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tabRatio="834" activeTab="2"/>
  </bookViews>
  <sheets>
    <sheet name="D SOCIO CULTURAL" sheetId="1" r:id="rId1"/>
    <sheet name="AMBIENTE CONTRUIDO" sheetId="2" r:id="rId2"/>
    <sheet name="DIMENCION ECONOMICA" sheetId="3" r:id="rId3"/>
    <sheet name="AMBIENTE NATURAL" sheetId="4" r:id="rId4"/>
    <sheet name="POLITICA ADMINISTRATIVA" sheetId="5" r:id="rId5"/>
    <sheet name="POBLACIONAL" sheetId="6" r:id="rId6"/>
    <sheet name="Hoja3" sheetId="7" r:id="rId7"/>
    <sheet name="Hoja1" sheetId="8" r:id="rId8"/>
    <sheet name="Hoja2" sheetId="9" r:id="rId9"/>
  </sheets>
  <definedNames/>
  <calcPr fullCalcOnLoad="1"/>
</workbook>
</file>

<file path=xl/comments3.xml><?xml version="1.0" encoding="utf-8"?>
<comments xmlns="http://schemas.openxmlformats.org/spreadsheetml/2006/main">
  <authors>
    <author>yuli</author>
  </authors>
  <commentList>
    <comment ref="D16" authorId="0">
      <text>
        <r>
          <rPr>
            <sz val="9"/>
            <rFont val="Tahoma"/>
            <family val="2"/>
          </rPr>
          <t xml:space="preserve">ELEGIR NOMBRE A LOS PROGRAMAS
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B7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yuli</author>
  </authors>
  <commentList>
    <comment ref="B3" authorId="0">
      <text>
        <r>
          <rPr>
            <b/>
            <sz val="9"/>
            <rFont val="Tahoma"/>
            <family val="2"/>
          </rPr>
          <t>INCLUIR POBLACION ACTUAL AFROCOLOMBIANA SEGÚN SISBEN UNA VEZ QUE LA ZONA DE POBLACION MAYORITARIAMENTE PWRTENECIA A GUACHENE.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<sst xmlns="http://schemas.openxmlformats.org/spreadsheetml/2006/main" count="1165" uniqueCount="728">
  <si>
    <t>SECTOR</t>
  </si>
  <si>
    <t>PROGRAMAS</t>
  </si>
  <si>
    <t>OBJETIVOS DEL PROGRAMA</t>
  </si>
  <si>
    <t>INDICADOR DE RESULTADO</t>
  </si>
  <si>
    <t>META DE RESULTADO</t>
  </si>
  <si>
    <t>POBLACION BENEFICIADA DEL SUBPROGRAMA</t>
  </si>
  <si>
    <t>OBJETIVO DEL SUBPROGRAMA</t>
  </si>
  <si>
    <t>INDICADOR DE PRODUCTO</t>
  </si>
  <si>
    <t>META DE PRODUCTO</t>
  </si>
  <si>
    <t>Establecer los convenios necesarios para el adecado mantenimiento y reposicion del alumbrado publico</t>
  </si>
  <si>
    <t>Alumbrado publico</t>
  </si>
  <si>
    <t>Establecer un programa de mantenimiento</t>
  </si>
  <si>
    <t>Luminarias instaladas, luminarias reparadas</t>
  </si>
  <si>
    <t>Adecuacion y mejoramiento del las vias urbanas y rurales del Municipio</t>
  </si>
  <si>
    <t>Ajustes al Plan Vial municipal</t>
  </si>
  <si>
    <t>Contar con las herramientas que permitan direccionar la inversion de recursos en materia de vías</t>
  </si>
  <si>
    <t>Transporte intermunicipal</t>
  </si>
  <si>
    <t>Articular la red Municipal con los macroproyectos nacionales</t>
  </si>
  <si>
    <t>Participacion en macroproyectos regionales</t>
  </si>
  <si>
    <t>Participar en tres macroproyectos regionales</t>
  </si>
  <si>
    <t>DIMENCION</t>
  </si>
  <si>
    <t>SOCIO CULTURAL</t>
  </si>
  <si>
    <t>SALUD</t>
  </si>
  <si>
    <t>DEPORTE Y RECREACION</t>
  </si>
  <si>
    <t>TURISMO</t>
  </si>
  <si>
    <t>POBLACIONAL</t>
  </si>
  <si>
    <t>ECONOMICO</t>
  </si>
  <si>
    <t>EMPLEO</t>
  </si>
  <si>
    <t xml:space="preserve">DESARROLLO ECONOMICO LOCAL </t>
  </si>
  <si>
    <t>DESARROLLO AGROPECUARIO</t>
  </si>
  <si>
    <t>SECTOR MINERO</t>
  </si>
  <si>
    <t>AGUA POTABLE Y SANEAMIENTO BASICO</t>
  </si>
  <si>
    <t>VIVIENDA</t>
  </si>
  <si>
    <t>MEDIO AMBIENTE</t>
  </si>
  <si>
    <t>GESTION DEL RIESGO</t>
  </si>
  <si>
    <t>JUSTICIA Y SEGURIDAD</t>
  </si>
  <si>
    <t xml:space="preserve"> Afrocolombiano cabecera </t>
  </si>
  <si>
    <t xml:space="preserve">Afrocolombiano resto Afrocolombiano </t>
  </si>
  <si>
    <t xml:space="preserve"> % respecto del total municipal</t>
  </si>
  <si>
    <t xml:space="preserve"> MUNICIPIO</t>
  </si>
  <si>
    <t>DEPARTAMENTO</t>
  </si>
  <si>
    <t xml:space="preserve">TOTAL </t>
  </si>
  <si>
    <t>CALOTO</t>
  </si>
  <si>
    <t>SUAREZ</t>
  </si>
  <si>
    <t>BUANOS AIRES</t>
  </si>
  <si>
    <t>CORINTO</t>
  </si>
  <si>
    <t>CAUCA</t>
  </si>
  <si>
    <t xml:space="preserve">CAUCA </t>
  </si>
  <si>
    <t>OBJETIVO GENERAL</t>
  </si>
  <si>
    <t>Ampliacion de cobertura</t>
  </si>
  <si>
    <t>Indice de desempeño fiscal</t>
  </si>
  <si>
    <t>Toda la comunidad</t>
  </si>
  <si>
    <t>Modernizacion administrativa</t>
  </si>
  <si>
    <t>Fortalecimiento de las finanzas Municipales</t>
  </si>
  <si>
    <t>Estimular el crecimiento de los ingresos</t>
  </si>
  <si>
    <t>Herramientas informaticas para  la gestión publica</t>
  </si>
  <si>
    <t>Poner al servicios de la gestión los adelantos tegnologicos.</t>
  </si>
  <si>
    <t>Anuarios estadisticos publicados</t>
  </si>
  <si>
    <t>Cuatro anuarios estadisticos municipales publicados.</t>
  </si>
  <si>
    <t>Cobertura del sistema de salud</t>
  </si>
  <si>
    <t>Capacitación</t>
  </si>
  <si>
    <t xml:space="preserve">Nuestros Humedales </t>
  </si>
  <si>
    <t>Realizar convenios para recuperar los humedales del municipio</t>
  </si>
  <si>
    <t>Numero de humedales recuperados</t>
  </si>
  <si>
    <t>3 Humedales recuperados</t>
  </si>
  <si>
    <t>Educación Ambiental</t>
  </si>
  <si>
    <t>talleres sobre educación ambiental</t>
  </si>
  <si>
    <t>Formar 200 gestores ambientales municipales</t>
  </si>
  <si>
    <t>Reforestación y conservacion de cuencas hidrograficas</t>
  </si>
  <si>
    <t>Incrementar las áreas de bosque productor protector</t>
  </si>
  <si>
    <t>20000 arboles sembrados por año</t>
  </si>
  <si>
    <t>Ecoparques</t>
  </si>
  <si>
    <t>Estimular la recreacion en armonia con la naturaleza</t>
  </si>
  <si>
    <t>Convenios para implementar ecoparques</t>
  </si>
  <si>
    <t>Mejoramiento de Vivienda</t>
  </si>
  <si>
    <t>Vivienda Rural y urbana</t>
  </si>
  <si>
    <t>familias capacittadas</t>
  </si>
  <si>
    <t>Legalizar la tenencia de predios urbanos y rurales</t>
  </si>
  <si>
    <t>Subsidios</t>
  </si>
  <si>
    <t>% de recursos asignados</t>
  </si>
  <si>
    <t>Optimizacion y ampliacion  de infraestructura</t>
  </si>
  <si>
    <t>Adelantar los estudios de consultoria y acciones necesarias para optimizar el servicio</t>
  </si>
  <si>
    <t>Aprovechamiento de residuos sólidos</t>
  </si>
  <si>
    <t>Cofinanciar la implementacion de un sistema regional de disposicion final de residuos sólidos</t>
  </si>
  <si>
    <t>% de residuos dispuestos en sistema regional</t>
  </si>
  <si>
    <t>100% de los residuos municipales dispuestos en el sistema regional</t>
  </si>
  <si>
    <t>Sistema de disposicion de excretas en la zona rural</t>
  </si>
  <si>
    <t>Mejorar las condiciones higienicas de las viviendas de la zona rural</t>
  </si>
  <si>
    <t>Organizaciones culturales del Municipio fortalecidas</t>
  </si>
  <si>
    <t>Eventos artisticos y culturales</t>
  </si>
  <si>
    <t>Eventos realizados</t>
  </si>
  <si>
    <t>Fortalecimiento a la biblioteca municipal</t>
  </si>
  <si>
    <t>Formacion Deportiva</t>
  </si>
  <si>
    <t>Fomentar el deporte y la recreacion dirigidas en el Municipio.</t>
  </si>
  <si>
    <t>Numero de Monitores deportivos</t>
  </si>
  <si>
    <t>3 Monitores deportivos en la zona urbana y rural</t>
  </si>
  <si>
    <t>Realizar mantenimiento y mejorar las condiciones de los escenarios deportivos y de recreación  del municipio</t>
  </si>
  <si>
    <t>No de escenarios a los cuales se realiza mantenimiento.</t>
  </si>
  <si>
    <t>Comunidad     Educativa</t>
  </si>
  <si>
    <t>Calidad Educativa</t>
  </si>
  <si>
    <t>Gratuidad educativa</t>
  </si>
  <si>
    <t>% de la población estudiantil de preescolar, primaria y basica secundaria beneficiada</t>
  </si>
  <si>
    <t>%  de niños y niñas que ingresan al sistemas</t>
  </si>
  <si>
    <t>SUB PROGRAMAS</t>
  </si>
  <si>
    <t>Alimentación escolar</t>
  </si>
  <si>
    <t>Estudiantes del municipio</t>
  </si>
  <si>
    <t>Garantizar la alimentación a los estudiantes para facilitar su crecimiento y establidad en el proceso de desarrollo educativo</t>
  </si>
  <si>
    <t>% niños y niñas benficiados</t>
  </si>
  <si>
    <t>Dotaciòn a establecimientos educativas</t>
  </si>
  <si>
    <t>No establecimientos  beneficiados</t>
  </si>
  <si>
    <t xml:space="preserve">Egresados de la educacion basica media y poblacion general. </t>
  </si>
  <si>
    <t>Garantizar el derecho a la educación, especialmente a la población en  edad escolar. Y promover la educación en todos los niveles.</t>
  </si>
  <si>
    <t xml:space="preserve">Establecimientos educativos en condiciones optimas con  personal  idoneo y suficiente para  el buen desarrollo de las actividades pedagogicas. </t>
  </si>
  <si>
    <t xml:space="preserve">Consolidar en el municipio de Buenos Aires una educación centrada en la pertinencia con los programas de desarrollo integral y sostenible  en las áreas rural y urbana para hacerla competitiva en el mercado global.
</t>
  </si>
  <si>
    <t>LINEA DE BASE</t>
  </si>
  <si>
    <t xml:space="preserve">Suministrar elementos necesarios para el buen desempeño de las labores educativas </t>
  </si>
  <si>
    <t xml:space="preserve"># de afiliados nuevos </t>
  </si>
  <si>
    <t>Medicina tradicional</t>
  </si>
  <si>
    <t>No.de practicas tradiconals recuperadas y fortalecidas.</t>
  </si>
  <si>
    <t>Propender por la promoción, recuperación y conservación del patrimonio deportivo para  disminuir el sedentarismo, enfermedades y hacer de las diferentes disciplinas deportivas, un medio de ciclo económico para nuestras grandes promesas</t>
  </si>
  <si>
    <t>Escuelas de formación deportivas.</t>
  </si>
  <si>
    <t>No. De eventos Realizados</t>
  </si>
  <si>
    <t>Optimizar el uso y aprovechamiento de la infraestructura deportiva municipal.</t>
  </si>
  <si>
    <t>Construcciòn, Mejoramiento y mantenimiento de escenarios deportivos</t>
  </si>
  <si>
    <t>Construcción y o mantenimiento de escenarios culturales</t>
  </si>
  <si>
    <t>No. De  dotacion adquiridas</t>
  </si>
  <si>
    <t>Encuentro Cultural inter etnico</t>
  </si>
  <si>
    <t>Propender por la recuperación y conservación del patrimonio etnocultural del municipio, mediante el fomento a las expresiones artísticas y culturales propias.</t>
  </si>
  <si>
    <t>Impulsar y acompañar la iniciativa de desarrollo turístico en el municipio, mediante la creación, producción, difusión y acceso a los bienes, patrimonio  y servicios ambientales, culturales y étnicos de la región.</t>
  </si>
  <si>
    <t>Ecoturismo como motor del desarrollo</t>
  </si>
  <si>
    <t>Creaciòn de la corporaciòn promotora de turismo.</t>
  </si>
  <si>
    <t>Ordenar el tema turistico  a traves de la gestiòn, de recursos y realizacion de alianzas estrategicas para la inversiòn turistica.</t>
  </si>
  <si>
    <t xml:space="preserve">No. De corporaciones creadas </t>
  </si>
  <si>
    <t>Formulaciòn de un documento de planificaciòn Turistica.</t>
  </si>
  <si>
    <t>Planificar normas y estrategias para el manejo y desarrollo adecuado de la actividad turistica en el municipio.</t>
  </si>
  <si>
    <t xml:space="preserve">No. De docuemntos formulados </t>
  </si>
  <si>
    <t>#  documentos de planificacion turistica formulados.</t>
  </si>
  <si>
    <t>Socializaciòn y capacitaciòn a la comunidad</t>
  </si>
  <si>
    <t>Capacitar  a la comunidad en el área de turismo para prestar un buen servicio y atención a los turistas.</t>
  </si>
  <si>
    <t xml:space="preserve">Desarrollar la empresa del turismo en el municipio como nueva actividad económica.
</t>
  </si>
  <si>
    <t>El municipio ha organizado una guia turistica</t>
  </si>
  <si>
    <t>Organizar una nueva actividad economia para beneficio de la comunidad bonairence</t>
  </si>
  <si>
    <t># eventos de socializacion y capacitacion realizados en los cuatro años de gobierno.</t>
  </si>
  <si>
    <t>Reducir la pobreza
durante el cuatrienio</t>
  </si>
  <si>
    <t>Porcentaje de población
pobre según Índice
Pobreza Multidimensional
-IPM</t>
  </si>
  <si>
    <t>Reducir los indices de pobreza en el municipio</t>
  </si>
  <si>
    <t># de familias  de la RED UNIDOS
promovidas*</t>
  </si>
  <si>
    <t>RED UNIDOS</t>
  </si>
  <si>
    <t>AMBIENTE CONSTRUIDO</t>
  </si>
  <si>
    <t>Avanzar hacia la satisfacción de las necesidades de la población en términos de agua potable y saneamiento básico, mediante la articulación  del municipio, con otras instituciones, que permitan la prestación del servicio de manera eficiente.</t>
  </si>
  <si>
    <t>AGUA POTABLE</t>
  </si>
  <si>
    <t>RESIDUOS SOLIDOS</t>
  </si>
  <si>
    <t>ALCANTARILLADO</t>
  </si>
  <si>
    <t>Mejorar el manejo de las aguas  residuales domesticas y aguas lluvias.</t>
  </si>
  <si>
    <t>Optimizacion y ampliacion  de infraestructura de alcantarillado sanitarios.</t>
  </si>
  <si>
    <t>Vivienda digna.</t>
  </si>
  <si>
    <t xml:space="preserve">Fortalecer a las familias en el manejo sanitario y ambiental de la vivienda </t>
  </si>
  <si>
    <t>Gestionar Subsidios economicos para la construccion de vivienda en el Municipio</t>
  </si>
  <si>
    <t>Numero  de  Subsidios economicos  para la construccion de vivienda gestionados.</t>
  </si>
  <si>
    <t>Apoyar la dotacion de elementos minimos para garantizar una vivienda digna</t>
  </si>
  <si>
    <t>Numero de viviendas mejoradas</t>
  </si>
  <si>
    <t xml:space="preserve">Garantizar el mantenimiento y la construcción vial, para tener una buena infraestructura que permita mejorar los niveles de producción y competitividad del  municipio. </t>
  </si>
  <si>
    <t>Movilidad y conectividad</t>
  </si>
  <si>
    <t>Afirmado de vías rurales y urbanas, pavimentos, obras de arte</t>
  </si>
  <si>
    <t>metros de via atendidos</t>
  </si>
  <si>
    <t>VIAS, TRANSITO Y TRANSPORTE.</t>
  </si>
  <si>
    <t>Propender llegar a una cobertura total durante el periodo de gobierno, para contribuir al mejoramiento de la calidad de vida de nuestros coterráneos.</t>
  </si>
  <si>
    <t>Ampliar la cobertura de redes eléctricas en la zona rural y mejorar las de la zona urbana.</t>
  </si>
  <si>
    <t>Electrificaciòn urbana y rural</t>
  </si>
  <si>
    <t>garantizar el acceso a la energia electrica a la poblaciòn del municipio de Buenos Aires.</t>
  </si>
  <si>
    <t>% de hogares con servicio de energia electrica</t>
  </si>
  <si>
    <t>ORDENAMIENTO TERRITORIAL</t>
  </si>
  <si>
    <t xml:space="preserve"> Plan municipal para la gestion del riesgo</t>
  </si>
  <si>
    <t xml:space="preserve">Plan municipal para la gestiòn del riesgo Formulaciòn e implementaciòn </t>
  </si>
  <si>
    <t xml:space="preserve">Un Plan municipal para la gestion del riesgo Formulaciòn e implementaciòn </t>
  </si>
  <si>
    <t>Atenciòn y prevenciòn de situaciones calamitosas</t>
  </si>
  <si>
    <t>100% de los riesgos identificados y atendidos</t>
  </si>
  <si>
    <t>% de eventos de riesgo identificados</t>
  </si>
  <si>
    <t>Disminuir la prevalencia de  eventos por desastres naturalesen el municipio</t>
  </si>
  <si>
    <t>Garantizar la preservación, recuperación, protección y uso manejo conservacionista y sostenible de los recursos naturales del municipio.</t>
  </si>
  <si>
    <t>Plan ambiental municipal.</t>
  </si>
  <si>
    <t>Planear el desarrollo ambiental  del municipio</t>
  </si>
  <si>
    <t>Plan ambiental municipal formulado e implementado.</t>
  </si>
  <si>
    <t>Un plan ambiental municipal formulado e implementado</t>
  </si>
  <si>
    <t xml:space="preserve">Convenios para implementar Ecoparques </t>
  </si>
  <si>
    <t>Responder a las necesidades de la ocupación y uso del territorio, a partir de los ejercicios de planificación integral de los recursos naturales y el ambiente, reconociendo la participación de los diferentes actores sociales (comunidades afro descendientes, indígenas y campesinas).</t>
  </si>
  <si>
    <t>Instrumentosde planificación de ordenación y manejo de sus recursos naturales formulados para la toma de decisiones y cinco corrientes hídricas ordenadas y reglamentadas</t>
  </si>
  <si>
    <t>A finales del año 2015  un plan de ordenación y manejo  ecosistemas estratégicos se han formulado con participación de los actores sociales*</t>
  </si>
  <si>
    <t>Gestiòn para la conservaciòn, uso y manejo sostenible de los recursos: Agua, Suelo, Flora, Fauna y Aires.</t>
  </si>
  <si>
    <t>Formulaciòn de un documento de planificacion ambiental para el municipio de Buenos Aires.</t>
  </si>
  <si>
    <t>Esquema de Oedenamiento Territorial.</t>
  </si>
  <si>
    <t>Adelantar la actualizacion  del esquema de ordenamiento territorial</t>
  </si>
  <si>
    <t>El municipio cuenta con un documento de ordenamiento territorial.</t>
  </si>
  <si>
    <t>documento de ordenamiento territorial formulado.</t>
  </si>
  <si>
    <t>Ordenar el uso y aprovechamiento del suelo urbano y rural del municipio de Buenos Aires.</t>
  </si>
  <si>
    <t xml:space="preserve">Disminuir los impactos negtivos genrados por mal uso y aprovechamiento de los recursos naturales renovables y no renobables en el municipio. </t>
  </si>
  <si>
    <t>Arboles sembrados</t>
  </si>
  <si>
    <t>Mitigación de los efectos de la  ola invernal</t>
  </si>
  <si>
    <t>Ejecutar obras y/ o acciones para la mitigación de los efectos causados por la ola invernal</t>
  </si>
  <si>
    <t>A finales de 2015 se han implementado _____ acciones para mitigación de los efectos causados por la ola invernal</t>
  </si>
  <si>
    <t>Mediante convenios garantizar la paz y la convivencia en la población.</t>
  </si>
  <si>
    <t>Servicios Especiales de Policia</t>
  </si>
  <si>
    <t>No. de capacitaciones realizadas anualmente dirigidas a Jóvenes, adolescentes y comunidad en general sobre el conocimiento de normas de comportamiento ciudadano con el fin de evitar infringir la ley.</t>
  </si>
  <si>
    <t>FORTALECIMIENTO SEGUIRIDAD CIUDADANA – INSPECCION DE POLICIA Y COMISARIA FAMILIA</t>
  </si>
  <si>
    <t>Establecer normas sustantivas y procesales para la protección integral de los niños, niñas, adolescentes mujeres y la familia,  buscando el ejercicio de sus derechos y libertades.</t>
  </si>
  <si>
    <t>No. de meses garantizados con la contratación permanencia y actuación del defensor de familia y Inspector de Policía del Municipio durante el periodo de gobierno.</t>
  </si>
  <si>
    <t>EQUIPAMIENTO MUNICIPAL</t>
  </si>
  <si>
    <t>Optimizar las condicones logisticas  de las instituciones para una adecuada gestión publica</t>
  </si>
  <si>
    <t>Cobertura del servicios de energia electrica.</t>
  </si>
  <si>
    <t>FORTALECIMIENTO INSTITUCIONAL</t>
  </si>
  <si>
    <t>Capacitaciòn</t>
  </si>
  <si>
    <t>Mejorar la calidad educativa mediente la optimizaciòn  del el sistema de aprendizaje de los estudiantes a trevès de la  capacitaciones periódicas a los docente y estudiantes de los grados sometidos a pruebas saber y pruebas ICFES.</t>
  </si>
  <si>
    <t>Impulsar la lectura y la escritura y facilitar la circulación y acceso a la informacion y el conocimiento.</t>
  </si>
  <si>
    <t>Resaltar los acontecimientos mas importantes para las comunidades y las fiestas patrias.</t>
  </si>
  <si>
    <t>Fortalecer la apropiación social del Patrimonio cultural, a travesd e la planificaciòn del Sistema Municipal de Cultura.</t>
  </si>
  <si>
    <t>Divulgacion de la actividad fisica y recreativa en la niñez y adolescencia para Incrementar la participación de jóvenes en actividades deportivas</t>
  </si>
  <si>
    <t>Aumentar la cobertura bruta en educación básica ( primaria, básica secundaria) facilitando las condiciones para ofrecer  cupos escolares en los establecimientos publicos que lo requieran.</t>
  </si>
  <si>
    <t>9 Intituciones educativas y 11 centros educativos se les ha faciitaron 1 dotaciòn por año.</t>
  </si>
  <si>
    <t xml:space="preserve">Mantener en buenas condiciones la infresestructura fisica de los establecimientos educativos </t>
  </si>
  <si>
    <t>100% de estudiantes de los grados 11 capacitados</t>
  </si>
  <si>
    <r>
      <t>Reducir la tasa de analfabetismo</t>
    </r>
    <r>
      <rPr>
        <sz val="8"/>
        <rFont val="Arial"/>
        <family val="2"/>
      </rPr>
      <t xml:space="preserve"> en el Municipio</t>
    </r>
  </si>
  <si>
    <t>% De perosnas atendidas</t>
  </si>
  <si>
    <t>% Establecimientos  atendidos</t>
  </si>
  <si>
    <t>Reducir en un 5% la tasa de anlfabetismo en el municipio.</t>
  </si>
  <si>
    <t xml:space="preserve">Facilitar el ingreso de los estudiantes  y la comunidad en a la educacion Superior para el  Fortalecimiento del desarrollo de las competencias. </t>
  </si>
  <si>
    <t xml:space="preserve">Beneficiar 50  personas  de los convenios con instituciones de educacion superior </t>
  </si>
  <si>
    <t xml:space="preserve">Fortalecimiento  de la Étnoeducaciòn </t>
  </si>
  <si>
    <t>Fortalecer el proceso etnoeducativo en el municipio</t>
  </si>
  <si>
    <t>Diversificar la pràctica del deporte brindanto alternativas de buen uso y aprovechamiento del tiempo libre y Aumentar el porcentaje de personas que practican alguna          actividad deportiva</t>
  </si>
  <si>
    <t>Relizar eventos que conduscan a un mejor aprovechamiento del tiempo libre e incentiven la integraciòn comunitaria en sus diversas expresiones y la practica de algun deporte o actividad recreativo</t>
  </si>
  <si>
    <t>Realizar 4  eventos deportivos y recreativos en los 4 años de gobierno.</t>
  </si>
  <si>
    <t>Mejorar los  escenarios deportivos existente en el municipio.</t>
  </si>
  <si>
    <t>Propender por el mejoramiento de   20%  escenarios deportivos.</t>
  </si>
  <si>
    <t>FORTALECIMIENTO DE LA IDENTIDAD CULTURAL DEL MUNICIPIO DE BUENOS AIRES</t>
  </si>
  <si>
    <t>Fortalecer  las expresiones propias del municipio  para craar mentalidades dignas y sanas capaces de asumirse a si mismo en relacion con los demas.</t>
  </si>
  <si>
    <t xml:space="preserve"> Organizaciones culturales del Municipio con mayor sentido de pertenencia y apropiadas de los procesos culturales</t>
  </si>
  <si>
    <t>Mantener los espacios municipales destinados a la realizaciòn de las actividades culturales.</t>
  </si>
  <si>
    <t>No.  escenarios culturales mantenidos.</t>
  </si>
  <si>
    <t>3 escenarios culturales mantenidos.</t>
  </si>
  <si>
    <t>Apoyo a expresiones culturales</t>
  </si>
  <si>
    <t>%.  de iniciativas culturales apoyadas</t>
  </si>
  <si>
    <t>Adquirir 4 dotaciones para la biblioteca municipal.</t>
  </si>
  <si>
    <t>Posibilitar un espacio interetnico que permita mejorar la convivivencia pacifica entre las comunidades  afrocolombiana, e indigena.</t>
  </si>
  <si>
    <t>Realizar  4 eventos inter etnicos.</t>
  </si>
  <si>
    <t>Plan Municipal de cultura.</t>
  </si>
  <si>
    <t>No.  de documentos de planificaciòn cultural formulados.</t>
  </si>
  <si>
    <t xml:space="preserve">Un de  documento formulado </t>
  </si>
  <si>
    <t>Optimizar los sistemas de abastecimiento  de agua para consumo humano.</t>
  </si>
  <si>
    <t>Las comunidades del municipio cuentan con suministro de agua para consumo humano.</t>
  </si>
  <si>
    <t>Garantizar los recursos  para atender la población beneficiaria en el casco urbano.</t>
  </si>
  <si>
    <t>100% de los recursos asignados para beneficio de los usuarios de los estratos 1,2 y 3</t>
  </si>
  <si>
    <t>Ampliaciòn y mantenimiento de de redes.</t>
  </si>
  <si>
    <t>Lograr que el 70% de las comunidades del municipio cuentan con suministro de agua para consumo humano.</t>
  </si>
  <si>
    <t>Aumentar # de familias que cuentan con sistemas adecuados para el manejo de las agua residuales domesticas.</t>
  </si>
  <si>
    <t>Nùmero de familias que cuentan con sistemas adecuados para el manejo de las agua residuales domesticas.</t>
  </si>
  <si>
    <t xml:space="preserve">100 %  de estudios de consultoria realizados.          </t>
  </si>
  <si>
    <t xml:space="preserve">% Estudios de consultoria realizados.                                                          </t>
  </si>
  <si>
    <t>% de redes atendidos</t>
  </si>
  <si>
    <t>1000 metros de redes atendidos.</t>
  </si>
  <si>
    <t>10000 metros de redes atendidos.</t>
  </si>
  <si>
    <t>Fortalecimiento de las juntas administradoras de acueducto</t>
  </si>
  <si>
    <t>Fortalecer los  esquemas administrativos y opecion de los servicios publicos domiciliarios.</t>
  </si>
  <si>
    <t>100% de juntas administrativas fortalecidas</t>
  </si>
  <si>
    <t>% de juntas administradoras fortalecidas</t>
  </si>
  <si>
    <t xml:space="preserve">Contruir 40 baterias sanitarias </t>
  </si>
  <si>
    <t>Numero de baterias sanitarias construidas</t>
  </si>
  <si>
    <t>Sistemas de manejo de residuos solidos  implementado</t>
  </si>
  <si>
    <t>Actualizaciòn e implementaciòn del PGIRS municipal.</t>
  </si>
  <si>
    <t>Implementar acciones que permitan aprovechar el mayor porcentaje de residuos sólidos posibles</t>
  </si>
  <si>
    <t>Se ha definido un sitema para el manejo de los residuos solidos.</t>
  </si>
  <si>
    <t>Sistemas de aprovechamiento operando.</t>
  </si>
  <si>
    <t>Dos sistema de aprovechamiento construido y operando.</t>
  </si>
  <si>
    <t>Regionalizacion del Manejo y disposicion final de los residuos solidos.</t>
  </si>
  <si>
    <t>Posibilitar de manera progresiva el derecho de acceso de la población  a una vivienda digna.</t>
  </si>
  <si>
    <t>Gestionar proyectos de construcciòn y mejoramiento de vivienda.</t>
  </si>
  <si>
    <t>Numero de proyectos gestionados</t>
  </si>
  <si>
    <t>Aumentar el numero de proyectos de construcciòn y mejoramiento de vivienda  gestionados por la adminsitraciòn municipal.</t>
  </si>
  <si>
    <t>50 viviendas mejoradas</t>
  </si>
  <si>
    <t>50  de  Subsidios economicos  para la construccion de vivienda gestionados.</t>
  </si>
  <si>
    <t>40 familias capacitadas</t>
  </si>
  <si>
    <t># escrituras tramitadas y predios legalizados</t>
  </si>
  <si>
    <t xml:space="preserve">Titulación </t>
  </si>
  <si>
    <t>50 escrituras tramitadas y predios legalizados</t>
  </si>
  <si>
    <t>Formulacion e implementacion el plan vial municipal</t>
  </si>
  <si>
    <t>kilometros de vias atendidos</t>
  </si>
  <si>
    <t>atender 100 kilometros de red vial municipall</t>
  </si>
  <si>
    <t>10000 metros de vias atendidos</t>
  </si>
  <si>
    <t>Numero de planes  formulado</t>
  </si>
  <si>
    <t>un plan vial formulado</t>
  </si>
  <si>
    <t>Transporte interno</t>
  </si>
  <si>
    <t>Gestionar la conformación de rutas que presten el servicios de transporte de pasajeros al interior del municipio entre corregimientos veredas y el casco urbano.</t>
  </si>
  <si>
    <t>5 rutas establecidas</t>
  </si>
  <si>
    <t>Numero de rutas establcidas</t>
  </si>
  <si>
    <t>Incrementar en un 5%  la cobertura de energia electrica en las  viviendas con servicio de energia electrica</t>
  </si>
  <si>
    <t>cobertura de alumbrado publico en el municipaio</t>
  </si>
  <si>
    <t>Aumentar la de cobertura del servicio de energia electrica</t>
  </si>
  <si>
    <t>incrementar la coberura de luminarias  en un 10%</t>
  </si>
  <si>
    <t>100% de las luminarias instalada y reparadas  funcionando</t>
  </si>
  <si>
    <t xml:space="preserve">Ampliar  y/o  mantener  la  infraestructura  de  física  de  las  dependencias  administrativas  del  municipio  y  bienes  de  uso
público de propiedad del municipio
</t>
  </si>
  <si>
    <t>Construir,  ampliar y mantener la infraestructura de los edificios municipales.</t>
  </si>
  <si>
    <t>Mejoramiento de los edificios y areas publicas.</t>
  </si>
  <si>
    <t>% de edificios y areas de uso publico atendidas</t>
  </si>
  <si>
    <t>40 % de edificios y areas de uso publico atendidas</t>
  </si>
  <si>
    <t>Numero de edificios y areas publicas atendidas</t>
  </si>
  <si>
    <t>4 edificios y areas publicas atendidas</t>
  </si>
  <si>
    <t>OTROS SERVICIOS PUBLICOS</t>
  </si>
  <si>
    <t>Gas domiliciarios</t>
  </si>
  <si>
    <t>Disminuir el uso de leña como combustible</t>
  </si>
  <si>
    <t xml:space="preserve">﻿Gestionar la Instalacion del servicio de gas natural en la zona urbana y los centros poblados de timba y la balsa.
</t>
  </si>
  <si>
    <t>% de cobertura del servicio de gas natural</t>
  </si>
  <si>
    <t>100 % de cobertura del servicio de gas natural en el casco urbano y los centros poblados de timba y la balsa.</t>
  </si>
  <si>
    <t>﻿Incrementar la competitividad de la producción agropecuaria</t>
  </si>
  <si>
    <t>Fortalecimiento a la producción en el sector agropecurio.</t>
  </si>
  <si>
    <t>Asistencia tecnica agropecuaria extensiva.</t>
  </si>
  <si>
    <t>APOYO A LAS CREACION DE  CADENAS PRODUCTIVAS AGROPECUARIAS.</t>
  </si>
  <si>
    <t>Generar valor agregado a los sistemas productivos agropecuarios.</t>
  </si>
  <si>
    <t>aumentar la cobertura de asistencia tecnica agropecuaria municipal en eun 10%</t>
  </si>
  <si>
    <t xml:space="preserve">Cobertura de asistencia tecnica agropecuaria municipal </t>
  </si>
  <si>
    <t>%  de productores asisitidos.</t>
  </si>
  <si>
    <t xml:space="preserve">Mejorar la Producción de los sistemas agropecuarios.  </t>
  </si>
  <si>
    <t>Brindar asistencia tecnica al 70% de productores agropecuarios del municipio..</t>
  </si>
  <si>
    <t xml:space="preserve">apoyar la creación de 5  de cadanas productivas  </t>
  </si>
  <si>
    <t>Fortalecimiento a la finca tradicional y la soberania alimentaria.</t>
  </si>
  <si>
    <t>Reducir la pobreza rural .</t>
  </si>
  <si>
    <t>Numero de familias benficiadas</t>
  </si>
  <si>
    <t xml:space="preserve">Numero de cadanas productivas </t>
  </si>
  <si>
    <t>Beneficiar a 500 de familias.</t>
  </si>
  <si>
    <t xml:space="preserve">Estimular a las organizaciones empresariales para que  vinculen a la  poblacion economicamente activa al mercado laboral. </t>
  </si>
  <si>
    <t>Facilitar la creación, la formalización y la sostenibilidad de las empresas, especialmente las pequeñas empresas.</t>
  </si>
  <si>
    <t>Genaracion de empleo</t>
  </si>
  <si>
    <t>Reducir la tasa de desempleo en el municipio</t>
  </si>
  <si>
    <t xml:space="preserve">Disminuir la tasa de desempleo. </t>
  </si>
  <si>
    <t xml:space="preserve">Reducir en un 3% la tasa de desempleo. </t>
  </si>
  <si>
    <t>Empleo formal  en la region.</t>
  </si>
  <si>
    <t>Numero de personas que ingresan al mercado laboral</t>
  </si>
  <si>
    <t>50 personas que ingresan al mercado laboral,</t>
  </si>
  <si>
    <t>Mineria viable y sostenible.</t>
  </si>
  <si>
    <t>Lograr que la mineria se convierta en en una fortaleza economica del municipio.</t>
  </si>
  <si>
    <t>Numero de explotaciones mineras identificads y manejadas.</t>
  </si>
  <si>
    <t>Formulacion del plan minero municipal</t>
  </si>
  <si>
    <t>Planificar normas y estrategias para el manejo y desarrollo adecuado de la actividad minera en el municipio.</t>
  </si>
  <si>
    <t>1  documento de planificacion minera formulado.</t>
  </si>
  <si>
    <t>Fomentar  el empleo en las diferentes manifestaciones organizacionales afro -indigenas y demas grupos presentes en el municipio</t>
  </si>
  <si>
    <t xml:space="preserve">Desarrollo socio- empresarial </t>
  </si>
  <si>
    <t>Brindar asesorias a las organizaciones presentes en el municipio</t>
  </si>
  <si>
    <t>AMBIENTE  NATURAL</t>
  </si>
  <si>
    <r>
      <t xml:space="preserve">Implementar estrategias para la  mitigacion y prevenciòn  de situaciones de riesgo ambiental y desastre natural. </t>
    </r>
    <r>
      <rPr>
        <sz val="9"/>
        <color indexed="10"/>
        <rFont val="Calibri"/>
        <family val="2"/>
      </rPr>
      <t>Disminuir la vulnerabilidad de la comunidad Bonaerence, expuesta al riesgo natural y/o antrópico mediante el conocimiento  de las amenazas  y la oportuna implementación de acciones  para prevenir y/o  mitigar los efectos de estos fenómenos.</t>
    </r>
  </si>
  <si>
    <t>Formulaciòn e implementaciòn del Plan municipal para la gestion del riesgo PLEC°S</t>
  </si>
  <si>
    <t xml:space="preserve">POLITICA  ADMINISTRATIVA </t>
  </si>
  <si>
    <t xml:space="preserve">PRIMERA INFANCIA  </t>
  </si>
  <si>
    <t>INFANCIA, ADOLESCENCIA, JUVENTUD.</t>
  </si>
  <si>
    <t xml:space="preserve">GENERO </t>
  </si>
  <si>
    <t>Equidad de genero</t>
  </si>
  <si>
    <t xml:space="preserve">ADULTO MAYOR </t>
  </si>
  <si>
    <t>Garantizar la calidad de vida digna del adulto mayor en el municipio.</t>
  </si>
  <si>
    <t xml:space="preserve">ENFOQUE DIFERENCIAL </t>
  </si>
  <si>
    <t>Terrritorio interetnico</t>
  </si>
  <si>
    <t>Numero de mesas de concertacion inter etnica establecidas</t>
  </si>
  <si>
    <t>Crear una mesa de concertación para el análisis y pretención de tierras por parte de los afros e indígenas.</t>
  </si>
  <si>
    <t>Establecer espacios de dialogo y concertación entre afros e indigenas</t>
  </si>
  <si>
    <t>La consulta previa como mecanismo de garantia de derechos.</t>
  </si>
  <si>
    <t>Todos los poryectos que generen impactos  a las comunidades sometidos al proceso de  consultas previas.</t>
  </si>
  <si>
    <t>Comunidades afro e indigenas organizadas.</t>
  </si>
  <si>
    <t>Comunidades afrodescendientes</t>
  </si>
  <si>
    <t>Fortalecimiento organizativo a los consejos comunitarios y organizaciones de base social afrodescendiente</t>
  </si>
  <si>
    <t>Mejorar la gobernabilidad en los territorios ocupados ancestralmente por las comunidades afros en el municipio de Buenos Aires</t>
  </si>
  <si>
    <t>Numero de consejos comunitarios y organizaciones atendidas</t>
  </si>
  <si>
    <t>Planear el desarrollo de las comunidades afrodescendientes de una forma pertinente, autonoma y articulada con las politicas publicas del orden ninternacional, nacional, departamenta regional y local</t>
  </si>
  <si>
    <t>Numero de planes de etnodesarrolo formulados y adoptados.</t>
  </si>
  <si>
    <t># de planes de etnodesarrolo formulados y adoptados.</t>
  </si>
  <si>
    <t>Comunidades indigenas</t>
  </si>
  <si>
    <t xml:space="preserve">Promoción, sensibilización,formación y capacitación en emprendimiento,empresarismo, asociatividad y desarrollo de competencias. </t>
  </si>
  <si>
    <t>Desarrollo de apuesta educativa para el empresarismo y el emprendimiento en el ámbito de la educación  formal  y  la  no  formal,  que  amplíe  las  capacidades  de  los  afrodescendientes  para implementar con éxito procesos productivos y generar ingresos sostenibles y suficientes.</t>
  </si>
  <si>
    <t>Incrementar el numero de micro y pequeñas empresas.</t>
  </si>
  <si>
    <t>Numero de micro y pequelñas empresas</t>
  </si>
  <si>
    <t>No. de micro y pequeños empresarios fortalecidos.</t>
  </si>
  <si>
    <t>Fortalecer 50 micro y pequeños empresarios del municipio..</t>
  </si>
  <si>
    <t>Alianzas estrategias para el financiamiento empresarial.</t>
  </si>
  <si>
    <t xml:space="preserve">Mejorar la productividad y competitividad de los micro y pequeños empresarios. </t>
  </si>
  <si>
    <t>Numero de creditos gestionados</t>
  </si>
  <si>
    <t xml:space="preserve">Gestionar 50 creditos a los microempresarios </t>
  </si>
  <si>
    <t>Dotar de infraestructura para incrementar el acceso a internet, Proporcionar los implementos básicos para permitir el acceso a TIC Inducir procesos de apropiación de TIC en los estudiantes y docentes de sedes educativas.</t>
  </si>
  <si>
    <t>Numero de I:E. con salas de sistema dotadas.</t>
  </si>
  <si>
    <t>9 I.E y 11 centros educativos cuantan con una sala de sistema dotada.</t>
  </si>
  <si>
    <t>Fortalecer tecnica, tecnologica, administrativa y financieramente al Municipio.</t>
  </si>
  <si>
    <t>Asegurar los recursos que garantizan la prestación de los servicios publicos, administrativos, jurídicos y técnicos, requeridos para el funcionamiento del municipio.</t>
  </si>
  <si>
    <t>Sistemas de  informacion  municipales.</t>
  </si>
  <si>
    <t>Estructura adminitrativa</t>
  </si>
  <si>
    <t>Numero de Procesos adelantados</t>
  </si>
  <si>
    <t>Un porceso de  restructuracion adminsitrativa  a concertada y adecuada al contexto municipal adelantado.</t>
  </si>
  <si>
    <t>Fortalecer y consolidar una estructuraspara generar procesos y proyectos involucrados en la presentación de servicios de mayor impacto a la ciudadanía a cargo de dependencias y entidades de la administración pública municipal.</t>
  </si>
  <si>
    <t>Actualizcion catastral.</t>
  </si>
  <si>
    <t>Incrementar en un 10% anual los ingresos propios. Año base 2011</t>
  </si>
  <si>
    <t>Formular  y gestionar 10 proyectos de impacto municipal durante el periodo de gobierno.</t>
  </si>
  <si>
    <t>Actualización del codigo de rentas municipal</t>
  </si>
  <si>
    <t>Fortalecimiento y operativizacion del banco de programa y proyectos de inversión municipal .</t>
  </si>
  <si>
    <t>Estimular la gestión sectorial de recursos de cofinanciacion para la gestión municipal.</t>
  </si>
  <si>
    <t>Proyectos formulados y gestionados por la administración municipal.</t>
  </si>
  <si>
    <t xml:space="preserve">% deincremento de  recursos municipales </t>
  </si>
  <si>
    <t>Incrementar en un 5% anual los recursos municipales</t>
  </si>
  <si>
    <t>Incremento en ingresos propios</t>
  </si>
  <si>
    <t>codigo de rentas municipal</t>
  </si>
  <si>
    <t xml:space="preserve">un codigo de rentas actualizado </t>
  </si>
  <si>
    <t xml:space="preserve">Capacitar anualmente a 100 Jóvenes y Adolescentes y comunidad en general sobre el conocimiento de normas de comportamiento ciudadano con el fin de evitar infringir la Ley. Esto en coordinación con la Policía Nacional y otras entidades como Ejercito Nacional, ONGs. </t>
  </si>
  <si>
    <t xml:space="preserve">Gobierno en linea </t>
  </si>
  <si>
    <t>Desarrollar, Apropiación y Aprovechamiento de las Tecnologías de la Información y las Comunicaciones para la elaboracion y publicacion de los actos y procesos ejecutados por la administración municipal y las entidades del estado en el orden municipal.</t>
  </si>
  <si>
    <t>Plataforma informatica actualizada</t>
  </si>
  <si>
    <t>Mantener actuaizada la p´lataforma informatica municipal (pagina Web.)</t>
  </si>
  <si>
    <t>No. de equipos tecnologicos adquiridos o actulaizados.</t>
  </si>
  <si>
    <t>5. de equipos tecnologicos adquiridos o actulaizados.</t>
  </si>
  <si>
    <t>Incrementar en 5 %de la población estudiantil de preescolar, primaria y basica secundaria beneficiada en los cuatro años degobierno.</t>
  </si>
  <si>
    <t>Aumentar en 5% la cobertura estudiantil para llegar al 80% en el 2015</t>
  </si>
  <si>
    <t>EDUCACIÓN</t>
  </si>
  <si>
    <t xml:space="preserve">  Niños, niñas, adolecente y jovenes </t>
  </si>
  <si>
    <t>100 % establecmientos educativos atendidos en el periodo de gobierno .</t>
  </si>
  <si>
    <t xml:space="preserve">POBLACION BENEFICIADA </t>
  </si>
  <si>
    <t>Estudiantes de los grados 11</t>
  </si>
  <si>
    <t>Docentes de la I.E. y Centros educativos del municipio.</t>
  </si>
  <si>
    <t>Estudiantes del las I.E y C E</t>
  </si>
  <si>
    <t>Nùmero de escuelas deportivas constituidas.</t>
  </si>
  <si>
    <t>Constituir una Escuela de formación deportiva y fortalecimiento a los clubes deportivos.</t>
  </si>
  <si>
    <t>Niñez, adolecentes, jovenes y adultos.</t>
  </si>
  <si>
    <t>Toda la Población de buenos Aires Cauca.</t>
  </si>
  <si>
    <t>Eventos Deportivos.</t>
  </si>
  <si>
    <t>Mantener  el 100 % de la población preescolar y basica primaria estudiantil atendida y aumentar en un 2 %  la poblacion de basica secundaria.</t>
  </si>
  <si>
    <t>Contrucciòn, adecuaciòn, mantenimiento de la infraestructura educativa.</t>
  </si>
  <si>
    <t>% De maestros capacitados.</t>
  </si>
  <si>
    <t xml:space="preserve">No.  De personas beneficiarias de las alianzas con instituciones de educación superior. </t>
  </si>
  <si>
    <t>Personas mayores de 15 años que no soben leer ni escribir.</t>
  </si>
  <si>
    <t>100% De Docentes capacitados.</t>
  </si>
  <si>
    <t>Alianzas con Instituciones de educaciòn superior.</t>
  </si>
  <si>
    <t>FUENTES DE FINANCIACIÓN</t>
  </si>
  <si>
    <t>RECURSOS PROPIOS</t>
  </si>
  <si>
    <t>SGP</t>
  </si>
  <si>
    <t>REGALIAS</t>
  </si>
  <si>
    <t>PDA</t>
  </si>
  <si>
    <t>COFINANCIACIÓN</t>
  </si>
  <si>
    <t>TOTAL</t>
  </si>
  <si>
    <t>CREDITO</t>
  </si>
  <si>
    <t>Garantizar la gratuidad n los terminos de ley para facilitar el acceso,  permanencia y  continuidad de los estudiantes en el Sistema de Educación Oficial de acuardo a los parametros de la ley.</t>
  </si>
  <si>
    <t>Crecimiento Físico Apropiado, Incluyendo los Componentes de la Aptitud Física Relacionados con la Salud.</t>
  </si>
  <si>
    <t>Mejorar las condiciones Crecimiento Físico Apropiado en las personas, Incluyendo los Componentes de la Aptitud Física Relacionados con la Salud.</t>
  </si>
  <si>
    <t>Apoyar iniciativas culturales Contribuir al desarrollo integral de la poblacion.</t>
  </si>
  <si>
    <t>Realizar 3 eventos por año</t>
  </si>
  <si>
    <t>Aumentar  a un 20%.  de iniciativas culturales apoyadas</t>
  </si>
  <si>
    <t>No. de eventos realizados.</t>
  </si>
  <si>
    <t>Garantizar el derecho al acceso a los servicios de salud de los habitantes del municipio, procurando la humanización y ampliación de cobertura, en oportunidad y calidad.</t>
  </si>
  <si>
    <t>22.980 afiliados en el municipio</t>
  </si>
  <si>
    <t>2278 nuevos afiliados</t>
  </si>
  <si>
    <t>Poblacion pobre no afiliada (PPNA)</t>
  </si>
  <si>
    <t>Prestacion de Servicios</t>
  </si>
  <si>
    <t>Apoyar la gestion para la construccion y dotacion del Hospital de Timba.</t>
  </si>
  <si>
    <t>Brindar atención de primer de nivel en salud, a la población no asegurada al SGSSS.</t>
  </si>
  <si>
    <t>Salud publica</t>
  </si>
  <si>
    <t>Garantizar el desarrollo de las acciones contempladas dentro del plan de salud pública de intervenciones colectivas y el Plan Territorial de Salud</t>
  </si>
  <si>
    <t>Recuperar y fortalecer la medicina tradicional de las comundiades etnicas afro  e indigenas del municipio.</t>
  </si>
  <si>
    <t>No disponible</t>
  </si>
  <si>
    <t>Medicos tradicionales y parteras</t>
  </si>
  <si>
    <t>Salud y bienestar.</t>
  </si>
  <si>
    <t>ND</t>
  </si>
  <si>
    <t>Cobertura del regimen contributivo en salud.</t>
  </si>
  <si>
    <t>Población afiliada al regimen contributivo en salud.</t>
  </si>
  <si>
    <t>% de PPNA Atendida</t>
  </si>
  <si>
    <t>Numero de proyecto Formulado y gestionados</t>
  </si>
  <si>
    <t>Toda la población bonairense.</t>
  </si>
  <si>
    <t>Aseguramiento en salud.</t>
  </si>
  <si>
    <t>% de  estrategias implementadas</t>
  </si>
  <si>
    <t>100% de estrategias implementadas.</t>
  </si>
  <si>
    <t>Dos proyecto Formulados y gestionados para la la construcion y dotacion del hospital.</t>
  </si>
  <si>
    <t>Brindar atención en salud Al 100% de la PPNA</t>
  </si>
  <si>
    <t>Reducir los indices y factores de riesgo asociados a los eventos e morbimortalida evitables.</t>
  </si>
  <si>
    <t>% de eventos de riesgo atendidos.</t>
  </si>
  <si>
    <t>Atender el 100% delos eventos  de riesgo prevalentes en el mujnicipio.</t>
  </si>
  <si>
    <t>PPNA</t>
  </si>
  <si>
    <t>Fortalecimietno de capacidades y oportunidades para la prosperidad.</t>
  </si>
  <si>
    <t>Familias en situacion de extrema pobreza.</t>
  </si>
  <si>
    <t>Número de familias de la red unidos promovidas</t>
  </si>
  <si>
    <t>Fortalecer la red Unidos para mejorar la capacidad degenerar ingresos por parte de la población mas pobre del municipio.</t>
  </si>
  <si>
    <t>Promover acciones coordinadas para reducir significativamente la desigualdad y la pobreza extrema en Buenos Aires.</t>
  </si>
  <si>
    <t>% de familias que utiliza la leña como combustible.</t>
  </si>
  <si>
    <t>Reducir en un 30% el uso de leña como combustible en el municipio.</t>
  </si>
  <si>
    <t>Usuarios del servicio de acueducto</t>
  </si>
  <si>
    <t>Usuarios del servicio de acueducto, alcantarillado y aseo</t>
  </si>
  <si>
    <t>Usuarios del servicio de alcantarillado</t>
  </si>
  <si>
    <t>Población  de la zona rural</t>
  </si>
  <si>
    <t>Usuarios del servicio de aseo.</t>
  </si>
  <si>
    <t>Familias con viviendas en situacion de riesgo</t>
  </si>
  <si>
    <t>Hogares que carecen de una vivienda digna</t>
  </si>
  <si>
    <t>La comunidad del cascourbanoy los cenros poblados de timba y la balsa.</t>
  </si>
  <si>
    <t>Micro y pequeños empresarios</t>
  </si>
  <si>
    <t>Productores agropeucarios</t>
  </si>
  <si>
    <t>Población economicamente activa.</t>
  </si>
  <si>
    <t>Población dedicada a la actividad minera</t>
  </si>
  <si>
    <t># corporación turística creada y funcionando.</t>
  </si>
  <si>
    <t xml:space="preserve">Ubicar al Municipio en los 10 primeros  puestos del escalafon Departamental de desempeño fiscal </t>
  </si>
  <si>
    <t>Lograr una estructura organica que se ajuste a los desafios de la nueva gestion municipal y Desarrollar programa de fortalecimiento de capacidades para la
gestión de la entidad territorial</t>
  </si>
  <si>
    <t>Garantizar una estructura financiera sana y sostenible partiendo del Fortalecimiento del recaudao de las rentas propias del municipio</t>
  </si>
  <si>
    <t>Establecer una linea base o base de datos con las estadisticas municipales para fortalecer  y consolidar el Sistema de Servicio al Ciudadano y Mejorar la focalización del gasto social.</t>
  </si>
  <si>
    <t>Comunidad afro.</t>
  </si>
  <si>
    <t>Calidad educativa mejorada a pertir de la implementacion de los Proyectos Etnoeducativos y la Catedra de Estudios Afrocolombianos, en todas las Instituciones  y centros Educativos del municipio de Buenos Aires</t>
  </si>
  <si>
    <t>Redireccionamiento de los proyectos educativos Institucionales</t>
  </si>
  <si>
    <t>fortalecer la construccion  de propuestas Etnoeducativas acordes a la realidad economica social y politica de la comunidad Bonaerense, en concordancia con sus espectactivas e intereses</t>
  </si>
  <si>
    <t>Las Instituciones Educativas cuentan con propuestas curriculares</t>
  </si>
  <si>
    <t># de Instituciones y Centros Educativos del municipio de Buenos Aires involucrados y comprometidos con el proceso de Implementacion de la Etnoeducacion.</t>
  </si>
  <si>
    <t>Comunidad Educativa Bonaerense</t>
  </si>
  <si>
    <t xml:space="preserve">Capacitacion  </t>
  </si>
  <si>
    <t>% de comunidad educativa(docentes, padres de familia, estudiantes, exalunnos,organizaciones e instituciones) participando en el proceso de capacitacion</t>
  </si>
  <si>
    <t>Produccion de Materiales</t>
  </si>
  <si>
    <t xml:space="preserve">  Tipo y # de ayudas didacticas entregadas a las instituciones y centros educativos</t>
  </si>
  <si>
    <t xml:space="preserve">Contar con un paquete de instrumentos didacticos para la implementacion del proceso Etnoeducativo </t>
  </si>
  <si>
    <t>Contribuir con el diseño y dotacion  de herramientas didacticas que coayuben con la implementacion de la Etnoeducacion</t>
  </si>
  <si>
    <r>
      <rPr>
        <sz val="8"/>
        <color indexed="10"/>
        <rFont val="Arial"/>
        <family val="2"/>
      </rPr>
      <t xml:space="preserve">20 </t>
    </r>
    <r>
      <rPr>
        <sz val="8"/>
        <rFont val="Arial"/>
        <family val="2"/>
      </rPr>
      <t>Curriculos Etnoeducativos  diseñados validados y  funcionando</t>
    </r>
  </si>
  <si>
    <r>
      <t xml:space="preserve">El </t>
    </r>
    <r>
      <rPr>
        <sz val="8"/>
        <color indexed="10"/>
        <rFont val="Arial"/>
        <family val="2"/>
      </rPr>
      <t>75%</t>
    </r>
    <r>
      <rPr>
        <sz val="8"/>
        <rFont val="Arial"/>
        <family val="2"/>
      </rPr>
      <t xml:space="preserve"> de la comunidad educativa no cuenta con elementos para la puesta en marcha del procaso Etnoeducativo</t>
    </r>
  </si>
  <si>
    <r>
      <t xml:space="preserve">El </t>
    </r>
    <r>
      <rPr>
        <sz val="8"/>
        <color indexed="10"/>
        <rFont val="Arial"/>
        <family val="2"/>
      </rPr>
      <t>80</t>
    </r>
    <r>
      <rPr>
        <sz val="8"/>
        <rFont val="Arial"/>
        <family val="2"/>
      </rPr>
      <t>% de la comunidad educativa capacitada y asumiendo el proceso Etnoeducativo</t>
    </r>
  </si>
  <si>
    <r>
      <t xml:space="preserve">al menos un </t>
    </r>
    <r>
      <rPr>
        <sz val="8"/>
        <color indexed="10"/>
        <rFont val="Arial"/>
        <family val="2"/>
      </rPr>
      <t xml:space="preserve"> 3%</t>
    </r>
    <r>
      <rPr>
        <sz val="8"/>
        <rFont val="Arial"/>
        <family val="2"/>
      </rPr>
      <t xml:space="preserve"> de las Instituciones y Centros Educativos del municipio cuentan con   experiencia  y materiales producidos. </t>
    </r>
  </si>
  <si>
    <t>Incrementar los porcentajes y tasa de cobertura de los programas de salud.</t>
  </si>
  <si>
    <t>Garantizar la continuidad y Aumentar la cobertura de regimen subsidiado en el municipio.</t>
  </si>
  <si>
    <t>Identifcicar la cobertura real del regimen contributivo.</t>
  </si>
  <si>
    <t>Plan territorial de salud y Promociál social</t>
  </si>
  <si>
    <t>Formulaciòn e Implementar del PTS Y las estrategias  sociales del gobierno nacional.</t>
  </si>
  <si>
    <t>Toda la poblacion Bonaerense.</t>
  </si>
  <si>
    <t>Recuperar 2  practicas tradicionales.</t>
  </si>
  <si>
    <t xml:space="preserve">Garantizar la promoción y velar por la protección y el respeto a
los Derechos Humanos y el derecho Internacional  Humanitario,en el marco del  Sistema Nacional de
Derechos Humanos  y DIH .
</t>
  </si>
  <si>
    <t>Velar  por  la protección y el respeto a los Derechos Humanos</t>
  </si>
  <si>
    <t>Actualización del Plan Integral Unico</t>
  </si>
  <si>
    <t>Plan integral  Unico formulado.</t>
  </si>
  <si>
    <t>Plan Integral  único  actualizado y en ejecusión</t>
  </si>
  <si>
    <t xml:space="preserve">ACCESO A LA JUSTICIA, </t>
  </si>
  <si>
    <t xml:space="preserve">Buscar   la garantía de  la seguridad y la  protección del los ciudadanos, promocionando la convivencia pacífica, procurando preservar y mantener el orden público </t>
  </si>
  <si>
    <t xml:space="preserve">Mejorar  las  condiciones de convivencia,  seguridad ciudadana, y orden público, mediante el trabajo coordinado y en corresponsabilidad con las instituciones responsables de garantizar un ambiente propicio para la convivencia armónica de la comunidad Bonaerense, considerando de manera especial   a los niños, niñas y adolescentes, población victima del conflicto armado  y población en situación de desplazamiento, con reconocimiento y respeto por los mecanismos de justicia de los grupos etnicos.  </t>
  </si>
  <si>
    <t>% de  apoyo solicitado y recibido por parte de la fuerza pública  con jurisdicion en el municipio</t>
  </si>
  <si>
    <t>Garantizar la contratación permanencia y actuación del Defensor de Familia, Inspector de Policía durante 48 meses que dura el periodo de gobierno. (Meta Ley 1098/06)</t>
  </si>
  <si>
    <t>DESARROLLO COMUNITARIO</t>
  </si>
  <si>
    <t>Promocionar las  iniciativas comunales, participación social, control a la  gestión pública y escuelas de liderazgo</t>
  </si>
  <si>
    <t>118  organizaciones constituidas.</t>
  </si>
  <si>
    <t xml:space="preserve">
Plan municipal de prevencion en  derechos Humanos y DIH</t>
  </si>
  <si>
    <t>Mejorar la situacion de DDHH  y DIH en el municipio de buenos aires</t>
  </si>
  <si>
    <t>La situacion de DDHH  y DIH en el municipio de buenos aires</t>
  </si>
  <si>
    <t xml:space="preserve">DERECHOS HUMANOS,DERECHO INTERNACIONAL HUMANITARIO  </t>
  </si>
  <si>
    <t>VICTIMAS  Y  POBLACIÓN EN SITUACIÓN   DE DESPLAZAMIENTO.</t>
  </si>
  <si>
    <t>Garantizar la promoción y  prevenirl la violación de los Derechos Humanos Humanos  y el DIH  en el municipio de Buenos Aires.</t>
  </si>
  <si>
    <t xml:space="preserve"> seguimiento y evaluaciòn de la situacion de derechos humanos desde el comité municipal De DDHH. </t>
  </si>
  <si>
    <t>Reportar el 100 % de situaciones de violacion de DDHH y DIH conocidas  a las autoridades competentes para su  intervenciòn.</t>
  </si>
  <si>
    <t xml:space="preserve">Población en general  </t>
  </si>
  <si>
    <t>ATENCIÒN A VICTIMAS  Y  POBLACIÓN EN SITUACIÓN   DE DESPLAZAMIENTO.</t>
  </si>
  <si>
    <t>Atender  de manera oportuna  a las victimas y la  población en situación de desplazamiento  en  el marco del goce efectivo de derechos y del enfoque diferencial.</t>
  </si>
  <si>
    <t>100 %  de victimas   y la  población en situación de desplazamiento atendidos</t>
  </si>
  <si>
    <t>%  de victimas  s y la  población en situación de desplazamiento atendidos</t>
  </si>
  <si>
    <t>Conformación, instalación  y puesta en marcha del  comité territorial de justicia transicional</t>
  </si>
  <si>
    <t>Liderar la  implementación  de la ley de victimas. Como garantia de derecho en el municipio.</t>
  </si>
  <si>
    <t>1 Plan formulado.</t>
  </si>
  <si>
    <t xml:space="preserve">Garantizar la atención integral a la población en situacion de desplazamiento forzado.  </t>
  </si>
  <si>
    <t>% de situaciones  de violacion de DDHH Y DIH reportadas a las autoridades competentes para su  intervenciòn.</t>
  </si>
  <si>
    <t>Plan de acción para la atenciòn de las victimas formulado y en ejecución.</t>
  </si>
  <si>
    <t>Un plan de acción para la atenciòn de las victimas formulado y en ejecución.</t>
  </si>
  <si>
    <t>Atender  a las victimas y a la población  en situacion de desplazamiento en el marco de  el goce efectivo de derechos  y la normatividad vigente.</t>
  </si>
  <si>
    <t>Poblacion en situación de desplazamiento.</t>
  </si>
  <si>
    <t xml:space="preserve">Condiciones de convivencia y seguridad ciudadana mejoradas en el municipio de Buenos Aires </t>
  </si>
  <si>
    <t>Plan  integral  de convivencia y seguridad ciudadana.</t>
  </si>
  <si>
    <t>Condiciones de convivencia y seguridad ciudadana.</t>
  </si>
  <si>
    <t>Sensibilizar a la comunidad  sobre la  observancia de las normas para  el  fortalecimiento de convivencia pacifica y la  cultura ciudadana dirigidas a  la comunidad en general, y especialmente  a jovenes niños, niñas y adolescentes.</t>
  </si>
  <si>
    <t>Numero de planes formulados.</t>
  </si>
  <si>
    <t>Un plan  integral  de convivencia y seguridad ciudadana formulado e implementado.</t>
  </si>
  <si>
    <t>Toda la poblaciòn</t>
  </si>
  <si>
    <t>Convivencia y seguridad ciudadana.</t>
  </si>
  <si>
    <t xml:space="preserve">Distribuir de manera oportuna y de acuerdo a la normativiad vigente los recursos del fondo  de convivencia  y seguridad ciudadana en busqueda </t>
  </si>
  <si>
    <t>Brindar  el 100 % de  los apoyo solicitado por parte de la fuerza pública  con jurisdicion en el municipio.</t>
  </si>
  <si>
    <t>% de dotaciones realizadas en diferentes elementos a la Policía Nacional acantonada en el municipio</t>
  </si>
  <si>
    <t>Entregar el 100 % de dotaciones en diferentes elementossolicitados por la Policía Nacional acantonada en el municipio</t>
  </si>
  <si>
    <t>Sensibilizar a la comunidad sobre los derechos y deberes establecidos en el sistema nacional de justicia y sobre los beneficios de contar en el municipio con  la casa de justicia en  el marco  del programa nacional de casas de justicia</t>
  </si>
  <si>
    <t>Entidades del orden municipal disponibles para la atenciòn a la comunidad</t>
  </si>
  <si>
    <t>Disponer 7 Entidades en el orden municipal  para la atenciòn a la comunidad en temas de acceso a la justicia.</t>
  </si>
  <si>
    <t>Facilitar a la población el acceso a la atención en justicia respetando  e integrando  los mecanismos de justicia propia de las comunidades  indigenas y afrocolombianas</t>
  </si>
  <si>
    <t>Poblacion en general</t>
  </si>
  <si>
    <t>% de poblacion atendida</t>
  </si>
  <si>
    <t>Atender el 100% de la pioblacion que requiera atenciòn en temas de justicia.</t>
  </si>
  <si>
    <t>CASA DE JUSTICIA</t>
  </si>
  <si>
    <t>Fortalecimiento a la participaciòn social y comunitaria.</t>
  </si>
  <si>
    <t>Promover la participación  activa de las organizaciones  comunitarias, productivas, consejos comunitarios de comunidades afros, comunidades indigenas  y   comunidad en general  para fortalecer la democracia social   del municipio de Buenos Aires .</t>
  </si>
  <si>
    <t>% organizaciones participando en los procesos de gestiòn publica municipal.</t>
  </si>
  <si>
    <t>Facilitar la participacion del 100 % de las organizaciones sociales, comunitarias y etnicas en la gestiòn publica municipal.</t>
  </si>
  <si>
    <t>Acciòn Comunal.</t>
  </si>
  <si>
    <t xml:space="preserve">Escuela de liderazgo </t>
  </si>
  <si>
    <t>Capacitar  a las organizaciones, y lideres de las comunidades  en en temas de interes general y  según la finalidad.</t>
  </si>
  <si>
    <t>% de  numero de organizaciones  participantes.</t>
  </si>
  <si>
    <t>Motivar al 100% de organizaciones para que  participen de las capcitaciones.</t>
  </si>
  <si>
    <t>Formar lideres y lideresas con capacidades de gestiòn y direcciòn de los diferentes procesos organizativos.</t>
  </si>
  <si>
    <t>Numero de personas participando.</t>
  </si>
  <si>
    <t>60  personas participando.</t>
  </si>
  <si>
    <t>Poblacion  organizada , campesina, afrocolombiana e indigena</t>
  </si>
  <si>
    <t>Toda la poblaciòn.</t>
  </si>
  <si>
    <t>Participaciòn ciudadana</t>
  </si>
  <si>
    <t>Fortalecer y crear mecanismo de participacion ciudadana para garantizar el control social en el municipio.</t>
  </si>
  <si>
    <t xml:space="preserve">Numero de comites de participacion ciudadan y control social </t>
  </si>
  <si>
    <t>Fortalecer y crear 10 comitès o consejos de participaciòn ciudadana y control social.</t>
  </si>
  <si>
    <t>POBLACIÓN  CON CAPACIDADES DIFERENTES.</t>
  </si>
  <si>
    <t xml:space="preserve">Facilitar  la participación en el proceso de desarrollo local a los diferentes grupos étnicos, indígenas  y comunidades afro colombianas del municipio, garantizando los  derechos  de  las  minorías  y  la  convivencia  pacífica,  reconociendo    los  usos  y costumbres, formas propias de educación, reconociendo sus formas organizativas.
﻿
</t>
  </si>
  <si>
    <t>Propiciar las condiciones políticas, sociales  y económicas que permitan la convivencia pacifica de las comuniddes afros e indigenas en el territorio.</t>
  </si>
  <si>
    <t>Reconocimiento  de los territorios ancestrales ocupados por los afros y los indigenas.</t>
  </si>
  <si>
    <t>10  de comunidades organizadas participando de la mesa de concertación.</t>
  </si>
  <si>
    <t>Facilitar la participaciòn de las comunidades etnicas en la toma de decisiones en los aspectos que les afectan dentro del territorio</t>
  </si>
  <si>
    <t xml:space="preserve">Garantizar la participaciòn de las comunidades afros del municipio de Buenos Aires, fortaleciendo  los procesos organizativos y econòmicos.  </t>
  </si>
  <si>
    <t>5 de consejos comunitarios y organizaciones atendidas</t>
  </si>
  <si>
    <t xml:space="preserve"> Capacitar en organización, finanzas y contabilidad, aspectos legales, técnicos, mercadeo , negocios y elaboración de planes de negocios a los consejos comunitarios.</t>
  </si>
  <si>
    <t>Numero de consejos comunitarios participando del proceso.</t>
  </si>
  <si>
    <t>Propiciar la participaciòn de  5 consejos comunitarios.</t>
  </si>
  <si>
    <t>Situaciòn de los consejos comunitarios afros del municipio de Buenos Aires.</t>
  </si>
  <si>
    <t>Mejorar la situaciòn de los consejos comunitarios afros del municipio de Buenos Aires.</t>
  </si>
  <si>
    <t>Identificarciòn oportunidades de negocios para el fortalecimiento economico productivo de los consejos comunitarios.</t>
  </si>
  <si>
    <t xml:space="preserve">Formulacion y/o actualizacion e implementación de los planes de etnodesarrollo de los consejos comunitarios </t>
  </si>
  <si>
    <t xml:space="preserve">Garantizar la participaciòn de las comunidades indigenas del municipio de Buenos Aires, fortaleciendo  los procesos organizativos y econòmicos.  </t>
  </si>
  <si>
    <t>Situaciòn de las comunidades indigenas del municipio de Buenos Aires.</t>
  </si>
  <si>
    <t>Mejorar la situaciòn de las comunidades indigenas del municipio de Buenos Aires.</t>
  </si>
  <si>
    <t>Apoyo a la implementacion de los planes de vida de los cabildos indigenas del municipio de Buenos Aires.</t>
  </si>
  <si>
    <t>Fortalecer el desarrollo,  la organización y el reconomiento de las comunidades indigenas del municipio.</t>
  </si>
  <si>
    <t>2 planes de vida.</t>
  </si>
  <si>
    <t>Numero de cabildos apoyados.</t>
  </si>
  <si>
    <t>Apoyar 5 cabildos de comunidades indigenas en el periodo de gobierno.</t>
  </si>
  <si>
    <t>Comunidad Indigena.</t>
  </si>
  <si>
    <t>Implementar espacios de paticipaciòn con enfasis en la perspectiva de genero.</t>
  </si>
  <si>
    <t>Diagnostico de la situacion de la mujer en el Municipio</t>
  </si>
  <si>
    <t>Polìtica pùblica para mujeres.</t>
  </si>
  <si>
    <t xml:space="preserve">Formular un intrumento de planificaciòn que contengan las acciones que se deban adelantar en beneficio de las mujeres del municipio de Buenos Aires. </t>
  </si>
  <si>
    <t>Todas la mujeres del municipio.</t>
  </si>
  <si>
    <t>Nùmero de acciones ejecutas para la formulaciòn de la politica poblica de la mujer</t>
  </si>
  <si>
    <t>Mujer Rural.</t>
  </si>
  <si>
    <t xml:space="preserve">Fomentar  el mejoramiento de las  condiciones socioeconomicas de las mujeres de la zona rural </t>
  </si>
  <si>
    <t>Mujer Rural</t>
  </si>
  <si>
    <t>Estimular el emprendimiento productivo en las mujeres.</t>
  </si>
  <si>
    <t>% de personas que han participado</t>
  </si>
  <si>
    <t>100 % de mujeres involucradas en el proceso.</t>
  </si>
  <si>
    <t>Numero de Inicativas productivas para mujeres rurales identificadas.</t>
  </si>
  <si>
    <t>Mujeres Rurales.</t>
  </si>
  <si>
    <t>Identificar 72 Inicativas productivas para mujeres rurales durante los cuatro años de gobierno.</t>
  </si>
  <si>
    <t>Una acciòn ejecutada para la formulaciòn de la polìtica pùblica de la mujer.</t>
  </si>
  <si>
    <t>Mujeres rurales Sencibilidas.</t>
  </si>
  <si>
    <t>Sencibilizar 600 mujeresrurales</t>
  </si>
  <si>
    <t>Determinar las estrategias a corto, mediano y largo plazo que se implementarán para garantizar los derechos a los niños y niñas menores de 5 años.</t>
  </si>
  <si>
    <t>Políticas Públicas  Municipal de
Infancia y Adolescencia</t>
  </si>
  <si>
    <t xml:space="preserve">Formular la Política Pública de
Infancia y Adolescencia, según directrices del Código de la Infancia y la Adolescencia, el Plan Nacional de Desarrollo 2010-2014
y en las demás normas concordantes.
</t>
  </si>
  <si>
    <t>Garantizar  la prevención de la vulneración, la protección y el restablecimiento de los derechos de los niñaos y las niñas menores de 5 años.
de los mismos,</t>
  </si>
  <si>
    <t>Sitiaciòn de la primera infancia en el municipio.</t>
  </si>
  <si>
    <t>Mejorar en un 100%  la situacion de la primera infancia del municipio a traves de la atenciòn integral a los niños y niñas menores de 5 años.</t>
  </si>
  <si>
    <t>Atenciòn integral a la primera infancia</t>
  </si>
  <si>
    <t>100 % de niñoz y niñas menores de 5 años gozando de atenciòn prioritaria en todos los servicios  que ofrece el municipio.</t>
  </si>
  <si>
    <t>Niños y niñas menores de 5 años.</t>
  </si>
  <si>
    <t>% de niñoz y niñas menores de 5 años gozando de atenciòn prioritaria en todos los servicios  que ofrece el municipio.</t>
  </si>
  <si>
    <t>Diseñar y ejecutar un conjunto de acciones, con la participacion de la sociedad, el estado y la familia , para garantizar la existencia, el desarrollo, integral de la juventud.</t>
  </si>
  <si>
    <t xml:space="preserve"> Políticas Públicas  Municipal de juventud. 
</t>
  </si>
  <si>
    <t>Velar por la promoción, la protección y la defensa de los
derechos humanos fundamentales y los derechos humanos de los jóvenes.</t>
  </si>
  <si>
    <t>Dar aplicabilidad a la ley 375 de 1997 .</t>
  </si>
  <si>
    <t>Garantizar la participaciòn efectiva de los jovenes de los proceso de de desrrollo economico,social, politico y ambiental del municipio.</t>
  </si>
  <si>
    <t>Participaciòn de los jovenes en procesos de desarrollo municipal.</t>
  </si>
  <si>
    <t>Pensamiento  Juvenil.</t>
  </si>
  <si>
    <t>% de jovenes que participan en los procesos de contrucciòn de las politicas municipal.</t>
  </si>
  <si>
    <t>Incentivar la participacion del 5 % de jovenes en los procesos de contrucciòn de las politicas municipal.</t>
  </si>
  <si>
    <t>Jovenes de 14 a 26 años.</t>
  </si>
  <si>
    <t xml:space="preserve">Jovenes con dinamismo. </t>
  </si>
  <si>
    <t>% de jovenes que participan en las actividades de sano aprovechamiento del tiempo libre.</t>
  </si>
  <si>
    <t xml:space="preserve">Implementar arternativas de sano aprovechamiento del tiempo libre para los jovenes del municipio. </t>
  </si>
  <si>
    <t>Incrementar en un 10 % la participacion de los jovenes  en las actividades de sano aprovechamiento del tiempo libre.</t>
  </si>
  <si>
    <t xml:space="preserve">
Garantizar las condiciones para el desarrollo de proyectos productivos de generación de ingresos, tenencia de la tierra y legalización de predios, creación, fortalecimiento y apoyo a  las iniciativas agroindustriales, seguridad alimentaría y mejoramiento de la calidad de vida de los habitantes rurales.</t>
  </si>
  <si>
    <t>Facilitar  a toda la población minera, el acceso a la tecnología para poder facilitar la explotación de este recurso en el ámbito de la minería de filón y aluvión. Buscando mejorar  la calidad de vida y los ingresos de toda familia minera.</t>
  </si>
  <si>
    <t xml:space="preserve"> Consolidar en el municipio de Buenos Aires una educación con calidad, pertinencia etnica y que en  todos los niveles educativos demuestren un grado satisfactorio  de sus competencias básicas, ciudadanas y laborales, de acuerdo con los lineamientos y estándares establecidos por el Ministerio de Educación Nacional, necesarios para vivir y saber convivir durante el proceso vital .</t>
  </si>
  <si>
    <t>Tecnologias de la informacion y las comunicaciones y bilinguismo.</t>
  </si>
  <si>
    <t>% de estudiantes de los grados 11 capacitados.</t>
  </si>
  <si>
    <t>Proporcionar los elementos que permitan a la comunidad educativa involucrarse en el proceso de formulacion, implementacion y seguimiento al proceso Etnoeducativo</t>
  </si>
  <si>
    <t>Fortalecimiento organizativo al sector minero</t>
  </si>
  <si>
    <t>Capacitar a los mineros  para que puedan mejorar los procesos de  producciòn.</t>
  </si>
  <si>
    <t xml:space="preserve">% de mineros capacitados </t>
  </si>
  <si>
    <t>Capacitar a al 100% de los  mineros en los 4 años del periodo de gobierno.</t>
  </si>
  <si>
    <t>Facilitar la creaciòn e Implementaciòn del comité minero.</t>
  </si>
  <si>
    <t>Comité minero</t>
  </si>
  <si>
    <t>Nùmero de comites</t>
  </si>
  <si>
    <t>Un comité minero municipal  creado e implementado.</t>
  </si>
  <si>
    <t>Poblacion con capacidades diferentes fortalecidas</t>
  </si>
  <si>
    <t>Fortalecer y apoyar a la poblacion con capacidades diferentes</t>
  </si>
  <si>
    <t>Condiciones de la poblacion con capacidades diferentes.</t>
  </si>
  <si>
    <t>Mejorar las condiciones de la poblacion con capacidades diferente.</t>
  </si>
  <si>
    <t>Actualizacion del censo</t>
  </si>
  <si>
    <t>Actualizar el censo de la poblacion en situacion de discapacidad</t>
  </si>
  <si>
    <t>1.050 personas censadas</t>
  </si>
  <si>
    <t>% de personas</t>
  </si>
  <si>
    <t>Poblacion discapacitada</t>
  </si>
  <si>
    <t>Banco de ayudas tecnicas</t>
  </si>
  <si>
    <t>Brindar apoyo con ayudas tecnicas.</t>
  </si>
  <si>
    <t xml:space="preserve"># de ayudas </t>
  </si>
  <si>
    <t>Treinta (30) ayudas</t>
  </si>
  <si>
    <t>Fortelecimiento de iniciativas productivas.</t>
  </si>
  <si>
    <t>Mejorar los indices de vida con la implementacion de proyectos productivas a traves del fondo rotatorio</t>
  </si>
  <si>
    <t>CERO (0)</t>
  </si>
  <si>
    <t># de iniciativas aplicadas</t>
  </si>
  <si>
    <t>veinte (20) iniciativas.</t>
  </si>
  <si>
    <t>Apoyo a la construccion de la casa de paso</t>
  </si>
  <si>
    <t xml:space="preserve">Gestion para la formulacion del proyecto para la construccion de la casa de paso </t>
  </si>
  <si>
    <t>Un proyecto</t>
  </si>
  <si>
    <t>Proyecto formulado</t>
  </si>
  <si>
    <t>Facilitar la Inclusion de la poblacion con capacidades diferentes a las actividades socioeconomicas.</t>
  </si>
  <si>
    <t>Los adultos mayors atendidos</t>
  </si>
  <si>
    <t>Apoyar, fortalecer e incentivar a  los adultos mayores del municipio de Buenos Aires Cauca.</t>
  </si>
  <si>
    <t>Calidad de vida de la poblacion del adulto mayor</t>
  </si>
  <si>
    <t>Mejorar las condiciones de vida de los adultos mayores</t>
  </si>
  <si>
    <t>Atencion de adultos mayores en programas especiales del gobierno nacional</t>
  </si>
  <si>
    <t>Garantizar la aplicación de los programas.</t>
  </si>
  <si>
    <t>699 paquetes del programa JLLDC.  260 subsidios economicos.</t>
  </si>
  <si>
    <t># de adultos</t>
  </si>
  <si>
    <t>Incrementar el numero de adultos</t>
  </si>
  <si>
    <t>Poblacion del adulto  mayor.</t>
  </si>
  <si>
    <t>Encuentros de integracion municipal ludico recreativos.</t>
  </si>
  <si>
    <t>Apoyar la realizacion de encuentros.</t>
  </si>
  <si>
    <t>12 grupo del adulto mayor</t>
  </si>
  <si>
    <t># de grupos</t>
  </si>
  <si>
    <t>Incrementar el numero de grupos.</t>
  </si>
  <si>
    <t>Actividades en terapia ocupacional</t>
  </si>
  <si>
    <t>Apoyar y fortalecer las actividades</t>
  </si>
  <si>
    <t>12 grupos de adulto mayor</t>
  </si>
  <si>
    <t>Incrementar el # de grupos</t>
  </si>
  <si>
    <t>Nùmero de comunidades organizadas participando de la mesa de concertación.</t>
  </si>
  <si>
    <t xml:space="preserve">Nùmero de procesos de  consultas previas realizados </t>
  </si>
  <si>
    <t>CULTURA</t>
  </si>
  <si>
    <t xml:space="preserve">Seguimiento y evaluaciòn de la situacion de derechos humanos desde el comité municipal De DDHH. </t>
  </si>
  <si>
    <t>Analfabetismo</t>
  </si>
  <si>
    <t>ATENCIÒN POBLACION EN EXTREMA POBREZA</t>
  </si>
  <si>
    <t xml:space="preserve">NO DEFINIDO </t>
  </si>
  <si>
    <t>%  de escenarios deportivos adecuados.</t>
  </si>
  <si>
    <t>PLEC</t>
  </si>
  <si>
    <t>Conocer el % real de cobertura del regimen contributivo en salud en el municipio.</t>
  </si>
  <si>
    <t>Plan Integral  único  actualizado y en ejecución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</si>
</sst>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10"/>
      <name val="Calibri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8"/>
      <color indexed="17"/>
      <name val="Arial"/>
      <family val="2"/>
    </font>
    <font>
      <sz val="14"/>
      <color indexed="10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4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36"/>
      <color indexed="8"/>
      <name val="Calibri"/>
      <family val="2"/>
    </font>
    <font>
      <b/>
      <sz val="26"/>
      <color indexed="8"/>
      <name val="Calibri"/>
      <family val="2"/>
    </font>
    <font>
      <sz val="9"/>
      <color indexed="8"/>
      <name val="Times New Roman"/>
      <family val="1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sz val="8"/>
      <color theme="3" tint="0.39998000860214233"/>
      <name val="Arial"/>
      <family val="2"/>
    </font>
    <font>
      <sz val="14"/>
      <color theme="1"/>
      <name val="Calibri"/>
      <family val="2"/>
    </font>
    <font>
      <b/>
      <sz val="8"/>
      <color theme="6" tint="-0.4999699890613556"/>
      <name val="Arial"/>
      <family val="2"/>
    </font>
    <font>
      <sz val="14"/>
      <color rgb="FFFF0000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  <font>
      <sz val="8"/>
      <color rgb="FFFF0000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sz val="48"/>
      <color theme="1"/>
      <name val="Calibri"/>
      <family val="2"/>
    </font>
    <font>
      <sz val="36"/>
      <color theme="1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sz val="9"/>
      <color rgb="FF000000"/>
      <name val="Times New Roman"/>
      <family val="1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1" fillId="29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6" fillId="21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80" fillId="0" borderId="8" applyNumberFormat="0" applyFill="0" applyAlignment="0" applyProtection="0"/>
    <xf numFmtId="0" fontId="91" fillId="0" borderId="9" applyNumberFormat="0" applyFill="0" applyAlignment="0" applyProtection="0"/>
  </cellStyleXfs>
  <cellXfs count="637">
    <xf numFmtId="0" fontId="0" fillId="0" borderId="0" xfId="0" applyFont="1" applyAlignment="1">
      <alignment/>
    </xf>
    <xf numFmtId="0" fontId="0" fillId="0" borderId="0" xfId="0" applyAlignment="1">
      <alignment vertical="justify" wrapText="1"/>
    </xf>
    <xf numFmtId="0" fontId="9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justify" textRotation="90" wrapText="1"/>
    </xf>
    <xf numFmtId="0" fontId="92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justify" vertical="center"/>
    </xf>
    <xf numFmtId="0" fontId="3" fillId="11" borderId="15" xfId="0" applyFont="1" applyFill="1" applyBorder="1" applyAlignment="1">
      <alignment horizontal="justify" vertical="center"/>
    </xf>
    <xf numFmtId="0" fontId="92" fillId="35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0" fillId="17" borderId="16" xfId="0" applyFill="1" applyBorder="1" applyAlignment="1">
      <alignment vertical="justify" wrapText="1"/>
    </xf>
    <xf numFmtId="0" fontId="0" fillId="17" borderId="10" xfId="0" applyFill="1" applyBorder="1" applyAlignment="1">
      <alignment vertical="justify" wrapText="1"/>
    </xf>
    <xf numFmtId="0" fontId="2" fillId="1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6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9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92" fillId="35" borderId="10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91" fillId="0" borderId="0" xfId="0" applyFont="1" applyAlignment="1">
      <alignment vertical="justify" wrapText="1"/>
    </xf>
    <xf numFmtId="0" fontId="3" fillId="11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6" borderId="11" xfId="0" applyFont="1" applyFill="1" applyBorder="1" applyAlignment="1">
      <alignment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vertical="center" wrapText="1"/>
    </xf>
    <xf numFmtId="0" fontId="92" fillId="12" borderId="11" xfId="0" applyFont="1" applyFill="1" applyBorder="1" applyAlignment="1">
      <alignment horizontal="center" vertical="center" wrapText="1"/>
    </xf>
    <xf numFmtId="0" fontId="92" fillId="12" borderId="10" xfId="0" applyFont="1" applyFill="1" applyBorder="1" applyAlignment="1">
      <alignment horizontal="center" vertical="center" wrapText="1"/>
    </xf>
    <xf numFmtId="9" fontId="92" fillId="12" borderId="0" xfId="0" applyNumberFormat="1" applyFont="1" applyFill="1" applyAlignment="1">
      <alignment horizontal="center" vertical="center" wrapText="1"/>
    </xf>
    <xf numFmtId="0" fontId="92" fillId="12" borderId="16" xfId="0" applyFont="1" applyFill="1" applyBorder="1" applyAlignment="1">
      <alignment horizontal="center" vertical="center"/>
    </xf>
    <xf numFmtId="9" fontId="92" fillId="12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vertical="center" wrapText="1"/>
    </xf>
    <xf numFmtId="0" fontId="94" fillId="16" borderId="10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left" vertical="center" wrapText="1"/>
    </xf>
    <xf numFmtId="0" fontId="95" fillId="16" borderId="10" xfId="0" applyFont="1" applyFill="1" applyBorder="1" applyAlignment="1">
      <alignment horizontal="center" vertical="center"/>
    </xf>
    <xf numFmtId="0" fontId="92" fillId="16" borderId="14" xfId="0" applyFont="1" applyFill="1" applyBorder="1" applyAlignment="1">
      <alignment horizontal="left" vertical="center" wrapText="1"/>
    </xf>
    <xf numFmtId="0" fontId="3" fillId="16" borderId="14" xfId="0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center" vertical="center" wrapText="1"/>
    </xf>
    <xf numFmtId="9" fontId="95" fillId="16" borderId="10" xfId="0" applyNumberFormat="1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left" wrapText="1"/>
    </xf>
    <xf numFmtId="0" fontId="92" fillId="15" borderId="10" xfId="0" applyFont="1" applyFill="1" applyBorder="1" applyAlignment="1">
      <alignment vertical="center" wrapText="1"/>
    </xf>
    <xf numFmtId="0" fontId="92" fillId="15" borderId="10" xfId="0" applyFont="1" applyFill="1" applyBorder="1" applyAlignment="1">
      <alignment horizontal="left" vertical="center" wrapText="1"/>
    </xf>
    <xf numFmtId="0" fontId="92" fillId="15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textRotation="90" wrapText="1"/>
    </xf>
    <xf numFmtId="0" fontId="49" fillId="11" borderId="10" xfId="0" applyFont="1" applyFill="1" applyBorder="1" applyAlignment="1">
      <alignment horizontal="center" vertical="center"/>
    </xf>
    <xf numFmtId="9" fontId="49" fillId="11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6" fillId="37" borderId="18" xfId="0" applyFont="1" applyFill="1" applyBorder="1" applyAlignment="1">
      <alignment horizontal="left" vertical="center" wrapText="1" readingOrder="1"/>
    </xf>
    <xf numFmtId="9" fontId="95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/>
    </xf>
    <xf numFmtId="9" fontId="3" fillId="37" borderId="10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left" vertical="center" wrapText="1" readingOrder="1"/>
    </xf>
    <xf numFmtId="0" fontId="3" fillId="37" borderId="18" xfId="0" applyFont="1" applyFill="1" applyBorder="1" applyAlignment="1">
      <alignment horizontal="left" vertical="center" wrapText="1"/>
    </xf>
    <xf numFmtId="0" fontId="3" fillId="37" borderId="14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vertical="center" wrapText="1"/>
    </xf>
    <xf numFmtId="0" fontId="95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3" fillId="38" borderId="10" xfId="0" applyFont="1" applyFill="1" applyBorder="1" applyAlignment="1">
      <alignment horizontal="left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wrapText="1"/>
    </xf>
    <xf numFmtId="0" fontId="0" fillId="38" borderId="11" xfId="0" applyFill="1" applyBorder="1" applyAlignment="1">
      <alignment/>
    </xf>
    <xf numFmtId="0" fontId="3" fillId="39" borderId="1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/>
    </xf>
    <xf numFmtId="0" fontId="92" fillId="39" borderId="10" xfId="0" applyFont="1" applyFill="1" applyBorder="1" applyAlignment="1">
      <alignment horizontal="left" vertical="center" wrapText="1"/>
    </xf>
    <xf numFmtId="0" fontId="92" fillId="39" borderId="10" xfId="0" applyFont="1" applyFill="1" applyBorder="1" applyAlignment="1">
      <alignment horizontal="center" wrapText="1"/>
    </xf>
    <xf numFmtId="0" fontId="92" fillId="39" borderId="18" xfId="0" applyFont="1" applyFill="1" applyBorder="1" applyAlignment="1">
      <alignment horizontal="left" vertical="center" wrapText="1"/>
    </xf>
    <xf numFmtId="0" fontId="92" fillId="39" borderId="10" xfId="0" applyFont="1" applyFill="1" applyBorder="1" applyAlignment="1">
      <alignment horizontal="center" vertical="center" wrapText="1"/>
    </xf>
    <xf numFmtId="0" fontId="92" fillId="40" borderId="11" xfId="0" applyFont="1" applyFill="1" applyBorder="1" applyAlignment="1">
      <alignment horizontal="left" vertical="center" wrapText="1"/>
    </xf>
    <xf numFmtId="9" fontId="0" fillId="40" borderId="11" xfId="0" applyNumberFormat="1" applyFill="1" applyBorder="1" applyAlignment="1">
      <alignment horizontal="left" vertical="center"/>
    </xf>
    <xf numFmtId="0" fontId="3" fillId="40" borderId="10" xfId="0" applyFont="1" applyFill="1" applyBorder="1" applyAlignment="1">
      <alignment vertical="center" wrapText="1"/>
    </xf>
    <xf numFmtId="0" fontId="92" fillId="38" borderId="11" xfId="0" applyFont="1" applyFill="1" applyBorder="1" applyAlignment="1">
      <alignment vertical="center" wrapText="1"/>
    </xf>
    <xf numFmtId="0" fontId="92" fillId="38" borderId="11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vertical="center" wrapText="1"/>
    </xf>
    <xf numFmtId="9" fontId="0" fillId="38" borderId="11" xfId="0" applyNumberFormat="1" applyFill="1" applyBorder="1" applyAlignment="1">
      <alignment horizontal="left" vertical="center"/>
    </xf>
    <xf numFmtId="0" fontId="3" fillId="17" borderId="10" xfId="0" applyFont="1" applyFill="1" applyBorder="1" applyAlignment="1">
      <alignment horizontal="left" vertical="center" wrapText="1"/>
    </xf>
    <xf numFmtId="0" fontId="3" fillId="17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9" borderId="0" xfId="0" applyFill="1" applyAlignment="1">
      <alignment/>
    </xf>
    <xf numFmtId="0" fontId="3" fillId="39" borderId="2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93" fillId="41" borderId="10" xfId="0" applyFont="1" applyFill="1" applyBorder="1" applyAlignment="1">
      <alignment horizontal="left" vertical="center" wrapText="1"/>
    </xf>
    <xf numFmtId="0" fontId="0" fillId="41" borderId="10" xfId="0" applyFill="1" applyBorder="1" applyAlignment="1">
      <alignment/>
    </xf>
    <xf numFmtId="0" fontId="9" fillId="38" borderId="10" xfId="0" applyFont="1" applyFill="1" applyBorder="1" applyAlignment="1">
      <alignment horizontal="justify" vertical="center"/>
    </xf>
    <xf numFmtId="0" fontId="93" fillId="38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vertical="center" wrapText="1"/>
    </xf>
    <xf numFmtId="0" fontId="0" fillId="42" borderId="10" xfId="0" applyFill="1" applyBorder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 horizontal="left" vertical="center"/>
    </xf>
    <xf numFmtId="0" fontId="3" fillId="42" borderId="16" xfId="0" applyFont="1" applyFill="1" applyBorder="1" applyAlignment="1">
      <alignment horizontal="left" vertical="center" wrapText="1"/>
    </xf>
    <xf numFmtId="0" fontId="3" fillId="42" borderId="1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textRotation="90" wrapText="1"/>
    </xf>
    <xf numFmtId="0" fontId="92" fillId="12" borderId="22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justify" textRotation="90" wrapText="1"/>
    </xf>
    <xf numFmtId="0" fontId="97" fillId="0" borderId="11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0" fillId="43" borderId="0" xfId="0" applyFill="1" applyAlignment="1">
      <alignment/>
    </xf>
    <xf numFmtId="0" fontId="2" fillId="43" borderId="10" xfId="0" applyFont="1" applyFill="1" applyBorder="1" applyAlignment="1">
      <alignment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52" fillId="44" borderId="0" xfId="0" applyFont="1" applyFill="1" applyAlignment="1">
      <alignment/>
    </xf>
    <xf numFmtId="0" fontId="2" fillId="4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8" fillId="45" borderId="10" xfId="0" applyFont="1" applyFill="1" applyBorder="1" applyAlignment="1">
      <alignment horizontal="left" vertical="center" wrapText="1"/>
    </xf>
    <xf numFmtId="0" fontId="98" fillId="45" borderId="22" xfId="0" applyFont="1" applyFill="1" applyBorder="1" applyAlignment="1">
      <alignment horizontal="left" vertical="center" wrapText="1"/>
    </xf>
    <xf numFmtId="9" fontId="98" fillId="45" borderId="10" xfId="0" applyNumberFormat="1" applyFont="1" applyFill="1" applyBorder="1" applyAlignment="1">
      <alignment horizontal="center" vertical="center" wrapText="1"/>
    </xf>
    <xf numFmtId="0" fontId="98" fillId="43" borderId="10" xfId="0" applyFont="1" applyFill="1" applyBorder="1" applyAlignment="1">
      <alignment horizontal="left" vertical="center" wrapText="1"/>
    </xf>
    <xf numFmtId="0" fontId="98" fillId="43" borderId="10" xfId="0" applyFont="1" applyFill="1" applyBorder="1" applyAlignment="1">
      <alignment vertical="justify" wrapText="1"/>
    </xf>
    <xf numFmtId="0" fontId="98" fillId="9" borderId="10" xfId="0" applyFont="1" applyFill="1" applyBorder="1" applyAlignment="1">
      <alignment vertical="center" wrapText="1"/>
    </xf>
    <xf numFmtId="0" fontId="98" fillId="9" borderId="10" xfId="0" applyFont="1" applyFill="1" applyBorder="1" applyAlignment="1">
      <alignment horizontal="left" vertical="center" wrapText="1"/>
    </xf>
    <xf numFmtId="0" fontId="54" fillId="9" borderId="10" xfId="0" applyFont="1" applyFill="1" applyBorder="1" applyAlignment="1">
      <alignment vertical="center" wrapText="1"/>
    </xf>
    <xf numFmtId="0" fontId="54" fillId="9" borderId="10" xfId="0" applyFont="1" applyFill="1" applyBorder="1" applyAlignment="1">
      <alignment horizontal="left" vertical="center" wrapText="1"/>
    </xf>
    <xf numFmtId="0" fontId="13" fillId="19" borderId="11" xfId="0" applyFont="1" applyFill="1" applyBorder="1" applyAlignment="1">
      <alignment horizontal="center" vertical="center" wrapText="1"/>
    </xf>
    <xf numFmtId="0" fontId="13" fillId="19" borderId="16" xfId="0" applyFont="1" applyFill="1" applyBorder="1" applyAlignment="1">
      <alignment horizontal="justify"/>
    </xf>
    <xf numFmtId="0" fontId="13" fillId="19" borderId="16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3" fillId="46" borderId="10" xfId="0" applyFont="1" applyFill="1" applyBorder="1" applyAlignment="1">
      <alignment horizontal="center" vertical="center" wrapText="1"/>
    </xf>
    <xf numFmtId="9" fontId="13" fillId="46" borderId="10" xfId="0" applyNumberFormat="1" applyFont="1" applyFill="1" applyBorder="1" applyAlignment="1">
      <alignment horizontal="center" vertical="center" wrapText="1"/>
    </xf>
    <xf numFmtId="0" fontId="13" fillId="46" borderId="11" xfId="0" applyFont="1" applyFill="1" applyBorder="1" applyAlignment="1">
      <alignment horizontal="center" vertical="center" wrapText="1"/>
    </xf>
    <xf numFmtId="0" fontId="13" fillId="46" borderId="16" xfId="0" applyFont="1" applyFill="1" applyBorder="1" applyAlignment="1">
      <alignment horizontal="center" vertical="center" wrapText="1"/>
    </xf>
    <xf numFmtId="0" fontId="98" fillId="12" borderId="10" xfId="0" applyFont="1" applyFill="1" applyBorder="1" applyAlignment="1">
      <alignment horizontal="left" vertical="center" wrapText="1"/>
    </xf>
    <xf numFmtId="0" fontId="98" fillId="12" borderId="10" xfId="0" applyFont="1" applyFill="1" applyBorder="1" applyAlignment="1">
      <alignment vertical="justify" wrapText="1"/>
    </xf>
    <xf numFmtId="0" fontId="98" fillId="0" borderId="0" xfId="0" applyFont="1" applyAlignment="1">
      <alignment horizontal="left" vertical="center"/>
    </xf>
    <xf numFmtId="0" fontId="13" fillId="44" borderId="10" xfId="0" applyFont="1" applyFill="1" applyBorder="1" applyAlignment="1">
      <alignment horizontal="center" vertical="center" wrapText="1"/>
    </xf>
    <xf numFmtId="0" fontId="54" fillId="44" borderId="0" xfId="0" applyFont="1" applyFill="1" applyAlignment="1">
      <alignment/>
    </xf>
    <xf numFmtId="0" fontId="13" fillId="44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/>
    </xf>
    <xf numFmtId="0" fontId="12" fillId="36" borderId="16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1" fillId="47" borderId="10" xfId="0" applyFont="1" applyFill="1" applyBorder="1" applyAlignment="1">
      <alignment horizontal="center" vertical="center" wrapText="1"/>
    </xf>
    <xf numFmtId="0" fontId="91" fillId="47" borderId="10" xfId="0" applyFont="1" applyFill="1" applyBorder="1" applyAlignment="1">
      <alignment horizontal="center" vertical="center"/>
    </xf>
    <xf numFmtId="0" fontId="99" fillId="48" borderId="10" xfId="0" applyFont="1" applyFill="1" applyBorder="1" applyAlignment="1">
      <alignment vertical="top" wrapText="1"/>
    </xf>
    <xf numFmtId="0" fontId="3" fillId="48" borderId="10" xfId="0" applyFont="1" applyFill="1" applyBorder="1" applyAlignment="1">
      <alignment horizontal="left" vertical="top" wrapText="1"/>
    </xf>
    <xf numFmtId="0" fontId="99" fillId="48" borderId="10" xfId="0" applyFont="1" applyFill="1" applyBorder="1" applyAlignment="1">
      <alignment vertical="center" wrapText="1"/>
    </xf>
    <xf numFmtId="0" fontId="98" fillId="33" borderId="10" xfId="0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87" fillId="15" borderId="10" xfId="0" applyFont="1" applyFill="1" applyBorder="1" applyAlignment="1">
      <alignment horizontal="center" vertical="center"/>
    </xf>
    <xf numFmtId="0" fontId="3" fillId="49" borderId="10" xfId="0" applyFont="1" applyFill="1" applyBorder="1" applyAlignment="1">
      <alignment horizontal="center" vertical="center" wrapText="1"/>
    </xf>
    <xf numFmtId="0" fontId="0" fillId="49" borderId="10" xfId="0" applyFill="1" applyBorder="1" applyAlignment="1">
      <alignment horizontal="left" vertical="center"/>
    </xf>
    <xf numFmtId="0" fontId="0" fillId="49" borderId="10" xfId="0" applyFill="1" applyBorder="1" applyAlignment="1">
      <alignment/>
    </xf>
    <xf numFmtId="0" fontId="0" fillId="49" borderId="11" xfId="0" applyFill="1" applyBorder="1" applyAlignment="1">
      <alignment/>
    </xf>
    <xf numFmtId="0" fontId="101" fillId="38" borderId="10" xfId="0" applyFont="1" applyFill="1" applyBorder="1" applyAlignment="1">
      <alignment horizontal="center" vertical="center" textRotation="90" wrapText="1"/>
    </xf>
    <xf numFmtId="0" fontId="3" fillId="39" borderId="17" xfId="0" applyFont="1" applyFill="1" applyBorder="1" applyAlignment="1">
      <alignment horizontal="center" vertical="center" wrapText="1"/>
    </xf>
    <xf numFmtId="0" fontId="0" fillId="39" borderId="16" xfId="0" applyFill="1" applyBorder="1" applyAlignment="1">
      <alignment/>
    </xf>
    <xf numFmtId="0" fontId="3" fillId="39" borderId="16" xfId="0" applyFont="1" applyFill="1" applyBorder="1" applyAlignment="1">
      <alignment horizontal="center" vertical="center" wrapText="1"/>
    </xf>
    <xf numFmtId="0" fontId="91" fillId="15" borderId="10" xfId="0" applyFont="1" applyFill="1" applyBorder="1" applyAlignment="1">
      <alignment horizontal="center" vertical="center" wrapText="1"/>
    </xf>
    <xf numFmtId="0" fontId="91" fillId="15" borderId="10" xfId="0" applyFont="1" applyFill="1" applyBorder="1" applyAlignment="1">
      <alignment horizontal="center" vertical="center"/>
    </xf>
    <xf numFmtId="0" fontId="22" fillId="15" borderId="23" xfId="0" applyFont="1" applyFill="1" applyBorder="1" applyAlignment="1">
      <alignment horizontal="center" vertical="center" textRotation="90" wrapText="1"/>
    </xf>
    <xf numFmtId="0" fontId="91" fillId="14" borderId="10" xfId="0" applyFont="1" applyFill="1" applyBorder="1" applyAlignment="1">
      <alignment horizontal="center" vertical="center" wrapText="1"/>
    </xf>
    <xf numFmtId="0" fontId="91" fillId="14" borderId="10" xfId="0" applyFont="1" applyFill="1" applyBorder="1" applyAlignment="1">
      <alignment horizontal="center" vertical="center"/>
    </xf>
    <xf numFmtId="0" fontId="102" fillId="40" borderId="11" xfId="0" applyFont="1" applyFill="1" applyBorder="1" applyAlignment="1">
      <alignment horizontal="center" vertical="center" textRotation="90"/>
    </xf>
    <xf numFmtId="0" fontId="20" fillId="43" borderId="10" xfId="0" applyFont="1" applyFill="1" applyBorder="1" applyAlignment="1">
      <alignment vertical="center" textRotation="90" wrapText="1"/>
    </xf>
    <xf numFmtId="0" fontId="103" fillId="19" borderId="14" xfId="0" applyFont="1" applyFill="1" applyBorder="1" applyAlignment="1">
      <alignment horizontal="center" vertical="center" wrapText="1"/>
    </xf>
    <xf numFmtId="0" fontId="103" fillId="19" borderId="10" xfId="0" applyFont="1" applyFill="1" applyBorder="1" applyAlignment="1">
      <alignment horizontal="center" vertical="center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left" vertical="center" wrapText="1"/>
    </xf>
    <xf numFmtId="0" fontId="25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27" fillId="36" borderId="10" xfId="0" applyFont="1" applyFill="1" applyBorder="1" applyAlignment="1">
      <alignment vertical="center" wrapText="1"/>
    </xf>
    <xf numFmtId="0" fontId="25" fillId="36" borderId="11" xfId="0" applyFont="1" applyFill="1" applyBorder="1" applyAlignment="1">
      <alignment vertical="center" wrapText="1"/>
    </xf>
    <xf numFmtId="0" fontId="26" fillId="36" borderId="11" xfId="0" applyFont="1" applyFill="1" applyBorder="1" applyAlignment="1">
      <alignment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103" fillId="45" borderId="11" xfId="0" applyFont="1" applyFill="1" applyBorder="1" applyAlignment="1">
      <alignment horizontal="center" vertical="center" textRotation="90" wrapText="1"/>
    </xf>
    <xf numFmtId="0" fontId="3" fillId="12" borderId="10" xfId="0" applyFont="1" applyFill="1" applyBorder="1" applyAlignment="1">
      <alignment horizontal="center" vertical="center" wrapText="1"/>
    </xf>
    <xf numFmtId="0" fontId="91" fillId="19" borderId="10" xfId="0" applyFont="1" applyFill="1" applyBorder="1" applyAlignment="1">
      <alignment horizontal="center" vertical="center" wrapText="1"/>
    </xf>
    <xf numFmtId="0" fontId="91" fillId="19" borderId="10" xfId="0" applyFont="1" applyFill="1" applyBorder="1" applyAlignment="1">
      <alignment horizontal="center" vertical="center"/>
    </xf>
    <xf numFmtId="0" fontId="25" fillId="43" borderId="11" xfId="0" applyFont="1" applyFill="1" applyBorder="1" applyAlignment="1">
      <alignment horizontal="center" vertical="center" wrapText="1"/>
    </xf>
    <xf numFmtId="0" fontId="25" fillId="43" borderId="11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center" wrapText="1" readingOrder="1"/>
    </xf>
    <xf numFmtId="49" fontId="3" fillId="37" borderId="16" xfId="0" applyNumberFormat="1" applyFont="1" applyFill="1" applyBorder="1" applyAlignment="1">
      <alignment horizontal="left" vertical="center" wrapText="1" readingOrder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3" fontId="87" fillId="0" borderId="10" xfId="0" applyNumberFormat="1" applyFont="1" applyBorder="1" applyAlignment="1">
      <alignment horizontal="right" vertical="center"/>
    </xf>
    <xf numFmtId="0" fontId="52" fillId="0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3" fontId="0" fillId="0" borderId="22" xfId="0" applyNumberFormat="1" applyFill="1" applyBorder="1" applyAlignment="1">
      <alignment vertical="center"/>
    </xf>
    <xf numFmtId="3" fontId="0" fillId="44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3" fontId="0" fillId="36" borderId="10" xfId="0" applyNumberForma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98" fillId="12" borderId="11" xfId="0" applyFont="1" applyFill="1" applyBorder="1" applyAlignment="1">
      <alignment horizontal="left" vertical="center" wrapText="1"/>
    </xf>
    <xf numFmtId="3" fontId="0" fillId="0" borderId="22" xfId="0" applyNumberFormat="1" applyFill="1" applyBorder="1" applyAlignment="1">
      <alignment vertical="center" wrapText="1"/>
    </xf>
    <xf numFmtId="3" fontId="0" fillId="36" borderId="22" xfId="0" applyNumberFormat="1" applyFill="1" applyBorder="1" applyAlignment="1">
      <alignment vertical="center" wrapText="1"/>
    </xf>
    <xf numFmtId="0" fontId="0" fillId="36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101" fillId="50" borderId="10" xfId="0" applyFont="1" applyFill="1" applyBorder="1" applyAlignment="1">
      <alignment horizontal="center" vertical="center"/>
    </xf>
    <xf numFmtId="0" fontId="0" fillId="50" borderId="10" xfId="0" applyFill="1" applyBorder="1" applyAlignment="1">
      <alignment horizontal="center" vertical="center"/>
    </xf>
    <xf numFmtId="3" fontId="0" fillId="50" borderId="10" xfId="0" applyNumberFormat="1" applyFill="1" applyBorder="1" applyAlignment="1">
      <alignment vertical="center"/>
    </xf>
    <xf numFmtId="3" fontId="0" fillId="0" borderId="10" xfId="49" applyNumberFormat="1" applyFont="1" applyFill="1" applyBorder="1" applyAlignment="1">
      <alignment horizontal="center" vertical="center"/>
    </xf>
    <xf numFmtId="3" fontId="0" fillId="15" borderId="10" xfId="49" applyNumberFormat="1" applyFont="1" applyFill="1" applyBorder="1" applyAlignment="1">
      <alignment horizontal="center" vertical="center"/>
    </xf>
    <xf numFmtId="0" fontId="0" fillId="15" borderId="0" xfId="0" applyFill="1" applyAlignment="1">
      <alignment/>
    </xf>
    <xf numFmtId="0" fontId="0" fillId="15" borderId="10" xfId="0" applyFill="1" applyBorder="1" applyAlignment="1">
      <alignment vertical="center"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4" fillId="17" borderId="10" xfId="0" applyFont="1" applyFill="1" applyBorder="1" applyAlignment="1">
      <alignment horizontal="center" vertical="center" wrapText="1"/>
    </xf>
    <xf numFmtId="3" fontId="104" fillId="0" borderId="10" xfId="0" applyNumberFormat="1" applyFont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3" fontId="0" fillId="16" borderId="10" xfId="0" applyNumberFormat="1" applyFill="1" applyBorder="1" applyAlignment="1">
      <alignment horizontal="center" vertical="center"/>
    </xf>
    <xf numFmtId="0" fontId="103" fillId="43" borderId="10" xfId="0" applyFont="1" applyFill="1" applyBorder="1" applyAlignment="1">
      <alignment horizontal="center" vertical="center"/>
    </xf>
    <xf numFmtId="0" fontId="105" fillId="19" borderId="10" xfId="0" applyFont="1" applyFill="1" applyBorder="1" applyAlignment="1">
      <alignment horizontal="center" vertical="center"/>
    </xf>
    <xf numFmtId="0" fontId="98" fillId="19" borderId="10" xfId="0" applyFont="1" applyFill="1" applyBorder="1" applyAlignment="1">
      <alignment vertical="center"/>
    </xf>
    <xf numFmtId="0" fontId="98" fillId="0" borderId="10" xfId="0" applyFont="1" applyBorder="1" applyAlignment="1">
      <alignment horizontal="right" vertical="center" wrapText="1"/>
    </xf>
    <xf numFmtId="0" fontId="98" fillId="43" borderId="10" xfId="0" applyFont="1" applyFill="1" applyBorder="1" applyAlignment="1">
      <alignment horizontal="right" vertical="center" wrapText="1"/>
    </xf>
    <xf numFmtId="0" fontId="98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vertical="center"/>
    </xf>
    <xf numFmtId="0" fontId="98" fillId="0" borderId="10" xfId="0" applyFont="1" applyBorder="1" applyAlignment="1">
      <alignment vertical="justify" wrapText="1"/>
    </xf>
    <xf numFmtId="0" fontId="98" fillId="0" borderId="10" xfId="0" applyFont="1" applyBorder="1" applyAlignment="1">
      <alignment/>
    </xf>
    <xf numFmtId="0" fontId="98" fillId="43" borderId="10" xfId="0" applyFont="1" applyFill="1" applyBorder="1" applyAlignment="1">
      <alignment/>
    </xf>
    <xf numFmtId="0" fontId="98" fillId="43" borderId="10" xfId="0" applyFont="1" applyFill="1" applyBorder="1" applyAlignment="1">
      <alignment vertical="center"/>
    </xf>
    <xf numFmtId="0" fontId="98" fillId="0" borderId="10" xfId="0" applyFont="1" applyBorder="1" applyAlignment="1">
      <alignment horizontal="left" vertical="center" wrapText="1"/>
    </xf>
    <xf numFmtId="0" fontId="98" fillId="0" borderId="10" xfId="0" applyFont="1" applyBorder="1" applyAlignment="1">
      <alignment horizontal="left" vertical="center"/>
    </xf>
    <xf numFmtId="0" fontId="98" fillId="43" borderId="10" xfId="0" applyFont="1" applyFill="1" applyBorder="1" applyAlignment="1">
      <alignment horizontal="left" vertical="center"/>
    </xf>
    <xf numFmtId="0" fontId="3" fillId="45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left" vertical="center" wrapText="1"/>
    </xf>
    <xf numFmtId="0" fontId="13" fillId="45" borderId="10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left" vertical="top" wrapText="1"/>
    </xf>
    <xf numFmtId="0" fontId="3" fillId="48" borderId="10" xfId="0" applyFont="1" applyFill="1" applyBorder="1" applyAlignment="1">
      <alignment vertical="top" wrapText="1"/>
    </xf>
    <xf numFmtId="0" fontId="3" fillId="48" borderId="10" xfId="0" applyFont="1" applyFill="1" applyBorder="1" applyAlignment="1">
      <alignment horizontal="justify"/>
    </xf>
    <xf numFmtId="0" fontId="3" fillId="45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vertical="center" wrapText="1"/>
    </xf>
    <xf numFmtId="0" fontId="13" fillId="51" borderId="11" xfId="0" applyFont="1" applyFill="1" applyBorder="1" applyAlignment="1">
      <alignment vertical="center" wrapText="1"/>
    </xf>
    <xf numFmtId="0" fontId="27" fillId="51" borderId="10" xfId="0" applyFont="1" applyFill="1" applyBorder="1" applyAlignment="1">
      <alignment horizontal="left" vertical="center" wrapText="1"/>
    </xf>
    <xf numFmtId="0" fontId="13" fillId="19" borderId="16" xfId="0" applyFont="1" applyFill="1" applyBorder="1" applyAlignment="1">
      <alignment horizontal="justify" vertical="center"/>
    </xf>
    <xf numFmtId="0" fontId="13" fillId="45" borderId="16" xfId="0" applyFont="1" applyFill="1" applyBorder="1" applyAlignment="1">
      <alignment horizontal="center" vertical="center" wrapText="1"/>
    </xf>
    <xf numFmtId="0" fontId="106" fillId="19" borderId="10" xfId="0" applyFont="1" applyFill="1" applyBorder="1" applyAlignment="1">
      <alignment horizontal="center" vertical="center" wrapText="1"/>
    </xf>
    <xf numFmtId="0" fontId="106" fillId="46" borderId="0" xfId="0" applyFont="1" applyFill="1" applyAlignment="1">
      <alignment vertical="center" wrapText="1"/>
    </xf>
    <xf numFmtId="0" fontId="13" fillId="46" borderId="10" xfId="0" applyFont="1" applyFill="1" applyBorder="1" applyAlignment="1">
      <alignment horizontal="justify" vertical="center"/>
    </xf>
    <xf numFmtId="0" fontId="13" fillId="46" borderId="16" xfId="0" applyFont="1" applyFill="1" applyBorder="1" applyAlignment="1">
      <alignment horizontal="justify" vertical="center"/>
    </xf>
    <xf numFmtId="0" fontId="0" fillId="45" borderId="10" xfId="0" applyFill="1" applyBorder="1" applyAlignment="1">
      <alignment/>
    </xf>
    <xf numFmtId="0" fontId="93" fillId="45" borderId="10" xfId="0" applyFont="1" applyFill="1" applyBorder="1" applyAlignment="1">
      <alignment horizontal="left" vertical="center" wrapText="1"/>
    </xf>
    <xf numFmtId="0" fontId="93" fillId="41" borderId="10" xfId="0" applyFont="1" applyFill="1" applyBorder="1" applyAlignment="1">
      <alignment horizontal="center" vertical="center" wrapText="1"/>
    </xf>
    <xf numFmtId="0" fontId="0" fillId="52" borderId="10" xfId="0" applyFill="1" applyBorder="1" applyAlignment="1">
      <alignment horizontal="left" vertical="center"/>
    </xf>
    <xf numFmtId="0" fontId="3" fillId="52" borderId="10" xfId="0" applyFont="1" applyFill="1" applyBorder="1" applyAlignment="1">
      <alignment horizontal="left" vertical="center" wrapText="1"/>
    </xf>
    <xf numFmtId="0" fontId="0" fillId="52" borderId="10" xfId="0" applyFill="1" applyBorder="1" applyAlignment="1">
      <alignment/>
    </xf>
    <xf numFmtId="0" fontId="3" fillId="52" borderId="11" xfId="0" applyFont="1" applyFill="1" applyBorder="1" applyAlignment="1">
      <alignment horizontal="center" vertical="center" wrapText="1"/>
    </xf>
    <xf numFmtId="0" fontId="3" fillId="52" borderId="10" xfId="0" applyFont="1" applyFill="1" applyBorder="1" applyAlignment="1">
      <alignment horizontal="center" vertical="center" wrapText="1"/>
    </xf>
    <xf numFmtId="9" fontId="0" fillId="52" borderId="10" xfId="0" applyNumberForma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 wrapText="1"/>
    </xf>
    <xf numFmtId="0" fontId="2" fillId="52" borderId="11" xfId="0" applyFont="1" applyFill="1" applyBorder="1" applyAlignment="1">
      <alignment horizontal="center" vertical="center" textRotation="90" wrapText="1"/>
    </xf>
    <xf numFmtId="0" fontId="2" fillId="52" borderId="22" xfId="0" applyFont="1" applyFill="1" applyBorder="1" applyAlignment="1">
      <alignment horizontal="center" vertical="center" textRotation="90" wrapText="1"/>
    </xf>
    <xf numFmtId="0" fontId="2" fillId="52" borderId="16" xfId="0" applyFont="1" applyFill="1" applyBorder="1" applyAlignment="1">
      <alignment horizontal="center" vertical="center" textRotation="90" wrapText="1"/>
    </xf>
    <xf numFmtId="0" fontId="2" fillId="52" borderId="10" xfId="0" applyFont="1" applyFill="1" applyBorder="1" applyAlignment="1">
      <alignment horizontal="center" vertical="center" wrapText="1"/>
    </xf>
    <xf numFmtId="0" fontId="2" fillId="52" borderId="10" xfId="0" applyFont="1" applyFill="1" applyBorder="1" applyAlignment="1">
      <alignment horizontal="center" vertical="center" textRotation="90" wrapText="1"/>
    </xf>
    <xf numFmtId="0" fontId="3" fillId="12" borderId="22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7" borderId="22" xfId="0" applyFont="1" applyFill="1" applyBorder="1" applyAlignment="1">
      <alignment horizontal="left" vertical="center" wrapText="1"/>
    </xf>
    <xf numFmtId="0" fontId="9" fillId="37" borderId="16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textRotation="90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  <xf numFmtId="0" fontId="3" fillId="48" borderId="22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0" fontId="2" fillId="48" borderId="11" xfId="0" applyFont="1" applyFill="1" applyBorder="1" applyAlignment="1">
      <alignment horizontal="center" vertical="center" wrapText="1"/>
    </xf>
    <xf numFmtId="0" fontId="2" fillId="48" borderId="22" xfId="0" applyFont="1" applyFill="1" applyBorder="1" applyAlignment="1">
      <alignment horizontal="center" vertical="center" wrapText="1"/>
    </xf>
    <xf numFmtId="0" fontId="2" fillId="48" borderId="16" xfId="0" applyFont="1" applyFill="1" applyBorder="1" applyAlignment="1">
      <alignment horizontal="center" vertical="center" wrapText="1"/>
    </xf>
    <xf numFmtId="0" fontId="91" fillId="36" borderId="18" xfId="0" applyFont="1" applyFill="1" applyBorder="1" applyAlignment="1">
      <alignment horizontal="center" vertical="center"/>
    </xf>
    <xf numFmtId="0" fontId="91" fillId="36" borderId="24" xfId="0" applyFont="1" applyFill="1" applyBorder="1" applyAlignment="1">
      <alignment horizontal="center" vertical="center"/>
    </xf>
    <xf numFmtId="0" fontId="91" fillId="36" borderId="14" xfId="0" applyFont="1" applyFill="1" applyBorder="1" applyAlignment="1">
      <alignment horizontal="center" vertical="center"/>
    </xf>
    <xf numFmtId="0" fontId="3" fillId="48" borderId="11" xfId="0" applyFont="1" applyFill="1" applyBorder="1" applyAlignment="1">
      <alignment horizontal="left" vertical="center" wrapText="1"/>
    </xf>
    <xf numFmtId="0" fontId="3" fillId="48" borderId="22" xfId="0" applyFont="1" applyFill="1" applyBorder="1" applyAlignment="1">
      <alignment horizontal="left" vertical="center" wrapText="1"/>
    </xf>
    <xf numFmtId="0" fontId="2" fillId="52" borderId="11" xfId="0" applyFont="1" applyFill="1" applyBorder="1" applyAlignment="1">
      <alignment horizontal="center" vertical="center" wrapText="1"/>
    </xf>
    <xf numFmtId="0" fontId="2" fillId="52" borderId="22" xfId="0" applyFont="1" applyFill="1" applyBorder="1" applyAlignment="1">
      <alignment horizontal="center" vertical="center" wrapText="1"/>
    </xf>
    <xf numFmtId="0" fontId="2" fillId="52" borderId="16" xfId="0" applyFont="1" applyFill="1" applyBorder="1" applyAlignment="1">
      <alignment horizontal="center" vertical="center" wrapText="1"/>
    </xf>
    <xf numFmtId="0" fontId="107" fillId="47" borderId="18" xfId="0" applyFont="1" applyFill="1" applyBorder="1" applyAlignment="1">
      <alignment horizontal="center"/>
    </xf>
    <xf numFmtId="0" fontId="107" fillId="47" borderId="24" xfId="0" applyFont="1" applyFill="1" applyBorder="1" applyAlignment="1">
      <alignment horizontal="center"/>
    </xf>
    <xf numFmtId="0" fontId="107" fillId="47" borderId="14" xfId="0" applyFont="1" applyFill="1" applyBorder="1" applyAlignment="1">
      <alignment horizontal="center"/>
    </xf>
    <xf numFmtId="0" fontId="8" fillId="52" borderId="12" xfId="0" applyFont="1" applyFill="1" applyBorder="1" applyAlignment="1">
      <alignment horizontal="center" vertical="center" textRotation="90" wrapText="1"/>
    </xf>
    <xf numFmtId="0" fontId="8" fillId="52" borderId="23" xfId="0" applyFont="1" applyFill="1" applyBorder="1" applyAlignment="1">
      <alignment horizontal="center" vertical="center" textRotation="90" wrapText="1"/>
    </xf>
    <xf numFmtId="0" fontId="8" fillId="52" borderId="19" xfId="0" applyFont="1" applyFill="1" applyBorder="1" applyAlignment="1">
      <alignment horizontal="center" vertical="center" textRotation="90" wrapText="1"/>
    </xf>
    <xf numFmtId="0" fontId="2" fillId="16" borderId="22" xfId="0" applyFont="1" applyFill="1" applyBorder="1" applyAlignment="1">
      <alignment horizontal="center" vertical="center" textRotation="90" wrapText="1"/>
    </xf>
    <xf numFmtId="0" fontId="2" fillId="16" borderId="16" xfId="0" applyFont="1" applyFill="1" applyBorder="1" applyAlignment="1">
      <alignment horizontal="center" vertical="center" textRotation="90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textRotation="90" wrapText="1"/>
    </xf>
    <xf numFmtId="0" fontId="24" fillId="16" borderId="23" xfId="0" applyFont="1" applyFill="1" applyBorder="1" applyAlignment="1">
      <alignment horizontal="center" vertical="center" textRotation="90" wrapText="1"/>
    </xf>
    <xf numFmtId="0" fontId="3" fillId="37" borderId="11" xfId="0" applyFont="1" applyFill="1" applyBorder="1" applyAlignment="1">
      <alignment horizontal="left" vertical="center" wrapText="1" readingOrder="1"/>
    </xf>
    <xf numFmtId="0" fontId="3" fillId="37" borderId="22" xfId="0" applyFont="1" applyFill="1" applyBorder="1" applyAlignment="1">
      <alignment horizontal="left" vertical="center" wrapText="1" readingOrder="1"/>
    </xf>
    <xf numFmtId="0" fontId="3" fillId="37" borderId="16" xfId="0" applyFont="1" applyFill="1" applyBorder="1" applyAlignment="1">
      <alignment horizontal="left" vertical="center" wrapText="1" readingOrder="1"/>
    </xf>
    <xf numFmtId="0" fontId="3" fillId="37" borderId="11" xfId="0" applyFont="1" applyFill="1" applyBorder="1" applyAlignment="1">
      <alignment horizontal="left" vertical="center" wrapText="1"/>
    </xf>
    <xf numFmtId="0" fontId="3" fillId="37" borderId="22" xfId="0" applyFont="1" applyFill="1" applyBorder="1" applyAlignment="1">
      <alignment horizontal="left" vertical="center" wrapText="1"/>
    </xf>
    <xf numFmtId="0" fontId="3" fillId="37" borderId="16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 wrapText="1"/>
    </xf>
    <xf numFmtId="49" fontId="23" fillId="12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left" vertical="center" wrapText="1"/>
    </xf>
    <xf numFmtId="49" fontId="2" fillId="37" borderId="22" xfId="0" applyNumberFormat="1" applyFont="1" applyFill="1" applyBorder="1" applyAlignment="1">
      <alignment horizontal="left" vertical="center" wrapText="1"/>
    </xf>
    <xf numFmtId="49" fontId="2" fillId="37" borderId="16" xfId="0" applyNumberFormat="1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left" vertical="center" wrapText="1" readingOrder="1"/>
    </xf>
    <xf numFmtId="49" fontId="3" fillId="37" borderId="16" xfId="0" applyNumberFormat="1" applyFont="1" applyFill="1" applyBorder="1" applyAlignment="1">
      <alignment horizontal="left" vertical="center" wrapText="1" readingOrder="1"/>
    </xf>
    <xf numFmtId="0" fontId="3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 textRotation="90" wrapText="1"/>
    </xf>
    <xf numFmtId="0" fontId="3" fillId="48" borderId="10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textRotation="90"/>
    </xf>
    <xf numFmtId="0" fontId="23" fillId="11" borderId="22" xfId="0" applyFont="1" applyFill="1" applyBorder="1" applyAlignment="1">
      <alignment horizontal="center" vertical="center" textRotation="90"/>
    </xf>
    <xf numFmtId="0" fontId="23" fillId="11" borderId="16" xfId="0" applyFont="1" applyFill="1" applyBorder="1" applyAlignment="1">
      <alignment horizontal="center" vertical="center" textRotation="90"/>
    </xf>
    <xf numFmtId="0" fontId="3" fillId="12" borderId="17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textRotation="90" wrapText="1"/>
    </xf>
    <xf numFmtId="0" fontId="23" fillId="37" borderId="22" xfId="0" applyFont="1" applyFill="1" applyBorder="1" applyAlignment="1">
      <alignment horizontal="center" vertical="center" textRotation="90" wrapText="1"/>
    </xf>
    <xf numFmtId="0" fontId="23" fillId="37" borderId="16" xfId="0" applyFont="1" applyFill="1" applyBorder="1" applyAlignment="1">
      <alignment horizontal="center" vertical="center" textRotation="90" wrapText="1"/>
    </xf>
    <xf numFmtId="0" fontId="23" fillId="33" borderId="11" xfId="0" applyFont="1" applyFill="1" applyBorder="1" applyAlignment="1">
      <alignment horizontal="center" vertical="center" textRotation="90" wrapText="1"/>
    </xf>
    <xf numFmtId="0" fontId="23" fillId="33" borderId="22" xfId="0" applyFont="1" applyFill="1" applyBorder="1" applyAlignment="1">
      <alignment horizontal="center" vertical="center" textRotation="90" wrapText="1"/>
    </xf>
    <xf numFmtId="0" fontId="23" fillId="33" borderId="16" xfId="0" applyFont="1" applyFill="1" applyBorder="1" applyAlignment="1">
      <alignment horizontal="center" vertical="center" textRotation="90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3" fontId="0" fillId="36" borderId="11" xfId="0" applyNumberFormat="1" applyFill="1" applyBorder="1" applyAlignment="1">
      <alignment horizontal="right" vertical="center"/>
    </xf>
    <xf numFmtId="3" fontId="0" fillId="36" borderId="22" xfId="0" applyNumberFormat="1" applyFill="1" applyBorder="1" applyAlignment="1">
      <alignment horizontal="right" vertical="center"/>
    </xf>
    <xf numFmtId="3" fontId="0" fillId="36" borderId="16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8" fillId="52" borderId="10" xfId="0" applyFont="1" applyFill="1" applyBorder="1" applyAlignment="1">
      <alignment horizontal="center" vertical="center" wrapText="1"/>
    </xf>
    <xf numFmtId="0" fontId="3" fillId="51" borderId="10" xfId="0" applyFont="1" applyFill="1" applyBorder="1" applyAlignment="1">
      <alignment horizontal="center" vertical="center" wrapText="1"/>
    </xf>
    <xf numFmtId="0" fontId="109" fillId="34" borderId="11" xfId="0" applyFont="1" applyFill="1" applyBorder="1" applyAlignment="1">
      <alignment horizontal="center" vertical="center" textRotation="90" wrapText="1"/>
    </xf>
    <xf numFmtId="0" fontId="109" fillId="34" borderId="22" xfId="0" applyFont="1" applyFill="1" applyBorder="1" applyAlignment="1">
      <alignment horizontal="center" vertical="center" textRotation="90" wrapText="1"/>
    </xf>
    <xf numFmtId="0" fontId="109" fillId="34" borderId="16" xfId="0" applyFont="1" applyFill="1" applyBorder="1" applyAlignment="1">
      <alignment horizontal="center" vertical="center" textRotation="90" wrapText="1"/>
    </xf>
    <xf numFmtId="0" fontId="110" fillId="34" borderId="10" xfId="0" applyFont="1" applyFill="1" applyBorder="1" applyAlignment="1">
      <alignment horizontal="left" vertical="center" wrapText="1"/>
    </xf>
    <xf numFmtId="0" fontId="92" fillId="34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textRotation="90" wrapText="1"/>
    </xf>
    <xf numFmtId="0" fontId="21" fillId="35" borderId="22" xfId="0" applyFont="1" applyFill="1" applyBorder="1" applyAlignment="1">
      <alignment horizontal="center" vertical="center" textRotation="90" wrapText="1"/>
    </xf>
    <xf numFmtId="0" fontId="21" fillId="35" borderId="16" xfId="0" applyFont="1" applyFill="1" applyBorder="1" applyAlignment="1">
      <alignment horizontal="center" vertical="center" textRotation="90" wrapText="1"/>
    </xf>
    <xf numFmtId="0" fontId="92" fillId="35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0" fontId="21" fillId="38" borderId="11" xfId="0" applyFont="1" applyFill="1" applyBorder="1" applyAlignment="1">
      <alignment horizontal="center" vertical="center" textRotation="90"/>
    </xf>
    <xf numFmtId="0" fontId="21" fillId="38" borderId="22" xfId="0" applyFont="1" applyFill="1" applyBorder="1" applyAlignment="1">
      <alignment horizontal="center" vertical="center" textRotation="90"/>
    </xf>
    <xf numFmtId="0" fontId="21" fillId="38" borderId="16" xfId="0" applyFont="1" applyFill="1" applyBorder="1" applyAlignment="1">
      <alignment horizontal="center" vertical="center" textRotation="90"/>
    </xf>
    <xf numFmtId="0" fontId="3" fillId="39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textRotation="90"/>
    </xf>
    <xf numFmtId="0" fontId="0" fillId="38" borderId="10" xfId="0" applyFill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center" vertical="center" textRotation="90"/>
    </xf>
    <xf numFmtId="0" fontId="91" fillId="38" borderId="11" xfId="0" applyFont="1" applyFill="1" applyBorder="1" applyAlignment="1">
      <alignment horizontal="center" vertical="center" textRotation="90"/>
    </xf>
    <xf numFmtId="0" fontId="91" fillId="38" borderId="22" xfId="0" applyFont="1" applyFill="1" applyBorder="1" applyAlignment="1">
      <alignment horizontal="center" vertical="center" textRotation="90"/>
    </xf>
    <xf numFmtId="0" fontId="91" fillId="38" borderId="16" xfId="0" applyFont="1" applyFill="1" applyBorder="1" applyAlignment="1">
      <alignment horizontal="center" vertical="center" textRotation="90"/>
    </xf>
    <xf numFmtId="0" fontId="95" fillId="38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0" fillId="38" borderId="11" xfId="0" applyFill="1" applyBorder="1" applyAlignment="1">
      <alignment horizontal="left" vertical="center" wrapText="1"/>
    </xf>
    <xf numFmtId="0" fontId="93" fillId="38" borderId="10" xfId="0" applyFont="1" applyFill="1" applyBorder="1" applyAlignment="1">
      <alignment horizontal="center" vertical="center" wrapText="1"/>
    </xf>
    <xf numFmtId="0" fontId="111" fillId="36" borderId="18" xfId="0" applyFont="1" applyFill="1" applyBorder="1" applyAlignment="1">
      <alignment horizontal="center" vertical="center"/>
    </xf>
    <xf numFmtId="0" fontId="111" fillId="36" borderId="24" xfId="0" applyFont="1" applyFill="1" applyBorder="1" applyAlignment="1">
      <alignment horizontal="center" vertical="center"/>
    </xf>
    <xf numFmtId="0" fontId="111" fillId="36" borderId="14" xfId="0" applyFont="1" applyFill="1" applyBorder="1" applyAlignment="1">
      <alignment horizontal="center" vertical="center"/>
    </xf>
    <xf numFmtId="0" fontId="2" fillId="53" borderId="11" xfId="0" applyFont="1" applyFill="1" applyBorder="1" applyAlignment="1">
      <alignment horizontal="center" vertical="center" wrapText="1"/>
    </xf>
    <xf numFmtId="0" fontId="0" fillId="53" borderId="22" xfId="0" applyFill="1" applyBorder="1" applyAlignment="1">
      <alignment/>
    </xf>
    <xf numFmtId="0" fontId="0" fillId="53" borderId="16" xfId="0" applyFill="1" applyBorder="1" applyAlignment="1">
      <alignment/>
    </xf>
    <xf numFmtId="0" fontId="2" fillId="53" borderId="22" xfId="0" applyFont="1" applyFill="1" applyBorder="1" applyAlignment="1">
      <alignment horizontal="center" vertical="center" wrapText="1"/>
    </xf>
    <xf numFmtId="0" fontId="2" fillId="53" borderId="16" xfId="0" applyFont="1" applyFill="1" applyBorder="1" applyAlignment="1">
      <alignment horizontal="center" vertical="center" wrapText="1"/>
    </xf>
    <xf numFmtId="0" fontId="103" fillId="17" borderId="18" xfId="0" applyFont="1" applyFill="1" applyBorder="1" applyAlignment="1">
      <alignment horizontal="center" vertical="center"/>
    </xf>
    <xf numFmtId="0" fontId="103" fillId="17" borderId="24" xfId="0" applyFont="1" applyFill="1" applyBorder="1" applyAlignment="1">
      <alignment horizontal="center" vertical="center"/>
    </xf>
    <xf numFmtId="0" fontId="103" fillId="17" borderId="14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wrapText="1"/>
    </xf>
    <xf numFmtId="0" fontId="2" fillId="5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0" fontId="2" fillId="53" borderId="11" xfId="0" applyFont="1" applyFill="1" applyBorder="1" applyAlignment="1">
      <alignment horizontal="center" vertical="center" textRotation="90" wrapText="1"/>
    </xf>
    <xf numFmtId="0" fontId="2" fillId="53" borderId="22" xfId="0" applyFont="1" applyFill="1" applyBorder="1" applyAlignment="1">
      <alignment horizontal="center" vertical="center" textRotation="90" wrapText="1"/>
    </xf>
    <xf numFmtId="0" fontId="2" fillId="53" borderId="16" xfId="0" applyFont="1" applyFill="1" applyBorder="1" applyAlignment="1">
      <alignment horizontal="center" vertical="center" textRotation="90" wrapText="1"/>
    </xf>
    <xf numFmtId="0" fontId="112" fillId="51" borderId="11" xfId="0" applyFont="1" applyFill="1" applyBorder="1" applyAlignment="1">
      <alignment horizontal="center" vertical="center" textRotation="90" wrapText="1"/>
    </xf>
    <xf numFmtId="0" fontId="112" fillId="51" borderId="22" xfId="0" applyFont="1" applyFill="1" applyBorder="1" applyAlignment="1">
      <alignment horizontal="center" vertical="center" textRotation="90" wrapText="1"/>
    </xf>
    <xf numFmtId="0" fontId="112" fillId="51" borderId="16" xfId="0" applyFont="1" applyFill="1" applyBorder="1" applyAlignment="1">
      <alignment horizontal="center" vertical="center" textRotation="90" wrapText="1"/>
    </xf>
    <xf numFmtId="0" fontId="112" fillId="53" borderId="12" xfId="0" applyFont="1" applyFill="1" applyBorder="1" applyAlignment="1">
      <alignment horizontal="center" vertical="center" textRotation="90"/>
    </xf>
    <xf numFmtId="0" fontId="112" fillId="53" borderId="23" xfId="0" applyFont="1" applyFill="1" applyBorder="1" applyAlignment="1">
      <alignment horizontal="center" vertical="center" textRotation="90"/>
    </xf>
    <xf numFmtId="0" fontId="91" fillId="51" borderId="11" xfId="0" applyFont="1" applyFill="1" applyBorder="1" applyAlignment="1">
      <alignment horizontal="center" vertical="center" wrapText="1"/>
    </xf>
    <xf numFmtId="0" fontId="91" fillId="51" borderId="22" xfId="0" applyFont="1" applyFill="1" applyBorder="1" applyAlignment="1">
      <alignment horizontal="center" vertical="center" wrapText="1"/>
    </xf>
    <xf numFmtId="0" fontId="91" fillId="51" borderId="16" xfId="0" applyFont="1" applyFill="1" applyBorder="1" applyAlignment="1">
      <alignment horizontal="center" vertical="center" wrapText="1"/>
    </xf>
    <xf numFmtId="3" fontId="0" fillId="36" borderId="11" xfId="0" applyNumberFormat="1" applyFill="1" applyBorder="1" applyAlignment="1">
      <alignment horizontal="right" vertical="center" wrapText="1"/>
    </xf>
    <xf numFmtId="3" fontId="0" fillId="36" borderId="22" xfId="0" applyNumberFormat="1" applyFill="1" applyBorder="1" applyAlignment="1">
      <alignment horizontal="right" vertical="center" wrapText="1"/>
    </xf>
    <xf numFmtId="3" fontId="0" fillId="36" borderId="16" xfId="0" applyNumberFormat="1" applyFill="1" applyBorder="1" applyAlignment="1">
      <alignment horizontal="right" vertical="center" wrapText="1"/>
    </xf>
    <xf numFmtId="3" fontId="0" fillId="36" borderId="11" xfId="0" applyNumberFormat="1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113" fillId="0" borderId="18" xfId="0" applyFont="1" applyBorder="1" applyAlignment="1">
      <alignment horizontal="center" vertical="center"/>
    </xf>
    <xf numFmtId="0" fontId="113" fillId="0" borderId="24" xfId="0" applyFont="1" applyBorder="1" applyAlignment="1">
      <alignment horizontal="center" vertical="center"/>
    </xf>
    <xf numFmtId="0" fontId="113" fillId="0" borderId="14" xfId="0" applyFont="1" applyBorder="1" applyAlignment="1">
      <alignment horizontal="center" vertical="center"/>
    </xf>
    <xf numFmtId="3" fontId="0" fillId="36" borderId="22" xfId="0" applyNumberFormat="1" applyFill="1" applyBorder="1" applyAlignment="1">
      <alignment vertical="center"/>
    </xf>
    <xf numFmtId="3" fontId="0" fillId="36" borderId="16" xfId="0" applyNumberFormat="1" applyFill="1" applyBorder="1" applyAlignment="1">
      <alignment vertical="center"/>
    </xf>
    <xf numFmtId="0" fontId="2" fillId="14" borderId="11" xfId="0" applyFont="1" applyFill="1" applyBorder="1" applyAlignment="1">
      <alignment horizontal="center" vertical="center" textRotation="90" wrapText="1"/>
    </xf>
    <xf numFmtId="0" fontId="2" fillId="14" borderId="22" xfId="0" applyFont="1" applyFill="1" applyBorder="1" applyAlignment="1">
      <alignment horizontal="center" vertical="center" textRotation="90" wrapText="1"/>
    </xf>
    <xf numFmtId="0" fontId="2" fillId="14" borderId="16" xfId="0" applyFont="1" applyFill="1" applyBorder="1" applyAlignment="1">
      <alignment horizontal="center" vertical="center" textRotation="90" wrapText="1"/>
    </xf>
    <xf numFmtId="0" fontId="114" fillId="33" borderId="11" xfId="0" applyFont="1" applyFill="1" applyBorder="1" applyAlignment="1">
      <alignment horizontal="center" vertical="center" textRotation="90"/>
    </xf>
    <xf numFmtId="0" fontId="114" fillId="33" borderId="22" xfId="0" applyFont="1" applyFill="1" applyBorder="1" applyAlignment="1">
      <alignment horizontal="center" vertical="center" textRotation="90"/>
    </xf>
    <xf numFmtId="0" fontId="101" fillId="54" borderId="10" xfId="0" applyFont="1" applyFill="1" applyBorder="1" applyAlignment="1">
      <alignment horizontal="center"/>
    </xf>
    <xf numFmtId="0" fontId="92" fillId="39" borderId="11" xfId="0" applyFont="1" applyFill="1" applyBorder="1" applyAlignment="1">
      <alignment horizontal="center" vertical="center" wrapText="1"/>
    </xf>
    <xf numFmtId="0" fontId="92" fillId="39" borderId="22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102" fillId="17" borderId="11" xfId="0" applyFont="1" applyFill="1" applyBorder="1" applyAlignment="1">
      <alignment horizontal="center" vertical="center" textRotation="90"/>
    </xf>
    <xf numFmtId="0" fontId="102" fillId="17" borderId="22" xfId="0" applyFont="1" applyFill="1" applyBorder="1" applyAlignment="1">
      <alignment horizontal="center" vertical="center" textRotation="90"/>
    </xf>
    <xf numFmtId="0" fontId="102" fillId="17" borderId="16" xfId="0" applyFont="1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 wrapText="1"/>
    </xf>
    <xf numFmtId="0" fontId="102" fillId="39" borderId="11" xfId="0" applyFont="1" applyFill="1" applyBorder="1" applyAlignment="1">
      <alignment horizontal="center" vertical="center" textRotation="90" wrapText="1"/>
    </xf>
    <xf numFmtId="0" fontId="102" fillId="39" borderId="16" xfId="0" applyFont="1" applyFill="1" applyBorder="1" applyAlignment="1">
      <alignment horizontal="center" vertical="center" textRotation="90" wrapText="1"/>
    </xf>
    <xf numFmtId="0" fontId="92" fillId="33" borderId="11" xfId="0" applyFont="1" applyFill="1" applyBorder="1" applyAlignment="1">
      <alignment horizontal="center" vertical="center" wrapText="1"/>
    </xf>
    <xf numFmtId="0" fontId="92" fillId="33" borderId="22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left" vertical="center" wrapText="1"/>
    </xf>
    <xf numFmtId="0" fontId="102" fillId="33" borderId="11" xfId="0" applyFont="1" applyFill="1" applyBorder="1" applyAlignment="1">
      <alignment horizontal="center" vertical="center" textRotation="90" wrapText="1"/>
    </xf>
    <xf numFmtId="0" fontId="102" fillId="33" borderId="22" xfId="0" applyFont="1" applyFill="1" applyBorder="1" applyAlignment="1">
      <alignment horizontal="center" vertical="center" textRotation="90" wrapText="1"/>
    </xf>
    <xf numFmtId="0" fontId="102" fillId="33" borderId="16" xfId="0" applyFont="1" applyFill="1" applyBorder="1" applyAlignment="1">
      <alignment horizontal="center" vertical="center" textRotation="90" wrapText="1"/>
    </xf>
    <xf numFmtId="0" fontId="96" fillId="17" borderId="11" xfId="0" applyFont="1" applyFill="1" applyBorder="1" applyAlignment="1">
      <alignment horizontal="center" vertical="center" wrapText="1"/>
    </xf>
    <xf numFmtId="0" fontId="96" fillId="17" borderId="22" xfId="0" applyFont="1" applyFill="1" applyBorder="1" applyAlignment="1">
      <alignment horizontal="center" vertical="center" wrapText="1"/>
    </xf>
    <xf numFmtId="0" fontId="96" fillId="17" borderId="16" xfId="0" applyFont="1" applyFill="1" applyBorder="1" applyAlignment="1">
      <alignment horizontal="center" vertical="center" wrapText="1"/>
    </xf>
    <xf numFmtId="0" fontId="102" fillId="38" borderId="11" xfId="0" applyFont="1" applyFill="1" applyBorder="1" applyAlignment="1">
      <alignment horizontal="center" vertical="center" textRotation="90" wrapText="1"/>
    </xf>
    <xf numFmtId="0" fontId="102" fillId="38" borderId="22" xfId="0" applyFont="1" applyFill="1" applyBorder="1" applyAlignment="1">
      <alignment horizontal="center" vertical="center" textRotation="90" wrapText="1"/>
    </xf>
    <xf numFmtId="0" fontId="102" fillId="38" borderId="16" xfId="0" applyFont="1" applyFill="1" applyBorder="1" applyAlignment="1">
      <alignment horizontal="center" vertical="center" textRotation="90" wrapText="1"/>
    </xf>
    <xf numFmtId="0" fontId="92" fillId="38" borderId="10" xfId="0" applyFont="1" applyFill="1" applyBorder="1" applyAlignment="1">
      <alignment horizontal="left" vertical="center" wrapText="1"/>
    </xf>
    <xf numFmtId="0" fontId="92" fillId="38" borderId="11" xfId="0" applyFont="1" applyFill="1" applyBorder="1" applyAlignment="1">
      <alignment horizontal="center" vertical="center" wrapText="1"/>
    </xf>
    <xf numFmtId="0" fontId="92" fillId="38" borderId="22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101" fillId="14" borderId="18" xfId="0" applyFont="1" applyFill="1" applyBorder="1" applyAlignment="1">
      <alignment horizontal="center" vertical="center"/>
    </xf>
    <xf numFmtId="0" fontId="101" fillId="14" borderId="24" xfId="0" applyFont="1" applyFill="1" applyBorder="1" applyAlignment="1">
      <alignment horizontal="center" vertical="center"/>
    </xf>
    <xf numFmtId="0" fontId="101" fillId="14" borderId="14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 wrapText="1"/>
    </xf>
    <xf numFmtId="0" fontId="2" fillId="14" borderId="22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101" fillId="15" borderId="18" xfId="0" applyFont="1" applyFill="1" applyBorder="1" applyAlignment="1">
      <alignment horizontal="center" vertical="center"/>
    </xf>
    <xf numFmtId="0" fontId="101" fillId="15" borderId="24" xfId="0" applyFont="1" applyFill="1" applyBorder="1" applyAlignment="1">
      <alignment horizontal="center" vertical="center"/>
    </xf>
    <xf numFmtId="0" fontId="101" fillId="15" borderId="14" xfId="0" applyFont="1" applyFill="1" applyBorder="1" applyAlignment="1">
      <alignment horizontal="center" vertical="center"/>
    </xf>
    <xf numFmtId="0" fontId="115" fillId="19" borderId="18" xfId="0" applyFont="1" applyFill="1" applyBorder="1" applyAlignment="1">
      <alignment horizontal="center" vertical="center"/>
    </xf>
    <xf numFmtId="0" fontId="115" fillId="19" borderId="24" xfId="0" applyFont="1" applyFill="1" applyBorder="1" applyAlignment="1">
      <alignment horizontal="center" vertical="center"/>
    </xf>
    <xf numFmtId="0" fontId="115" fillId="19" borderId="14" xfId="0" applyFont="1" applyFill="1" applyBorder="1" applyAlignment="1">
      <alignment horizontal="center" vertical="center"/>
    </xf>
    <xf numFmtId="0" fontId="112" fillId="0" borderId="25" xfId="0" applyFont="1" applyFill="1" applyBorder="1" applyAlignment="1">
      <alignment horizontal="center" vertical="center" textRotation="90" wrapText="1"/>
    </xf>
    <xf numFmtId="0" fontId="112" fillId="0" borderId="0" xfId="0" applyFont="1" applyFill="1" applyAlignment="1">
      <alignment horizontal="center" vertical="center" textRotation="90" wrapText="1"/>
    </xf>
    <xf numFmtId="0" fontId="93" fillId="41" borderId="11" xfId="0" applyFont="1" applyFill="1" applyBorder="1" applyAlignment="1">
      <alignment horizontal="center" vertical="center" wrapText="1"/>
    </xf>
    <xf numFmtId="0" fontId="93" fillId="41" borderId="22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textRotation="90" wrapText="1"/>
    </xf>
    <xf numFmtId="0" fontId="18" fillId="41" borderId="22" xfId="0" applyFont="1" applyFill="1" applyBorder="1" applyAlignment="1">
      <alignment horizontal="center" vertical="center" textRotation="90" wrapText="1"/>
    </xf>
    <xf numFmtId="0" fontId="18" fillId="41" borderId="16" xfId="0" applyFont="1" applyFill="1" applyBorder="1" applyAlignment="1">
      <alignment horizontal="center" vertical="center" textRotation="90" wrapText="1"/>
    </xf>
    <xf numFmtId="0" fontId="2" fillId="45" borderId="10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textRotation="90" wrapText="1"/>
    </xf>
    <xf numFmtId="0" fontId="20" fillId="39" borderId="22" xfId="0" applyFont="1" applyFill="1" applyBorder="1" applyAlignment="1">
      <alignment horizontal="center" vertical="center" textRotation="90" wrapText="1"/>
    </xf>
    <xf numFmtId="0" fontId="20" fillId="39" borderId="16" xfId="0" applyFont="1" applyFill="1" applyBorder="1" applyAlignment="1">
      <alignment horizontal="center" vertical="center" textRotation="90" wrapText="1"/>
    </xf>
    <xf numFmtId="0" fontId="107" fillId="39" borderId="11" xfId="0" applyFont="1" applyFill="1" applyBorder="1" applyAlignment="1">
      <alignment horizontal="center" vertical="center" wrapText="1"/>
    </xf>
    <xf numFmtId="0" fontId="107" fillId="39" borderId="22" xfId="0" applyFont="1" applyFill="1" applyBorder="1" applyAlignment="1">
      <alignment horizontal="center" vertical="center" wrapText="1"/>
    </xf>
    <xf numFmtId="0" fontId="107" fillId="39" borderId="16" xfId="0" applyFont="1" applyFill="1" applyBorder="1" applyAlignment="1">
      <alignment horizontal="center" vertical="center" wrapText="1"/>
    </xf>
    <xf numFmtId="0" fontId="93" fillId="39" borderId="11" xfId="0" applyFont="1" applyFill="1" applyBorder="1" applyAlignment="1">
      <alignment horizontal="center" vertical="center" wrapText="1"/>
    </xf>
    <xf numFmtId="0" fontId="93" fillId="39" borderId="22" xfId="0" applyFont="1" applyFill="1" applyBorder="1" applyAlignment="1">
      <alignment horizontal="center" vertical="center" wrapText="1"/>
    </xf>
    <xf numFmtId="0" fontId="93" fillId="39" borderId="16" xfId="0" applyFont="1" applyFill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center" textRotation="90"/>
    </xf>
    <xf numFmtId="0" fontId="14" fillId="45" borderId="10" xfId="0" applyFont="1" applyFill="1" applyBorder="1" applyAlignment="1">
      <alignment horizontal="center" vertical="center" textRotation="90"/>
    </xf>
    <xf numFmtId="0" fontId="19" fillId="45" borderId="10" xfId="0" applyFont="1" applyFill="1" applyBorder="1" applyAlignment="1">
      <alignment horizontal="center" vertical="center" textRotation="90"/>
    </xf>
    <xf numFmtId="0" fontId="8" fillId="45" borderId="10" xfId="0" applyFont="1" applyFill="1" applyBorder="1" applyAlignment="1">
      <alignment horizontal="center" vertical="center" textRotation="90"/>
    </xf>
    <xf numFmtId="0" fontId="105" fillId="19" borderId="18" xfId="0" applyFont="1" applyFill="1" applyBorder="1" applyAlignment="1">
      <alignment horizontal="center" vertical="center"/>
    </xf>
    <xf numFmtId="0" fontId="105" fillId="19" borderId="24" xfId="0" applyFont="1" applyFill="1" applyBorder="1" applyAlignment="1">
      <alignment horizontal="center" vertical="center"/>
    </xf>
    <xf numFmtId="0" fontId="105" fillId="19" borderId="14" xfId="0" applyFont="1" applyFill="1" applyBorder="1" applyAlignment="1">
      <alignment horizontal="center" vertical="center"/>
    </xf>
    <xf numFmtId="0" fontId="116" fillId="45" borderId="10" xfId="0" applyFont="1" applyFill="1" applyBorder="1" applyAlignment="1">
      <alignment horizontal="center"/>
    </xf>
    <xf numFmtId="0" fontId="2" fillId="51" borderId="10" xfId="0" applyFont="1" applyFill="1" applyBorder="1" applyAlignment="1">
      <alignment horizontal="center" vertical="center" wrapText="1"/>
    </xf>
    <xf numFmtId="0" fontId="101" fillId="42" borderId="11" xfId="0" applyFont="1" applyFill="1" applyBorder="1" applyAlignment="1">
      <alignment horizontal="center" vertical="center" textRotation="90"/>
    </xf>
    <xf numFmtId="0" fontId="101" fillId="42" borderId="22" xfId="0" applyFont="1" applyFill="1" applyBorder="1" applyAlignment="1">
      <alignment horizontal="center" vertical="center" textRotation="90"/>
    </xf>
    <xf numFmtId="0" fontId="101" fillId="42" borderId="16" xfId="0" applyFont="1" applyFill="1" applyBorder="1" applyAlignment="1">
      <alignment horizontal="center" vertical="center" textRotation="90"/>
    </xf>
    <xf numFmtId="0" fontId="117" fillId="42" borderId="10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left" vertical="center" wrapText="1"/>
    </xf>
    <xf numFmtId="0" fontId="2" fillId="42" borderId="22" xfId="0" applyFont="1" applyFill="1" applyBorder="1" applyAlignment="1">
      <alignment horizontal="left" vertical="center" wrapText="1"/>
    </xf>
    <xf numFmtId="0" fontId="2" fillId="42" borderId="16" xfId="0" applyFont="1" applyFill="1" applyBorder="1" applyAlignment="1">
      <alignment horizontal="left" vertical="center" wrapText="1"/>
    </xf>
    <xf numFmtId="0" fontId="3" fillId="42" borderId="11" xfId="0" applyFont="1" applyFill="1" applyBorder="1" applyAlignment="1">
      <alignment horizontal="left" vertical="center" wrapText="1"/>
    </xf>
    <xf numFmtId="0" fontId="3" fillId="42" borderId="22" xfId="0" applyFont="1" applyFill="1" applyBorder="1" applyAlignment="1">
      <alignment horizontal="left" vertical="center" wrapText="1"/>
    </xf>
    <xf numFmtId="0" fontId="3" fillId="42" borderId="16" xfId="0" applyFont="1" applyFill="1" applyBorder="1" applyAlignment="1">
      <alignment horizontal="left" vertical="center" wrapText="1"/>
    </xf>
    <xf numFmtId="0" fontId="18" fillId="36" borderId="11" xfId="0" applyFont="1" applyFill="1" applyBorder="1" applyAlignment="1">
      <alignment horizontal="center" vertical="center" textRotation="90" wrapText="1"/>
    </xf>
    <xf numFmtId="0" fontId="18" fillId="36" borderId="22" xfId="0" applyFont="1" applyFill="1" applyBorder="1" applyAlignment="1">
      <alignment horizontal="center" vertical="center" textRotation="90" wrapText="1"/>
    </xf>
    <xf numFmtId="0" fontId="18" fillId="36" borderId="16" xfId="0" applyFont="1" applyFill="1" applyBorder="1" applyAlignment="1">
      <alignment horizontal="center" vertical="center" textRotation="90" wrapText="1"/>
    </xf>
    <xf numFmtId="0" fontId="13" fillId="44" borderId="11" xfId="0" applyFont="1" applyFill="1" applyBorder="1" applyAlignment="1">
      <alignment horizontal="center" vertical="center" wrapText="1"/>
    </xf>
    <xf numFmtId="0" fontId="13" fillId="44" borderId="16" xfId="0" applyFont="1" applyFill="1" applyBorder="1" applyAlignment="1">
      <alignment horizontal="center" vertical="center" wrapText="1"/>
    </xf>
    <xf numFmtId="0" fontId="12" fillId="44" borderId="11" xfId="0" applyFont="1" applyFill="1" applyBorder="1" applyAlignment="1">
      <alignment horizontal="center" vertical="center" wrapText="1"/>
    </xf>
    <xf numFmtId="0" fontId="12" fillId="44" borderId="16" xfId="0" applyFont="1" applyFill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vertical="center" textRotation="90" wrapText="1"/>
    </xf>
    <xf numFmtId="0" fontId="15" fillId="44" borderId="11" xfId="0" applyFont="1" applyFill="1" applyBorder="1" applyAlignment="1">
      <alignment horizontal="center" vertical="center" textRotation="90" wrapText="1"/>
    </xf>
    <xf numFmtId="0" fontId="15" fillId="44" borderId="16" xfId="0" applyFont="1" applyFill="1" applyBorder="1" applyAlignment="1">
      <alignment horizontal="center" vertical="center" textRotation="90" wrapText="1"/>
    </xf>
    <xf numFmtId="0" fontId="13" fillId="44" borderId="10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left" vertical="center" wrapText="1"/>
    </xf>
    <xf numFmtId="0" fontId="25" fillId="36" borderId="16" xfId="0" applyFont="1" applyFill="1" applyBorder="1" applyAlignment="1">
      <alignment horizontal="left" vertical="center" wrapText="1"/>
    </xf>
    <xf numFmtId="0" fontId="27" fillId="36" borderId="11" xfId="0" applyFont="1" applyFill="1" applyBorder="1" applyAlignment="1">
      <alignment horizontal="left" vertical="center" wrapText="1"/>
    </xf>
    <xf numFmtId="0" fontId="27" fillId="36" borderId="16" xfId="0" applyFont="1" applyFill="1" applyBorder="1" applyAlignment="1">
      <alignment horizontal="left" vertical="center" wrapText="1"/>
    </xf>
    <xf numFmtId="0" fontId="112" fillId="0" borderId="12" xfId="0" applyFont="1" applyFill="1" applyBorder="1" applyAlignment="1">
      <alignment horizontal="center" vertical="center" textRotation="90" wrapText="1"/>
    </xf>
    <xf numFmtId="0" fontId="112" fillId="0" borderId="23" xfId="0" applyFont="1" applyFill="1" applyBorder="1" applyAlignment="1">
      <alignment horizontal="center" vertical="center" textRotation="90" wrapText="1"/>
    </xf>
    <xf numFmtId="0" fontId="3" fillId="42" borderId="10" xfId="0" applyFont="1" applyFill="1" applyBorder="1" applyAlignment="1">
      <alignment horizontal="left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117" fillId="42" borderId="11" xfId="0" applyFont="1" applyFill="1" applyBorder="1" applyAlignment="1">
      <alignment vertical="center" wrapText="1"/>
    </xf>
    <xf numFmtId="0" fontId="117" fillId="42" borderId="22" xfId="0" applyFont="1" applyFill="1" applyBorder="1" applyAlignment="1">
      <alignment vertical="center" wrapText="1"/>
    </xf>
    <xf numFmtId="0" fontId="117" fillId="42" borderId="16" xfId="0" applyFont="1" applyFill="1" applyBorder="1" applyAlignment="1">
      <alignment vertical="center" wrapText="1"/>
    </xf>
    <xf numFmtId="0" fontId="98" fillId="43" borderId="11" xfId="0" applyFont="1" applyFill="1" applyBorder="1" applyAlignment="1">
      <alignment horizontal="center" vertical="center" wrapText="1"/>
    </xf>
    <xf numFmtId="0" fontId="98" fillId="43" borderId="16" xfId="0" applyFont="1" applyFill="1" applyBorder="1" applyAlignment="1">
      <alignment horizontal="center" vertical="center" wrapText="1"/>
    </xf>
    <xf numFmtId="0" fontId="13" fillId="46" borderId="11" xfId="0" applyFont="1" applyFill="1" applyBorder="1" applyAlignment="1">
      <alignment horizontal="center" vertical="center" wrapText="1"/>
    </xf>
    <xf numFmtId="0" fontId="13" fillId="46" borderId="22" xfId="0" applyFont="1" applyFill="1" applyBorder="1" applyAlignment="1">
      <alignment horizontal="center" vertical="center" wrapText="1"/>
    </xf>
    <xf numFmtId="0" fontId="13" fillId="46" borderId="16" xfId="0" applyFont="1" applyFill="1" applyBorder="1" applyAlignment="1">
      <alignment horizontal="center" vertical="center" wrapText="1"/>
    </xf>
    <xf numFmtId="0" fontId="98" fillId="17" borderId="11" xfId="0" applyFont="1" applyFill="1" applyBorder="1" applyAlignment="1">
      <alignment horizontal="center" vertical="center" wrapText="1"/>
    </xf>
    <xf numFmtId="0" fontId="98" fillId="17" borderId="22" xfId="0" applyFont="1" applyFill="1" applyBorder="1" applyAlignment="1">
      <alignment horizontal="center" vertical="center" wrapText="1"/>
    </xf>
    <xf numFmtId="0" fontId="98" fillId="17" borderId="16" xfId="0" applyFont="1" applyFill="1" applyBorder="1" applyAlignment="1">
      <alignment horizontal="center" vertical="center" wrapText="1"/>
    </xf>
    <xf numFmtId="0" fontId="98" fillId="19" borderId="11" xfId="0" applyFont="1" applyFill="1" applyBorder="1" applyAlignment="1">
      <alignment horizontal="center" vertical="center" textRotation="90" wrapText="1"/>
    </xf>
    <xf numFmtId="0" fontId="98" fillId="19" borderId="22" xfId="0" applyFont="1" applyFill="1" applyBorder="1" applyAlignment="1">
      <alignment horizontal="center" vertical="center" textRotation="90" wrapText="1"/>
    </xf>
    <xf numFmtId="0" fontId="98" fillId="19" borderId="16" xfId="0" applyFont="1" applyFill="1" applyBorder="1" applyAlignment="1">
      <alignment horizontal="center" vertical="center" textRotation="90" wrapText="1"/>
    </xf>
    <xf numFmtId="0" fontId="54" fillId="9" borderId="11" xfId="0" applyFont="1" applyFill="1" applyBorder="1" applyAlignment="1">
      <alignment horizontal="center" vertical="center" wrapText="1"/>
    </xf>
    <xf numFmtId="0" fontId="54" fillId="9" borderId="22" xfId="0" applyFont="1" applyFill="1" applyBorder="1" applyAlignment="1">
      <alignment horizontal="center" vertical="center" wrapText="1"/>
    </xf>
    <xf numFmtId="0" fontId="54" fillId="9" borderId="16" xfId="0" applyFont="1" applyFill="1" applyBorder="1" applyAlignment="1">
      <alignment horizontal="center" vertical="center" wrapText="1"/>
    </xf>
    <xf numFmtId="0" fontId="13" fillId="19" borderId="22" xfId="0" applyFont="1" applyFill="1" applyBorder="1" applyAlignment="1">
      <alignment horizontal="center" vertical="center" wrapText="1"/>
    </xf>
    <xf numFmtId="0" fontId="13" fillId="19" borderId="26" xfId="0" applyFont="1" applyFill="1" applyBorder="1" applyAlignment="1">
      <alignment horizontal="center" vertical="center" wrapText="1"/>
    </xf>
    <xf numFmtId="0" fontId="13" fillId="19" borderId="11" xfId="0" applyFont="1" applyFill="1" applyBorder="1" applyAlignment="1">
      <alignment horizontal="center" vertical="center" wrapText="1"/>
    </xf>
    <xf numFmtId="0" fontId="13" fillId="19" borderId="16" xfId="0" applyFont="1" applyFill="1" applyBorder="1" applyAlignment="1">
      <alignment horizontal="center" vertical="center" wrapText="1"/>
    </xf>
    <xf numFmtId="0" fontId="98" fillId="43" borderId="11" xfId="0" applyFont="1" applyFill="1" applyBorder="1" applyAlignment="1">
      <alignment horizontal="center" vertical="center" textRotation="90" wrapText="1"/>
    </xf>
    <xf numFmtId="0" fontId="98" fillId="43" borderId="16" xfId="0" applyFont="1" applyFill="1" applyBorder="1" applyAlignment="1">
      <alignment horizontal="center" vertical="center" textRotation="90" wrapText="1"/>
    </xf>
    <xf numFmtId="0" fontId="118" fillId="45" borderId="18" xfId="0" applyFont="1" applyFill="1" applyBorder="1" applyAlignment="1">
      <alignment horizontal="center" vertical="center"/>
    </xf>
    <xf numFmtId="0" fontId="118" fillId="45" borderId="24" xfId="0" applyFont="1" applyFill="1" applyBorder="1" applyAlignment="1">
      <alignment horizontal="center" vertical="center"/>
    </xf>
    <xf numFmtId="0" fontId="118" fillId="45" borderId="14" xfId="0" applyFont="1" applyFill="1" applyBorder="1" applyAlignment="1">
      <alignment horizontal="center" vertical="center"/>
    </xf>
    <xf numFmtId="0" fontId="112" fillId="55" borderId="11" xfId="0" applyFont="1" applyFill="1" applyBorder="1" applyAlignment="1">
      <alignment horizontal="center" vertical="center" textRotation="90" wrapText="1"/>
    </xf>
    <xf numFmtId="0" fontId="112" fillId="55" borderId="22" xfId="0" applyFont="1" applyFill="1" applyBorder="1" applyAlignment="1">
      <alignment horizontal="center" vertical="center" textRotation="90" wrapText="1"/>
    </xf>
    <xf numFmtId="0" fontId="112" fillId="55" borderId="16" xfId="0" applyFont="1" applyFill="1" applyBorder="1" applyAlignment="1">
      <alignment horizontal="center" vertical="center" textRotation="90" wrapText="1"/>
    </xf>
    <xf numFmtId="0" fontId="12" fillId="55" borderId="10" xfId="0" applyFont="1" applyFill="1" applyBorder="1" applyAlignment="1">
      <alignment horizontal="center" vertical="center" wrapText="1"/>
    </xf>
    <xf numFmtId="0" fontId="98" fillId="12" borderId="11" xfId="0" applyFont="1" applyFill="1" applyBorder="1" applyAlignment="1">
      <alignment horizontal="left" vertical="center" wrapText="1"/>
    </xf>
    <xf numFmtId="0" fontId="98" fillId="12" borderId="22" xfId="0" applyFont="1" applyFill="1" applyBorder="1" applyAlignment="1">
      <alignment horizontal="left" vertical="center" wrapText="1"/>
    </xf>
    <xf numFmtId="0" fontId="98" fillId="12" borderId="16" xfId="0" applyFont="1" applyFill="1" applyBorder="1" applyAlignment="1">
      <alignment horizontal="left" vertical="center" wrapText="1"/>
    </xf>
    <xf numFmtId="0" fontId="98" fillId="12" borderId="11" xfId="0" applyFont="1" applyFill="1" applyBorder="1" applyAlignment="1">
      <alignment horizontal="center" vertical="center" wrapText="1"/>
    </xf>
    <xf numFmtId="0" fontId="98" fillId="12" borderId="16" xfId="0" applyFont="1" applyFill="1" applyBorder="1" applyAlignment="1">
      <alignment horizontal="center" vertical="center" wrapText="1"/>
    </xf>
    <xf numFmtId="0" fontId="98" fillId="9" borderId="11" xfId="0" applyFont="1" applyFill="1" applyBorder="1" applyAlignment="1">
      <alignment horizontal="center" vertical="center" textRotation="90" wrapText="1"/>
    </xf>
    <xf numFmtId="0" fontId="98" fillId="9" borderId="16" xfId="0" applyFont="1" applyFill="1" applyBorder="1" applyAlignment="1">
      <alignment horizontal="center" vertical="center" textRotation="90" wrapText="1"/>
    </xf>
    <xf numFmtId="0" fontId="98" fillId="9" borderId="11" xfId="0" applyFont="1" applyFill="1" applyBorder="1" applyAlignment="1">
      <alignment horizontal="center" vertical="center" wrapText="1"/>
    </xf>
    <xf numFmtId="0" fontId="98" fillId="9" borderId="16" xfId="0" applyFont="1" applyFill="1" applyBorder="1" applyAlignment="1">
      <alignment horizontal="center" vertical="center" wrapText="1"/>
    </xf>
    <xf numFmtId="0" fontId="98" fillId="12" borderId="10" xfId="0" applyFont="1" applyFill="1" applyBorder="1" applyAlignment="1">
      <alignment horizontal="center" vertical="center" wrapText="1"/>
    </xf>
    <xf numFmtId="0" fontId="106" fillId="12" borderId="11" xfId="0" applyFont="1" applyFill="1" applyBorder="1" applyAlignment="1">
      <alignment horizontal="center" vertical="center" textRotation="90" wrapText="1"/>
    </xf>
    <xf numFmtId="0" fontId="106" fillId="12" borderId="22" xfId="0" applyFont="1" applyFill="1" applyBorder="1" applyAlignment="1">
      <alignment horizontal="center" vertical="center" textRotation="90" wrapText="1"/>
    </xf>
    <xf numFmtId="0" fontId="106" fillId="12" borderId="16" xfId="0" applyFont="1" applyFill="1" applyBorder="1" applyAlignment="1">
      <alignment horizontal="center" vertical="center" textRotation="90" wrapText="1"/>
    </xf>
    <xf numFmtId="0" fontId="13" fillId="46" borderId="11" xfId="0" applyFont="1" applyFill="1" applyBorder="1" applyAlignment="1">
      <alignment horizontal="center" vertical="center" textRotation="90" wrapText="1"/>
    </xf>
    <xf numFmtId="0" fontId="13" fillId="46" borderId="22" xfId="0" applyFont="1" applyFill="1" applyBorder="1" applyAlignment="1">
      <alignment horizontal="center" vertical="center" textRotation="90" wrapText="1"/>
    </xf>
    <xf numFmtId="0" fontId="13" fillId="46" borderId="16" xfId="0" applyFont="1" applyFill="1" applyBorder="1" applyAlignment="1">
      <alignment horizontal="center" vertical="center" textRotation="90" wrapText="1"/>
    </xf>
    <xf numFmtId="0" fontId="12" fillId="46" borderId="11" xfId="0" applyFont="1" applyFill="1" applyBorder="1" applyAlignment="1">
      <alignment horizontal="center" vertical="center" wrapText="1"/>
    </xf>
    <xf numFmtId="0" fontId="12" fillId="46" borderId="22" xfId="0" applyFont="1" applyFill="1" applyBorder="1" applyAlignment="1">
      <alignment horizontal="center" vertical="center" wrapText="1"/>
    </xf>
    <xf numFmtId="0" fontId="12" fillId="46" borderId="16" xfId="0" applyFont="1" applyFill="1" applyBorder="1" applyAlignment="1">
      <alignment horizontal="center" vertical="center" wrapText="1"/>
    </xf>
    <xf numFmtId="0" fontId="101" fillId="19" borderId="18" xfId="0" applyFont="1" applyFill="1" applyBorder="1" applyAlignment="1">
      <alignment horizontal="center" vertical="center"/>
    </xf>
    <xf numFmtId="0" fontId="101" fillId="19" borderId="24" xfId="0" applyFont="1" applyFill="1" applyBorder="1" applyAlignment="1">
      <alignment horizontal="center" vertical="center"/>
    </xf>
    <xf numFmtId="0" fontId="101" fillId="19" borderId="14" xfId="0" applyFont="1" applyFill="1" applyBorder="1" applyAlignment="1">
      <alignment horizontal="center" vertical="center"/>
    </xf>
    <xf numFmtId="0" fontId="14" fillId="55" borderId="10" xfId="0" applyFont="1" applyFill="1" applyBorder="1" applyAlignment="1">
      <alignment horizontal="center" vertical="center" textRotation="90" wrapText="1"/>
    </xf>
    <xf numFmtId="0" fontId="8" fillId="55" borderId="10" xfId="0" applyFont="1" applyFill="1" applyBorder="1" applyAlignment="1">
      <alignment horizontal="center" vertical="center" textRotation="90" wrapText="1"/>
    </xf>
    <xf numFmtId="0" fontId="3" fillId="4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6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center" vertical="center" wrapText="1"/>
    </xf>
    <xf numFmtId="0" fontId="2" fillId="4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1"/>
  <sheetViews>
    <sheetView zoomScale="85" zoomScaleNormal="85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" sqref="A7:A40"/>
    </sheetView>
  </sheetViews>
  <sheetFormatPr defaultColWidth="13.00390625" defaultRowHeight="15"/>
  <cols>
    <col min="1" max="1" width="12.28125" style="0" customWidth="1"/>
    <col min="2" max="2" width="16.421875" style="0" customWidth="1"/>
    <col min="3" max="3" width="17.00390625" style="0" customWidth="1"/>
    <col min="4" max="4" width="14.8515625" style="1" customWidth="1"/>
    <col min="5" max="5" width="17.7109375" style="1" customWidth="1"/>
    <col min="6" max="6" width="13.00390625" style="1" customWidth="1"/>
    <col min="7" max="7" width="16.421875" style="1" customWidth="1"/>
    <col min="8" max="8" width="17.57421875" style="38" customWidth="1"/>
    <col min="9" max="9" width="23.28125" style="1" customWidth="1"/>
    <col min="10" max="10" width="21.28125" style="0" customWidth="1"/>
    <col min="11" max="11" width="24.140625" style="1" customWidth="1"/>
    <col min="12" max="12" width="13.00390625" style="40" customWidth="1"/>
    <col min="13" max="13" width="13.00390625" style="1" customWidth="1"/>
    <col min="14" max="14" width="17.7109375" style="0" customWidth="1"/>
    <col min="15" max="15" width="19.00390625" style="0" customWidth="1"/>
    <col min="16" max="16" width="18.57421875" style="0" customWidth="1"/>
    <col min="17" max="17" width="11.421875" style="0" customWidth="1"/>
    <col min="18" max="18" width="27.140625" style="0" customWidth="1"/>
    <col min="19" max="19" width="14.421875" style="0" customWidth="1"/>
    <col min="20" max="20" width="19.00390625" style="0" customWidth="1"/>
    <col min="21" max="21" width="16.57421875" style="0" customWidth="1"/>
    <col min="22" max="22" width="20.28125" style="0" customWidth="1"/>
    <col min="23" max="23" width="16.28125" style="0" customWidth="1"/>
    <col min="24" max="24" width="13.00390625" style="0" customWidth="1"/>
    <col min="25" max="25" width="27.28125" style="0" customWidth="1"/>
    <col min="26" max="26" width="13.00390625" style="0" customWidth="1"/>
    <col min="27" max="27" width="16.8515625" style="0" customWidth="1"/>
    <col min="28" max="28" width="15.57421875" style="0" customWidth="1"/>
    <col min="29" max="29" width="18.00390625" style="0" customWidth="1"/>
    <col min="30" max="33" width="13.00390625" style="0" customWidth="1"/>
    <col min="34" max="34" width="20.8515625" style="0" customWidth="1"/>
    <col min="35" max="35" width="18.7109375" style="0" customWidth="1"/>
    <col min="36" max="36" width="17.140625" style="0" customWidth="1"/>
    <col min="37" max="37" width="17.00390625" style="0" customWidth="1"/>
    <col min="38" max="38" width="13.00390625" style="0" customWidth="1"/>
    <col min="39" max="39" width="27.00390625" style="0" customWidth="1"/>
    <col min="40" max="40" width="19.140625" style="0" customWidth="1"/>
    <col min="41" max="41" width="21.00390625" style="0" customWidth="1"/>
  </cols>
  <sheetData>
    <row r="1" spans="1:2" ht="15">
      <c r="A1" s="31"/>
      <c r="B1" s="31"/>
    </row>
    <row r="2" spans="1:2" ht="15">
      <c r="A2" s="31"/>
      <c r="B2" s="31"/>
    </row>
    <row r="3" spans="1:2" ht="15">
      <c r="A3" s="31"/>
      <c r="B3" s="31"/>
    </row>
    <row r="4" spans="1:41" ht="21">
      <c r="A4" s="309" t="s">
        <v>20</v>
      </c>
      <c r="B4" s="309" t="s">
        <v>0</v>
      </c>
      <c r="C4" s="313" t="s">
        <v>48</v>
      </c>
      <c r="D4" s="313" t="s">
        <v>1</v>
      </c>
      <c r="E4" s="312" t="s">
        <v>2</v>
      </c>
      <c r="F4" s="312" t="s">
        <v>3</v>
      </c>
      <c r="G4" s="312" t="s">
        <v>4</v>
      </c>
      <c r="H4" s="312" t="s">
        <v>103</v>
      </c>
      <c r="I4" s="312" t="s">
        <v>6</v>
      </c>
      <c r="J4" s="312" t="s">
        <v>114</v>
      </c>
      <c r="K4" s="312" t="s">
        <v>7</v>
      </c>
      <c r="L4" s="333" t="s">
        <v>8</v>
      </c>
      <c r="M4" s="333" t="s">
        <v>415</v>
      </c>
      <c r="N4" s="336" t="s">
        <v>431</v>
      </c>
      <c r="O4" s="337"/>
      <c r="P4" s="337"/>
      <c r="Q4" s="337"/>
      <c r="R4" s="337"/>
      <c r="S4" s="337"/>
      <c r="T4" s="338"/>
      <c r="U4" s="336" t="s">
        <v>431</v>
      </c>
      <c r="V4" s="337"/>
      <c r="W4" s="337"/>
      <c r="X4" s="337"/>
      <c r="Y4" s="337"/>
      <c r="Z4" s="337"/>
      <c r="AA4" s="338"/>
      <c r="AB4" s="336" t="s">
        <v>431</v>
      </c>
      <c r="AC4" s="337"/>
      <c r="AD4" s="337"/>
      <c r="AE4" s="337"/>
      <c r="AF4" s="337"/>
      <c r="AG4" s="337"/>
      <c r="AH4" s="338"/>
      <c r="AI4" s="336" t="s">
        <v>431</v>
      </c>
      <c r="AJ4" s="337"/>
      <c r="AK4" s="337"/>
      <c r="AL4" s="337"/>
      <c r="AM4" s="337"/>
      <c r="AN4" s="337"/>
      <c r="AO4" s="338"/>
    </row>
    <row r="5" spans="1:41" ht="27" customHeight="1">
      <c r="A5" s="310"/>
      <c r="B5" s="310"/>
      <c r="C5" s="313"/>
      <c r="D5" s="313"/>
      <c r="E5" s="312"/>
      <c r="F5" s="312"/>
      <c r="G5" s="312"/>
      <c r="H5" s="312"/>
      <c r="I5" s="312"/>
      <c r="J5" s="312"/>
      <c r="K5" s="312"/>
      <c r="L5" s="334"/>
      <c r="M5" s="334"/>
      <c r="N5" s="328">
        <v>2012</v>
      </c>
      <c r="O5" s="329"/>
      <c r="P5" s="329"/>
      <c r="Q5" s="329"/>
      <c r="R5" s="329"/>
      <c r="S5" s="329"/>
      <c r="T5" s="330"/>
      <c r="U5" s="328">
        <v>2013</v>
      </c>
      <c r="V5" s="329"/>
      <c r="W5" s="329"/>
      <c r="X5" s="329"/>
      <c r="Y5" s="329"/>
      <c r="Z5" s="329"/>
      <c r="AA5" s="330"/>
      <c r="AB5" s="328">
        <v>2014</v>
      </c>
      <c r="AC5" s="329"/>
      <c r="AD5" s="329"/>
      <c r="AE5" s="329"/>
      <c r="AF5" s="329"/>
      <c r="AG5" s="329"/>
      <c r="AH5" s="330"/>
      <c r="AI5" s="328">
        <v>2015</v>
      </c>
      <c r="AJ5" s="329"/>
      <c r="AK5" s="329"/>
      <c r="AL5" s="329"/>
      <c r="AM5" s="329"/>
      <c r="AN5" s="329"/>
      <c r="AO5" s="330"/>
    </row>
    <row r="6" spans="1:41" ht="71.25" customHeight="1">
      <c r="A6" s="311"/>
      <c r="B6" s="311"/>
      <c r="C6" s="313"/>
      <c r="D6" s="313"/>
      <c r="E6" s="312"/>
      <c r="F6" s="312"/>
      <c r="G6" s="312"/>
      <c r="H6" s="312"/>
      <c r="I6" s="312"/>
      <c r="J6" s="312"/>
      <c r="K6" s="312"/>
      <c r="L6" s="335"/>
      <c r="M6" s="335"/>
      <c r="N6" s="184" t="s">
        <v>432</v>
      </c>
      <c r="O6" s="185" t="s">
        <v>433</v>
      </c>
      <c r="P6" s="185" t="s">
        <v>434</v>
      </c>
      <c r="Q6" s="185" t="s">
        <v>435</v>
      </c>
      <c r="R6" s="185" t="s">
        <v>436</v>
      </c>
      <c r="S6" s="185" t="s">
        <v>438</v>
      </c>
      <c r="T6" s="185" t="s">
        <v>437</v>
      </c>
      <c r="U6" s="184" t="s">
        <v>432</v>
      </c>
      <c r="V6" s="185" t="s">
        <v>433</v>
      </c>
      <c r="W6" s="185" t="s">
        <v>434</v>
      </c>
      <c r="X6" s="185" t="s">
        <v>435</v>
      </c>
      <c r="Y6" s="185" t="s">
        <v>436</v>
      </c>
      <c r="Z6" s="185" t="s">
        <v>438</v>
      </c>
      <c r="AA6" s="185" t="s">
        <v>437</v>
      </c>
      <c r="AB6" s="184" t="s">
        <v>432</v>
      </c>
      <c r="AC6" s="185" t="s">
        <v>433</v>
      </c>
      <c r="AD6" s="185" t="s">
        <v>434</v>
      </c>
      <c r="AE6" s="185" t="s">
        <v>435</v>
      </c>
      <c r="AF6" s="185" t="s">
        <v>436</v>
      </c>
      <c r="AG6" s="185" t="s">
        <v>438</v>
      </c>
      <c r="AH6" s="185" t="s">
        <v>437</v>
      </c>
      <c r="AI6" s="184" t="s">
        <v>432</v>
      </c>
      <c r="AJ6" s="185" t="s">
        <v>433</v>
      </c>
      <c r="AK6" s="185" t="s">
        <v>434</v>
      </c>
      <c r="AL6" s="185" t="s">
        <v>435</v>
      </c>
      <c r="AM6" s="185" t="s">
        <v>436</v>
      </c>
      <c r="AN6" s="185" t="s">
        <v>438</v>
      </c>
      <c r="AO6" s="185" t="s">
        <v>437</v>
      </c>
    </row>
    <row r="7" spans="1:41" s="27" customFormat="1" ht="116.25" customHeight="1">
      <c r="A7" s="339" t="s">
        <v>21</v>
      </c>
      <c r="B7" s="372" t="s">
        <v>412</v>
      </c>
      <c r="C7" s="315" t="s">
        <v>111</v>
      </c>
      <c r="D7" s="359" t="s">
        <v>99</v>
      </c>
      <c r="E7" s="350" t="s">
        <v>663</v>
      </c>
      <c r="F7" s="353" t="s">
        <v>112</v>
      </c>
      <c r="G7" s="350" t="s">
        <v>113</v>
      </c>
      <c r="H7" s="72" t="s">
        <v>100</v>
      </c>
      <c r="I7" s="70" t="s">
        <v>439</v>
      </c>
      <c r="J7" s="71">
        <v>0.9</v>
      </c>
      <c r="K7" s="72" t="s">
        <v>101</v>
      </c>
      <c r="L7" s="73" t="s">
        <v>410</v>
      </c>
      <c r="M7" s="74" t="s">
        <v>98</v>
      </c>
      <c r="N7" s="229">
        <v>0</v>
      </c>
      <c r="O7" s="230">
        <v>0</v>
      </c>
      <c r="P7" s="230">
        <v>0</v>
      </c>
      <c r="Q7" s="230">
        <v>0</v>
      </c>
      <c r="R7" s="230">
        <v>0</v>
      </c>
      <c r="S7" s="230">
        <v>0</v>
      </c>
      <c r="T7" s="231">
        <f>SUM(N7:S7)</f>
        <v>0</v>
      </c>
      <c r="U7" s="230">
        <f aca="true" t="shared" si="0" ref="U7:Z19">N7*1.02</f>
        <v>0</v>
      </c>
      <c r="V7" s="230">
        <f t="shared" si="0"/>
        <v>0</v>
      </c>
      <c r="W7" s="230">
        <f t="shared" si="0"/>
        <v>0</v>
      </c>
      <c r="X7" s="230">
        <f t="shared" si="0"/>
        <v>0</v>
      </c>
      <c r="Y7" s="230">
        <f t="shared" si="0"/>
        <v>0</v>
      </c>
      <c r="Z7" s="230">
        <f t="shared" si="0"/>
        <v>0</v>
      </c>
      <c r="AA7" s="232">
        <f>SUM(U7:Z7)</f>
        <v>0</v>
      </c>
      <c r="AB7" s="230">
        <f aca="true" t="shared" si="1" ref="AB7:AG22">U7*1.02</f>
        <v>0</v>
      </c>
      <c r="AC7" s="230">
        <f t="shared" si="1"/>
        <v>0</v>
      </c>
      <c r="AD7" s="230">
        <f t="shared" si="1"/>
        <v>0</v>
      </c>
      <c r="AE7" s="230">
        <f t="shared" si="1"/>
        <v>0</v>
      </c>
      <c r="AF7" s="230">
        <f t="shared" si="1"/>
        <v>0</v>
      </c>
      <c r="AG7" s="230">
        <f t="shared" si="1"/>
        <v>0</v>
      </c>
      <c r="AH7" s="232">
        <f>SUM(AB7:AH7)</f>
        <v>0</v>
      </c>
      <c r="AI7" s="233">
        <f aca="true" t="shared" si="2" ref="AI7:AN19">AB7*1.02</f>
        <v>0</v>
      </c>
      <c r="AJ7" s="233">
        <f t="shared" si="2"/>
        <v>0</v>
      </c>
      <c r="AK7" s="233">
        <f>AD7*1.02</f>
        <v>0</v>
      </c>
      <c r="AL7" s="233">
        <f>AE7*1.02</f>
        <v>0</v>
      </c>
      <c r="AM7" s="233">
        <f>AF7*1.02</f>
        <v>0</v>
      </c>
      <c r="AN7" s="233">
        <f>AG7*1.02</f>
        <v>0</v>
      </c>
      <c r="AO7" s="232">
        <f>SUM(AI7:AN7)</f>
        <v>0</v>
      </c>
    </row>
    <row r="8" spans="1:41" s="27" customFormat="1" ht="80.25" customHeight="1">
      <c r="A8" s="340"/>
      <c r="B8" s="373"/>
      <c r="C8" s="316"/>
      <c r="D8" s="360"/>
      <c r="E8" s="351"/>
      <c r="F8" s="354"/>
      <c r="G8" s="351"/>
      <c r="H8" s="72" t="s">
        <v>49</v>
      </c>
      <c r="I8" s="75" t="s">
        <v>216</v>
      </c>
      <c r="J8" s="71">
        <v>0.93</v>
      </c>
      <c r="K8" s="72" t="s">
        <v>102</v>
      </c>
      <c r="L8" s="72" t="s">
        <v>411</v>
      </c>
      <c r="M8" s="74" t="s">
        <v>413</v>
      </c>
      <c r="N8" s="234">
        <v>0</v>
      </c>
      <c r="O8" s="233">
        <v>60000000</v>
      </c>
      <c r="P8" s="233">
        <v>0</v>
      </c>
      <c r="Q8" s="233">
        <v>0</v>
      </c>
      <c r="R8" s="233">
        <v>0</v>
      </c>
      <c r="S8" s="233">
        <v>0</v>
      </c>
      <c r="T8" s="231">
        <f>+N8+O8+P8+Q8+R8+S8</f>
        <v>60000000</v>
      </c>
      <c r="U8" s="230">
        <f t="shared" si="0"/>
        <v>0</v>
      </c>
      <c r="V8" s="230">
        <f t="shared" si="0"/>
        <v>61200000</v>
      </c>
      <c r="W8" s="230">
        <f t="shared" si="0"/>
        <v>0</v>
      </c>
      <c r="X8" s="230">
        <f t="shared" si="0"/>
        <v>0</v>
      </c>
      <c r="Y8" s="230">
        <f t="shared" si="0"/>
        <v>0</v>
      </c>
      <c r="Z8" s="230">
        <f t="shared" si="0"/>
        <v>0</v>
      </c>
      <c r="AA8" s="235">
        <f>SUM(U8:Z8)</f>
        <v>61200000</v>
      </c>
      <c r="AB8" s="230">
        <f t="shared" si="1"/>
        <v>0</v>
      </c>
      <c r="AC8" s="230">
        <f t="shared" si="1"/>
        <v>62424000</v>
      </c>
      <c r="AD8" s="230">
        <f t="shared" si="1"/>
        <v>0</v>
      </c>
      <c r="AE8" s="230">
        <f t="shared" si="1"/>
        <v>0</v>
      </c>
      <c r="AF8" s="230">
        <f t="shared" si="1"/>
        <v>0</v>
      </c>
      <c r="AG8" s="230">
        <f t="shared" si="1"/>
        <v>0</v>
      </c>
      <c r="AH8" s="235">
        <f>SUM(AB8:AG8)</f>
        <v>62424000</v>
      </c>
      <c r="AI8" s="236">
        <v>0</v>
      </c>
      <c r="AJ8" s="233">
        <f t="shared" si="2"/>
        <v>63672480</v>
      </c>
      <c r="AK8" s="236">
        <v>0</v>
      </c>
      <c r="AL8" s="236">
        <v>0</v>
      </c>
      <c r="AM8" s="236">
        <v>0</v>
      </c>
      <c r="AN8" s="236">
        <v>0</v>
      </c>
      <c r="AO8" s="231">
        <f aca="true" t="shared" si="3" ref="AO8:AO40">SUM(AI8:AN8)</f>
        <v>63672480</v>
      </c>
    </row>
    <row r="9" spans="1:41" s="27" customFormat="1" ht="78" customHeight="1">
      <c r="A9" s="340"/>
      <c r="B9" s="373"/>
      <c r="C9" s="316"/>
      <c r="D9" s="360"/>
      <c r="E9" s="351"/>
      <c r="F9" s="354"/>
      <c r="G9" s="351"/>
      <c r="H9" s="72" t="s">
        <v>104</v>
      </c>
      <c r="I9" s="76" t="s">
        <v>106</v>
      </c>
      <c r="J9" s="71">
        <v>0.9</v>
      </c>
      <c r="K9" s="77" t="s">
        <v>107</v>
      </c>
      <c r="L9" s="78" t="s">
        <v>424</v>
      </c>
      <c r="M9" s="79" t="s">
        <v>105</v>
      </c>
      <c r="N9" s="237">
        <v>0</v>
      </c>
      <c r="O9" s="233">
        <v>129748768</v>
      </c>
      <c r="P9" s="237">
        <v>0</v>
      </c>
      <c r="Q9" s="237">
        <v>0</v>
      </c>
      <c r="R9" s="237">
        <v>0</v>
      </c>
      <c r="S9" s="237"/>
      <c r="T9" s="231">
        <f aca="true" t="shared" si="4" ref="T9:T30">+N9+O9+P9+Q9+R9+S9</f>
        <v>129748768</v>
      </c>
      <c r="U9" s="230">
        <f t="shared" si="0"/>
        <v>0</v>
      </c>
      <c r="V9" s="230">
        <f t="shared" si="0"/>
        <v>132343743.36</v>
      </c>
      <c r="W9" s="230">
        <f t="shared" si="0"/>
        <v>0</v>
      </c>
      <c r="X9" s="230">
        <f t="shared" si="0"/>
        <v>0</v>
      </c>
      <c r="Y9" s="230">
        <f t="shared" si="0"/>
        <v>0</v>
      </c>
      <c r="Z9" s="230">
        <f t="shared" si="0"/>
        <v>0</v>
      </c>
      <c r="AA9" s="235">
        <f aca="true" t="shared" si="5" ref="AA9:AA40">SUM(U9:Z9)</f>
        <v>132343743.36</v>
      </c>
      <c r="AB9" s="230">
        <f t="shared" si="1"/>
        <v>0</v>
      </c>
      <c r="AC9" s="230">
        <f t="shared" si="1"/>
        <v>134990618.2272</v>
      </c>
      <c r="AD9" s="230">
        <f t="shared" si="1"/>
        <v>0</v>
      </c>
      <c r="AE9" s="230">
        <f t="shared" si="1"/>
        <v>0</v>
      </c>
      <c r="AF9" s="230">
        <f t="shared" si="1"/>
        <v>0</v>
      </c>
      <c r="AG9" s="230">
        <f t="shared" si="1"/>
        <v>0</v>
      </c>
      <c r="AH9" s="235">
        <f aca="true" t="shared" si="6" ref="AH9:AH40">SUM(AB9:AG9)</f>
        <v>134990618.2272</v>
      </c>
      <c r="AI9" s="230">
        <f>AB9*1.02</f>
        <v>0</v>
      </c>
      <c r="AJ9" s="230">
        <f t="shared" si="2"/>
        <v>137690430.591744</v>
      </c>
      <c r="AK9" s="230">
        <f t="shared" si="2"/>
        <v>0</v>
      </c>
      <c r="AL9" s="230">
        <f t="shared" si="2"/>
        <v>0</v>
      </c>
      <c r="AM9" s="230">
        <f t="shared" si="2"/>
        <v>0</v>
      </c>
      <c r="AN9" s="230">
        <f t="shared" si="2"/>
        <v>0</v>
      </c>
      <c r="AO9" s="231">
        <f t="shared" si="3"/>
        <v>137690430.591744</v>
      </c>
    </row>
    <row r="10" spans="1:41" s="27" customFormat="1" ht="75" customHeight="1">
      <c r="A10" s="340"/>
      <c r="B10" s="373"/>
      <c r="C10" s="316"/>
      <c r="D10" s="360"/>
      <c r="E10" s="351"/>
      <c r="F10" s="354"/>
      <c r="G10" s="351"/>
      <c r="H10" s="72" t="s">
        <v>108</v>
      </c>
      <c r="I10" s="76" t="s">
        <v>115</v>
      </c>
      <c r="J10" s="80">
        <v>20</v>
      </c>
      <c r="K10" s="81" t="s">
        <v>109</v>
      </c>
      <c r="L10" s="76" t="s">
        <v>217</v>
      </c>
      <c r="M10" s="79" t="s">
        <v>105</v>
      </c>
      <c r="N10" s="237">
        <v>0</v>
      </c>
      <c r="O10" s="233">
        <v>138429411</v>
      </c>
      <c r="P10" s="233">
        <v>0</v>
      </c>
      <c r="Q10" s="237">
        <v>0</v>
      </c>
      <c r="R10" s="237">
        <v>0</v>
      </c>
      <c r="S10" s="237">
        <v>0</v>
      </c>
      <c r="T10" s="231">
        <f t="shared" si="4"/>
        <v>138429411</v>
      </c>
      <c r="U10" s="230">
        <f t="shared" si="0"/>
        <v>0</v>
      </c>
      <c r="V10" s="230">
        <f t="shared" si="0"/>
        <v>141197999.22</v>
      </c>
      <c r="W10" s="230">
        <f t="shared" si="0"/>
        <v>0</v>
      </c>
      <c r="X10" s="230">
        <f t="shared" si="0"/>
        <v>0</v>
      </c>
      <c r="Y10" s="230">
        <f t="shared" si="0"/>
        <v>0</v>
      </c>
      <c r="Z10" s="230">
        <f t="shared" si="0"/>
        <v>0</v>
      </c>
      <c r="AA10" s="235">
        <f t="shared" si="5"/>
        <v>141197999.22</v>
      </c>
      <c r="AB10" s="230">
        <f t="shared" si="1"/>
        <v>0</v>
      </c>
      <c r="AC10" s="230">
        <f t="shared" si="1"/>
        <v>144021959.2044</v>
      </c>
      <c r="AD10" s="230">
        <f t="shared" si="1"/>
        <v>0</v>
      </c>
      <c r="AE10" s="230">
        <f t="shared" si="1"/>
        <v>0</v>
      </c>
      <c r="AF10" s="230">
        <f t="shared" si="1"/>
        <v>0</v>
      </c>
      <c r="AG10" s="230">
        <f t="shared" si="1"/>
        <v>0</v>
      </c>
      <c r="AH10" s="235">
        <f t="shared" si="6"/>
        <v>144021959.2044</v>
      </c>
      <c r="AI10" s="233">
        <f t="shared" si="2"/>
        <v>0</v>
      </c>
      <c r="AJ10" s="233">
        <f t="shared" si="2"/>
        <v>146902398.388488</v>
      </c>
      <c r="AK10" s="233">
        <f t="shared" si="2"/>
        <v>0</v>
      </c>
      <c r="AL10" s="233">
        <f t="shared" si="2"/>
        <v>0</v>
      </c>
      <c r="AM10" s="233">
        <f t="shared" si="2"/>
        <v>0</v>
      </c>
      <c r="AN10" s="233">
        <f t="shared" si="2"/>
        <v>0</v>
      </c>
      <c r="AO10" s="231">
        <f t="shared" si="3"/>
        <v>146902398.388488</v>
      </c>
    </row>
    <row r="11" spans="1:41" s="27" customFormat="1" ht="71.25" customHeight="1">
      <c r="A11" s="340"/>
      <c r="B11" s="373"/>
      <c r="C11" s="316"/>
      <c r="D11" s="360"/>
      <c r="E11" s="351"/>
      <c r="F11" s="354"/>
      <c r="G11" s="351"/>
      <c r="H11" s="281" t="s">
        <v>425</v>
      </c>
      <c r="I11" s="76" t="s">
        <v>218</v>
      </c>
      <c r="J11" s="71">
        <v>1</v>
      </c>
      <c r="K11" s="77" t="s">
        <v>222</v>
      </c>
      <c r="L11" s="76" t="s">
        <v>414</v>
      </c>
      <c r="M11" s="79" t="s">
        <v>105</v>
      </c>
      <c r="N11" s="237">
        <v>0</v>
      </c>
      <c r="O11" s="233">
        <v>400000000</v>
      </c>
      <c r="P11" s="233">
        <v>58000000</v>
      </c>
      <c r="Q11" s="237">
        <v>0</v>
      </c>
      <c r="R11" s="233">
        <v>40000000</v>
      </c>
      <c r="S11" s="237">
        <v>0</v>
      </c>
      <c r="T11" s="231">
        <f t="shared" si="4"/>
        <v>498000000</v>
      </c>
      <c r="U11" s="230">
        <f t="shared" si="0"/>
        <v>0</v>
      </c>
      <c r="V11" s="230">
        <f t="shared" si="0"/>
        <v>408000000</v>
      </c>
      <c r="W11" s="230">
        <f t="shared" si="0"/>
        <v>59160000</v>
      </c>
      <c r="X11" s="230">
        <f t="shared" si="0"/>
        <v>0</v>
      </c>
      <c r="Y11" s="230">
        <f t="shared" si="0"/>
        <v>40800000</v>
      </c>
      <c r="Z11" s="230">
        <f t="shared" si="0"/>
        <v>0</v>
      </c>
      <c r="AA11" s="235">
        <f t="shared" si="5"/>
        <v>507960000</v>
      </c>
      <c r="AB11" s="230">
        <f t="shared" si="1"/>
        <v>0</v>
      </c>
      <c r="AC11" s="230">
        <f t="shared" si="1"/>
        <v>416160000</v>
      </c>
      <c r="AD11" s="230">
        <f t="shared" si="1"/>
        <v>60343200</v>
      </c>
      <c r="AE11" s="230">
        <f t="shared" si="1"/>
        <v>0</v>
      </c>
      <c r="AF11" s="230">
        <f t="shared" si="1"/>
        <v>41616000</v>
      </c>
      <c r="AG11" s="230">
        <f t="shared" si="1"/>
        <v>0</v>
      </c>
      <c r="AH11" s="235">
        <f t="shared" si="6"/>
        <v>518119200</v>
      </c>
      <c r="AI11" s="233">
        <f t="shared" si="2"/>
        <v>0</v>
      </c>
      <c r="AJ11" s="233">
        <f t="shared" si="2"/>
        <v>424483200</v>
      </c>
      <c r="AK11" s="233">
        <f t="shared" si="2"/>
        <v>61550064</v>
      </c>
      <c r="AL11" s="233">
        <f t="shared" si="2"/>
        <v>0</v>
      </c>
      <c r="AM11" s="233">
        <f t="shared" si="2"/>
        <v>42448320</v>
      </c>
      <c r="AN11" s="233">
        <f t="shared" si="2"/>
        <v>0</v>
      </c>
      <c r="AO11" s="235">
        <f t="shared" si="3"/>
        <v>528481584</v>
      </c>
    </row>
    <row r="12" spans="1:41" s="27" customFormat="1" ht="57">
      <c r="A12" s="340"/>
      <c r="B12" s="373"/>
      <c r="C12" s="316"/>
      <c r="D12" s="360"/>
      <c r="E12" s="351"/>
      <c r="F12" s="354"/>
      <c r="G12" s="351"/>
      <c r="H12" s="227" t="s">
        <v>721</v>
      </c>
      <c r="I12" s="76" t="s">
        <v>220</v>
      </c>
      <c r="J12" s="71">
        <v>0.12</v>
      </c>
      <c r="K12" s="77" t="s">
        <v>221</v>
      </c>
      <c r="L12" s="76" t="s">
        <v>223</v>
      </c>
      <c r="M12" s="82" t="s">
        <v>428</v>
      </c>
      <c r="N12" s="237">
        <v>0</v>
      </c>
      <c r="O12" s="233">
        <v>5000000</v>
      </c>
      <c r="P12" s="237">
        <v>0</v>
      </c>
      <c r="Q12" s="237">
        <v>0</v>
      </c>
      <c r="R12" s="237">
        <v>0</v>
      </c>
      <c r="S12" s="237"/>
      <c r="T12" s="231">
        <f t="shared" si="4"/>
        <v>5000000</v>
      </c>
      <c r="U12" s="230">
        <f t="shared" si="0"/>
        <v>0</v>
      </c>
      <c r="V12" s="230">
        <f t="shared" si="0"/>
        <v>5100000</v>
      </c>
      <c r="W12" s="230">
        <f t="shared" si="0"/>
        <v>0</v>
      </c>
      <c r="X12" s="230">
        <f t="shared" si="0"/>
        <v>0</v>
      </c>
      <c r="Y12" s="230">
        <f t="shared" si="0"/>
        <v>0</v>
      </c>
      <c r="Z12" s="230">
        <f t="shared" si="0"/>
        <v>0</v>
      </c>
      <c r="AA12" s="235">
        <f t="shared" si="5"/>
        <v>5100000</v>
      </c>
      <c r="AB12" s="230">
        <f t="shared" si="1"/>
        <v>0</v>
      </c>
      <c r="AC12" s="230">
        <f t="shared" si="1"/>
        <v>5202000</v>
      </c>
      <c r="AD12" s="230">
        <f t="shared" si="1"/>
        <v>0</v>
      </c>
      <c r="AE12" s="230">
        <f t="shared" si="1"/>
        <v>0</v>
      </c>
      <c r="AF12" s="230">
        <f t="shared" si="1"/>
        <v>0</v>
      </c>
      <c r="AG12" s="230">
        <f t="shared" si="1"/>
        <v>0</v>
      </c>
      <c r="AH12" s="235">
        <f t="shared" si="6"/>
        <v>5202000</v>
      </c>
      <c r="AI12" s="233">
        <f t="shared" si="2"/>
        <v>0</v>
      </c>
      <c r="AJ12" s="233">
        <f t="shared" si="2"/>
        <v>5306040</v>
      </c>
      <c r="AK12" s="233">
        <f t="shared" si="2"/>
        <v>0</v>
      </c>
      <c r="AL12" s="233">
        <f t="shared" si="2"/>
        <v>0</v>
      </c>
      <c r="AM12" s="233">
        <f t="shared" si="2"/>
        <v>0</v>
      </c>
      <c r="AN12" s="233">
        <f t="shared" si="2"/>
        <v>0</v>
      </c>
      <c r="AO12" s="235">
        <f t="shared" si="3"/>
        <v>5306040</v>
      </c>
    </row>
    <row r="13" spans="1:41" s="69" customFormat="1" ht="44.25" customHeight="1">
      <c r="A13" s="340"/>
      <c r="B13" s="373"/>
      <c r="C13" s="316"/>
      <c r="D13" s="360"/>
      <c r="E13" s="351"/>
      <c r="F13" s="354"/>
      <c r="G13" s="351"/>
      <c r="H13" s="363" t="s">
        <v>210</v>
      </c>
      <c r="I13" s="353" t="s">
        <v>211</v>
      </c>
      <c r="J13" s="71">
        <v>0.8</v>
      </c>
      <c r="K13" s="77" t="s">
        <v>665</v>
      </c>
      <c r="L13" s="76" t="s">
        <v>219</v>
      </c>
      <c r="M13" s="79" t="s">
        <v>416</v>
      </c>
      <c r="N13" s="237">
        <v>0</v>
      </c>
      <c r="O13" s="233">
        <v>20000000</v>
      </c>
      <c r="P13" s="237"/>
      <c r="Q13" s="237">
        <v>0</v>
      </c>
      <c r="R13" s="237">
        <v>0</v>
      </c>
      <c r="S13" s="237">
        <v>0</v>
      </c>
      <c r="T13" s="231">
        <f t="shared" si="4"/>
        <v>20000000</v>
      </c>
      <c r="U13" s="230">
        <f t="shared" si="0"/>
        <v>0</v>
      </c>
      <c r="V13" s="230">
        <f t="shared" si="0"/>
        <v>20400000</v>
      </c>
      <c r="W13" s="230">
        <f t="shared" si="0"/>
        <v>0</v>
      </c>
      <c r="X13" s="230">
        <f t="shared" si="0"/>
        <v>0</v>
      </c>
      <c r="Y13" s="230">
        <f t="shared" si="0"/>
        <v>0</v>
      </c>
      <c r="Z13" s="230">
        <f t="shared" si="0"/>
        <v>0</v>
      </c>
      <c r="AA13" s="235">
        <f t="shared" si="5"/>
        <v>20400000</v>
      </c>
      <c r="AB13" s="230">
        <f t="shared" si="1"/>
        <v>0</v>
      </c>
      <c r="AC13" s="230">
        <f t="shared" si="1"/>
        <v>20808000</v>
      </c>
      <c r="AD13" s="230">
        <f t="shared" si="1"/>
        <v>0</v>
      </c>
      <c r="AE13" s="230">
        <f t="shared" si="1"/>
        <v>0</v>
      </c>
      <c r="AF13" s="230">
        <f t="shared" si="1"/>
        <v>0</v>
      </c>
      <c r="AG13" s="230">
        <f t="shared" si="1"/>
        <v>0</v>
      </c>
      <c r="AH13" s="235">
        <f t="shared" si="6"/>
        <v>20808000</v>
      </c>
      <c r="AI13" s="238"/>
      <c r="AJ13" s="233">
        <f t="shared" si="2"/>
        <v>21224160</v>
      </c>
      <c r="AK13" s="238"/>
      <c r="AL13" s="238"/>
      <c r="AM13" s="238"/>
      <c r="AN13" s="238"/>
      <c r="AO13" s="235">
        <f t="shared" si="3"/>
        <v>21224160</v>
      </c>
    </row>
    <row r="14" spans="1:41" s="69" customFormat="1" ht="54" customHeight="1">
      <c r="A14" s="340"/>
      <c r="B14" s="373"/>
      <c r="C14" s="316"/>
      <c r="D14" s="360"/>
      <c r="E14" s="351"/>
      <c r="F14" s="354"/>
      <c r="G14" s="351"/>
      <c r="H14" s="364"/>
      <c r="I14" s="355"/>
      <c r="J14" s="71">
        <v>1</v>
      </c>
      <c r="K14" s="77" t="s">
        <v>426</v>
      </c>
      <c r="L14" s="76" t="s">
        <v>429</v>
      </c>
      <c r="M14" s="79" t="s">
        <v>417</v>
      </c>
      <c r="N14" s="237">
        <v>0</v>
      </c>
      <c r="O14" s="233">
        <v>0</v>
      </c>
      <c r="P14" s="233">
        <v>5000000</v>
      </c>
      <c r="Q14" s="237">
        <v>0</v>
      </c>
      <c r="R14" s="237">
        <v>0</v>
      </c>
      <c r="S14" s="237">
        <v>0</v>
      </c>
      <c r="T14" s="231">
        <f t="shared" si="4"/>
        <v>5000000</v>
      </c>
      <c r="U14" s="230">
        <f t="shared" si="0"/>
        <v>0</v>
      </c>
      <c r="V14" s="230">
        <f t="shared" si="0"/>
        <v>0</v>
      </c>
      <c r="W14" s="230">
        <f t="shared" si="0"/>
        <v>5100000</v>
      </c>
      <c r="X14" s="230">
        <f t="shared" si="0"/>
        <v>0</v>
      </c>
      <c r="Y14" s="230">
        <f t="shared" si="0"/>
        <v>0</v>
      </c>
      <c r="Z14" s="230">
        <f t="shared" si="0"/>
        <v>0</v>
      </c>
      <c r="AA14" s="235">
        <f t="shared" si="5"/>
        <v>5100000</v>
      </c>
      <c r="AB14" s="230">
        <f t="shared" si="1"/>
        <v>0</v>
      </c>
      <c r="AC14" s="230">
        <f t="shared" si="1"/>
        <v>0</v>
      </c>
      <c r="AD14" s="230">
        <f t="shared" si="1"/>
        <v>5202000</v>
      </c>
      <c r="AE14" s="230">
        <f t="shared" si="1"/>
        <v>0</v>
      </c>
      <c r="AF14" s="230">
        <f t="shared" si="1"/>
        <v>0</v>
      </c>
      <c r="AG14" s="230">
        <f t="shared" si="1"/>
        <v>0</v>
      </c>
      <c r="AH14" s="235">
        <f t="shared" si="6"/>
        <v>5202000</v>
      </c>
      <c r="AI14" s="238"/>
      <c r="AJ14" s="233">
        <f t="shared" si="2"/>
        <v>0</v>
      </c>
      <c r="AK14" s="238"/>
      <c r="AL14" s="238"/>
      <c r="AM14" s="238"/>
      <c r="AN14" s="238"/>
      <c r="AO14" s="235">
        <f t="shared" si="3"/>
        <v>0</v>
      </c>
    </row>
    <row r="15" spans="1:41" s="69" customFormat="1" ht="92.25" customHeight="1">
      <c r="A15" s="340"/>
      <c r="B15" s="373"/>
      <c r="C15" s="316"/>
      <c r="D15" s="360"/>
      <c r="E15" s="351"/>
      <c r="F15" s="354"/>
      <c r="G15" s="351"/>
      <c r="H15" s="228" t="s">
        <v>664</v>
      </c>
      <c r="I15" s="76" t="s">
        <v>381</v>
      </c>
      <c r="J15" s="80">
        <v>20</v>
      </c>
      <c r="K15" s="72" t="s">
        <v>382</v>
      </c>
      <c r="L15" s="76" t="s">
        <v>383</v>
      </c>
      <c r="M15" s="74" t="s">
        <v>418</v>
      </c>
      <c r="N15" s="237">
        <v>0</v>
      </c>
      <c r="O15" s="233">
        <v>0</v>
      </c>
      <c r="P15" s="233">
        <v>22000000</v>
      </c>
      <c r="Q15" s="237">
        <v>0</v>
      </c>
      <c r="R15" s="237">
        <v>0</v>
      </c>
      <c r="S15" s="237">
        <v>0</v>
      </c>
      <c r="T15" s="231">
        <f t="shared" si="4"/>
        <v>22000000</v>
      </c>
      <c r="U15" s="230">
        <f t="shared" si="0"/>
        <v>0</v>
      </c>
      <c r="V15" s="230">
        <f t="shared" si="0"/>
        <v>0</v>
      </c>
      <c r="W15" s="230">
        <f t="shared" si="0"/>
        <v>22440000</v>
      </c>
      <c r="X15" s="230">
        <f t="shared" si="0"/>
        <v>0</v>
      </c>
      <c r="Y15" s="230">
        <f t="shared" si="0"/>
        <v>0</v>
      </c>
      <c r="Z15" s="230">
        <f t="shared" si="0"/>
        <v>0</v>
      </c>
      <c r="AA15" s="235">
        <f t="shared" si="5"/>
        <v>22440000</v>
      </c>
      <c r="AB15" s="230">
        <f t="shared" si="1"/>
        <v>0</v>
      </c>
      <c r="AC15" s="230">
        <f t="shared" si="1"/>
        <v>0</v>
      </c>
      <c r="AD15" s="230">
        <f t="shared" si="1"/>
        <v>22888800</v>
      </c>
      <c r="AE15" s="230">
        <f t="shared" si="1"/>
        <v>0</v>
      </c>
      <c r="AF15" s="230">
        <f t="shared" si="1"/>
        <v>0</v>
      </c>
      <c r="AG15" s="230">
        <f t="shared" si="1"/>
        <v>0</v>
      </c>
      <c r="AH15" s="235">
        <f t="shared" si="6"/>
        <v>22888800</v>
      </c>
      <c r="AI15" s="238"/>
      <c r="AJ15" s="233">
        <f t="shared" si="2"/>
        <v>0</v>
      </c>
      <c r="AK15" s="233">
        <f>AD15*1.02</f>
        <v>23346576</v>
      </c>
      <c r="AL15" s="238"/>
      <c r="AM15" s="238"/>
      <c r="AN15" s="238"/>
      <c r="AO15" s="235">
        <f t="shared" si="3"/>
        <v>23346576</v>
      </c>
    </row>
    <row r="16" spans="1:41" s="27" customFormat="1" ht="66.75" customHeight="1">
      <c r="A16" s="340"/>
      <c r="B16" s="373"/>
      <c r="C16" s="316"/>
      <c r="D16" s="361"/>
      <c r="E16" s="352"/>
      <c r="F16" s="355"/>
      <c r="G16" s="352"/>
      <c r="H16" s="72" t="s">
        <v>430</v>
      </c>
      <c r="I16" s="76" t="s">
        <v>224</v>
      </c>
      <c r="J16" s="80">
        <v>30</v>
      </c>
      <c r="K16" s="72" t="s">
        <v>427</v>
      </c>
      <c r="L16" s="76" t="s">
        <v>225</v>
      </c>
      <c r="M16" s="82" t="s">
        <v>110</v>
      </c>
      <c r="N16" s="237">
        <v>0</v>
      </c>
      <c r="O16" s="233">
        <v>15000000</v>
      </c>
      <c r="P16" s="237"/>
      <c r="Q16" s="237">
        <v>0</v>
      </c>
      <c r="R16" s="237">
        <v>0</v>
      </c>
      <c r="S16" s="237">
        <v>0</v>
      </c>
      <c r="T16" s="231">
        <f t="shared" si="4"/>
        <v>15000000</v>
      </c>
      <c r="U16" s="230">
        <f t="shared" si="0"/>
        <v>0</v>
      </c>
      <c r="V16" s="230">
        <f t="shared" si="0"/>
        <v>15300000</v>
      </c>
      <c r="W16" s="230">
        <f t="shared" si="0"/>
        <v>0</v>
      </c>
      <c r="X16" s="230">
        <f t="shared" si="0"/>
        <v>0</v>
      </c>
      <c r="Y16" s="230">
        <f t="shared" si="0"/>
        <v>0</v>
      </c>
      <c r="Z16" s="230">
        <f t="shared" si="0"/>
        <v>0</v>
      </c>
      <c r="AA16" s="235">
        <f t="shared" si="5"/>
        <v>15300000</v>
      </c>
      <c r="AB16" s="230">
        <f t="shared" si="1"/>
        <v>0</v>
      </c>
      <c r="AC16" s="230">
        <f t="shared" si="1"/>
        <v>15606000</v>
      </c>
      <c r="AD16" s="230">
        <f t="shared" si="1"/>
        <v>0</v>
      </c>
      <c r="AE16" s="230">
        <f t="shared" si="1"/>
        <v>0</v>
      </c>
      <c r="AF16" s="230">
        <f t="shared" si="1"/>
        <v>0</v>
      </c>
      <c r="AG16" s="230">
        <f t="shared" si="1"/>
        <v>0</v>
      </c>
      <c r="AH16" s="235">
        <f t="shared" si="6"/>
        <v>15606000</v>
      </c>
      <c r="AI16" s="236"/>
      <c r="AJ16" s="233">
        <f t="shared" si="2"/>
        <v>15918120</v>
      </c>
      <c r="AK16" s="236"/>
      <c r="AL16" s="236"/>
      <c r="AM16" s="236"/>
      <c r="AN16" s="236"/>
      <c r="AO16" s="235">
        <f t="shared" si="3"/>
        <v>15918120</v>
      </c>
    </row>
    <row r="17" spans="1:41" s="27" customFormat="1" ht="90" customHeight="1">
      <c r="A17" s="340"/>
      <c r="B17" s="373"/>
      <c r="C17" s="316"/>
      <c r="D17" s="325" t="s">
        <v>226</v>
      </c>
      <c r="E17" s="367" t="s">
        <v>227</v>
      </c>
      <c r="F17" s="322" t="s">
        <v>499</v>
      </c>
      <c r="G17" s="331" t="s">
        <v>499</v>
      </c>
      <c r="H17" s="186" t="s">
        <v>500</v>
      </c>
      <c r="I17" s="187" t="s">
        <v>501</v>
      </c>
      <c r="J17" s="187" t="s">
        <v>502</v>
      </c>
      <c r="K17" s="187" t="s">
        <v>503</v>
      </c>
      <c r="L17" s="286" t="s">
        <v>511</v>
      </c>
      <c r="M17" s="82" t="s">
        <v>504</v>
      </c>
      <c r="N17" s="237">
        <v>0</v>
      </c>
      <c r="O17" s="233">
        <v>0</v>
      </c>
      <c r="P17" s="233">
        <v>5000000</v>
      </c>
      <c r="Q17" s="237">
        <v>0</v>
      </c>
      <c r="R17" s="237">
        <v>0</v>
      </c>
      <c r="S17" s="237">
        <v>0</v>
      </c>
      <c r="T17" s="231">
        <f t="shared" si="4"/>
        <v>5000000</v>
      </c>
      <c r="U17" s="230">
        <f t="shared" si="0"/>
        <v>0</v>
      </c>
      <c r="V17" s="230">
        <f t="shared" si="0"/>
        <v>0</v>
      </c>
      <c r="W17" s="230">
        <f t="shared" si="0"/>
        <v>5100000</v>
      </c>
      <c r="X17" s="230">
        <f t="shared" si="0"/>
        <v>0</v>
      </c>
      <c r="Y17" s="230">
        <f t="shared" si="0"/>
        <v>0</v>
      </c>
      <c r="Z17" s="230">
        <f t="shared" si="0"/>
        <v>0</v>
      </c>
      <c r="AA17" s="235">
        <f t="shared" si="5"/>
        <v>5100000</v>
      </c>
      <c r="AB17" s="230">
        <f t="shared" si="1"/>
        <v>0</v>
      </c>
      <c r="AC17" s="230">
        <f t="shared" si="1"/>
        <v>0</v>
      </c>
      <c r="AD17" s="230">
        <f t="shared" si="1"/>
        <v>5202000</v>
      </c>
      <c r="AE17" s="230">
        <f t="shared" si="1"/>
        <v>0</v>
      </c>
      <c r="AF17" s="230">
        <f t="shared" si="1"/>
        <v>0</v>
      </c>
      <c r="AG17" s="230">
        <f t="shared" si="1"/>
        <v>0</v>
      </c>
      <c r="AH17" s="235">
        <f t="shared" si="6"/>
        <v>5202000</v>
      </c>
      <c r="AI17" s="230">
        <f>AB17*1.02</f>
        <v>0</v>
      </c>
      <c r="AJ17" s="230">
        <f t="shared" si="2"/>
        <v>0</v>
      </c>
      <c r="AK17" s="230">
        <f t="shared" si="2"/>
        <v>5306040</v>
      </c>
      <c r="AL17" s="230">
        <f t="shared" si="2"/>
        <v>0</v>
      </c>
      <c r="AM17" s="230">
        <f t="shared" si="2"/>
        <v>0</v>
      </c>
      <c r="AN17" s="230">
        <f t="shared" si="2"/>
        <v>0</v>
      </c>
      <c r="AO17" s="235">
        <f t="shared" si="3"/>
        <v>5306040</v>
      </c>
    </row>
    <row r="18" spans="1:41" s="27" customFormat="1" ht="85.5" customHeight="1">
      <c r="A18" s="340"/>
      <c r="B18" s="373"/>
      <c r="C18" s="316"/>
      <c r="D18" s="326"/>
      <c r="E18" s="367"/>
      <c r="F18" s="323"/>
      <c r="G18" s="332"/>
      <c r="H18" s="188" t="s">
        <v>505</v>
      </c>
      <c r="I18" s="287" t="s">
        <v>666</v>
      </c>
      <c r="J18" s="187" t="s">
        <v>512</v>
      </c>
      <c r="K18" s="187" t="s">
        <v>506</v>
      </c>
      <c r="L18" s="286" t="s">
        <v>513</v>
      </c>
      <c r="M18" s="82" t="s">
        <v>504</v>
      </c>
      <c r="N18" s="237">
        <v>0</v>
      </c>
      <c r="O18" s="233">
        <v>0</v>
      </c>
      <c r="P18" s="233">
        <v>5000000</v>
      </c>
      <c r="Q18" s="237">
        <v>0</v>
      </c>
      <c r="R18" s="237">
        <v>0</v>
      </c>
      <c r="S18" s="237">
        <v>0</v>
      </c>
      <c r="T18" s="231">
        <f t="shared" si="4"/>
        <v>5000000</v>
      </c>
      <c r="U18" s="230">
        <f t="shared" si="0"/>
        <v>0</v>
      </c>
      <c r="V18" s="230">
        <f t="shared" si="0"/>
        <v>0</v>
      </c>
      <c r="W18" s="230">
        <f t="shared" si="0"/>
        <v>5100000</v>
      </c>
      <c r="X18" s="230">
        <f t="shared" si="0"/>
        <v>0</v>
      </c>
      <c r="Y18" s="230">
        <f t="shared" si="0"/>
        <v>0</v>
      </c>
      <c r="Z18" s="230">
        <f t="shared" si="0"/>
        <v>0</v>
      </c>
      <c r="AA18" s="235">
        <f t="shared" si="5"/>
        <v>5100000</v>
      </c>
      <c r="AB18" s="230">
        <f t="shared" si="1"/>
        <v>0</v>
      </c>
      <c r="AC18" s="230">
        <f t="shared" si="1"/>
        <v>0</v>
      </c>
      <c r="AD18" s="230">
        <f t="shared" si="1"/>
        <v>5202000</v>
      </c>
      <c r="AE18" s="230">
        <f t="shared" si="1"/>
        <v>0</v>
      </c>
      <c r="AF18" s="230">
        <f t="shared" si="1"/>
        <v>0</v>
      </c>
      <c r="AG18" s="230">
        <f t="shared" si="1"/>
        <v>0</v>
      </c>
      <c r="AH18" s="235">
        <f t="shared" si="6"/>
        <v>5202000</v>
      </c>
      <c r="AI18" s="230">
        <f>AB18*1.02</f>
        <v>0</v>
      </c>
      <c r="AJ18" s="230">
        <f t="shared" si="2"/>
        <v>0</v>
      </c>
      <c r="AK18" s="230">
        <f t="shared" si="2"/>
        <v>5306040</v>
      </c>
      <c r="AL18" s="230">
        <f t="shared" si="2"/>
        <v>0</v>
      </c>
      <c r="AM18" s="230">
        <f t="shared" si="2"/>
        <v>0</v>
      </c>
      <c r="AN18" s="230">
        <f t="shared" si="2"/>
        <v>0</v>
      </c>
      <c r="AO18" s="235">
        <f t="shared" si="3"/>
        <v>5306040</v>
      </c>
    </row>
    <row r="19" spans="1:41" s="27" customFormat="1" ht="84.75" customHeight="1">
      <c r="A19" s="340"/>
      <c r="B19" s="374"/>
      <c r="C19" s="317"/>
      <c r="D19" s="327"/>
      <c r="E19" s="322"/>
      <c r="F19" s="324"/>
      <c r="G19" s="332"/>
      <c r="H19" s="188" t="s">
        <v>507</v>
      </c>
      <c r="I19" s="288" t="s">
        <v>510</v>
      </c>
      <c r="J19" s="187" t="s">
        <v>514</v>
      </c>
      <c r="K19" s="187" t="s">
        <v>508</v>
      </c>
      <c r="L19" s="187" t="s">
        <v>509</v>
      </c>
      <c r="M19" s="187" t="s">
        <v>504</v>
      </c>
      <c r="N19" s="237">
        <v>0</v>
      </c>
      <c r="O19" s="233">
        <v>0</v>
      </c>
      <c r="P19" s="237">
        <v>5000000</v>
      </c>
      <c r="Q19" s="237">
        <v>0</v>
      </c>
      <c r="R19" s="237">
        <v>0</v>
      </c>
      <c r="S19" s="237">
        <v>0</v>
      </c>
      <c r="T19" s="231">
        <f t="shared" si="4"/>
        <v>5000000</v>
      </c>
      <c r="U19" s="230">
        <f t="shared" si="0"/>
        <v>0</v>
      </c>
      <c r="V19" s="230">
        <f t="shared" si="0"/>
        <v>0</v>
      </c>
      <c r="W19" s="230">
        <f t="shared" si="0"/>
        <v>5100000</v>
      </c>
      <c r="X19" s="230">
        <f t="shared" si="0"/>
        <v>0</v>
      </c>
      <c r="Y19" s="230">
        <f t="shared" si="0"/>
        <v>0</v>
      </c>
      <c r="Z19" s="230">
        <f t="shared" si="0"/>
        <v>0</v>
      </c>
      <c r="AA19" s="235">
        <f t="shared" si="5"/>
        <v>5100000</v>
      </c>
      <c r="AB19" s="230">
        <f t="shared" si="1"/>
        <v>0</v>
      </c>
      <c r="AC19" s="230">
        <f t="shared" si="1"/>
        <v>0</v>
      </c>
      <c r="AD19" s="230">
        <f t="shared" si="1"/>
        <v>5202000</v>
      </c>
      <c r="AE19" s="230">
        <f t="shared" si="1"/>
        <v>0</v>
      </c>
      <c r="AF19" s="230">
        <f t="shared" si="1"/>
        <v>0</v>
      </c>
      <c r="AG19" s="230">
        <f t="shared" si="1"/>
        <v>0</v>
      </c>
      <c r="AH19" s="235">
        <f t="shared" si="6"/>
        <v>5202000</v>
      </c>
      <c r="AI19" s="230">
        <f>AB19*1.02</f>
        <v>0</v>
      </c>
      <c r="AJ19" s="230">
        <f t="shared" si="2"/>
        <v>0</v>
      </c>
      <c r="AK19" s="230">
        <f t="shared" si="2"/>
        <v>5306040</v>
      </c>
      <c r="AL19" s="230">
        <f t="shared" si="2"/>
        <v>0</v>
      </c>
      <c r="AM19" s="230">
        <f t="shared" si="2"/>
        <v>0</v>
      </c>
      <c r="AN19" s="230">
        <f t="shared" si="2"/>
        <v>0</v>
      </c>
      <c r="AO19" s="235">
        <f t="shared" si="3"/>
        <v>5306040</v>
      </c>
    </row>
    <row r="20" spans="1:41" ht="53.25" customHeight="1">
      <c r="A20" s="340"/>
      <c r="B20" s="357" t="s">
        <v>22</v>
      </c>
      <c r="C20" s="318" t="s">
        <v>446</v>
      </c>
      <c r="D20" s="319" t="s">
        <v>458</v>
      </c>
      <c r="E20" s="314" t="s">
        <v>454</v>
      </c>
      <c r="F20" s="314" t="s">
        <v>59</v>
      </c>
      <c r="G20" s="320" t="s">
        <v>515</v>
      </c>
      <c r="H20" s="314" t="s">
        <v>465</v>
      </c>
      <c r="I20" s="127" t="s">
        <v>516</v>
      </c>
      <c r="J20" s="130" t="s">
        <v>447</v>
      </c>
      <c r="K20" s="127" t="s">
        <v>116</v>
      </c>
      <c r="L20" s="127" t="s">
        <v>448</v>
      </c>
      <c r="M20" s="126" t="s">
        <v>449</v>
      </c>
      <c r="N20" s="233">
        <v>23669636</v>
      </c>
      <c r="O20" s="233">
        <v>0</v>
      </c>
      <c r="P20" s="237">
        <v>0</v>
      </c>
      <c r="Q20" s="237">
        <v>0</v>
      </c>
      <c r="R20" s="233">
        <v>0</v>
      </c>
      <c r="S20" s="237"/>
      <c r="T20" s="231">
        <f t="shared" si="4"/>
        <v>23669636</v>
      </c>
      <c r="U20" s="233">
        <f>N20*1.02</f>
        <v>24143028.72</v>
      </c>
      <c r="V20" s="233">
        <f>O20*1.02</f>
        <v>0</v>
      </c>
      <c r="W20" s="237"/>
      <c r="X20" s="237"/>
      <c r="Y20" s="237">
        <f>R20*1.02</f>
        <v>0</v>
      </c>
      <c r="Z20" s="237"/>
      <c r="AA20" s="235">
        <f t="shared" si="5"/>
        <v>24143028.72</v>
      </c>
      <c r="AB20" s="233">
        <f t="shared" si="1"/>
        <v>24625889.2944</v>
      </c>
      <c r="AC20" s="233">
        <f t="shared" si="1"/>
        <v>0</v>
      </c>
      <c r="AD20" s="237"/>
      <c r="AE20" s="237"/>
      <c r="AF20" s="237">
        <f>Y20*1.02</f>
        <v>0</v>
      </c>
      <c r="AG20" s="237"/>
      <c r="AH20" s="235">
        <f t="shared" si="6"/>
        <v>24625889.2944</v>
      </c>
      <c r="AI20" s="237">
        <f aca="true" t="shared" si="7" ref="AI20:AN35">AB20*1.02</f>
        <v>25118407.080288</v>
      </c>
      <c r="AJ20" s="237">
        <f t="shared" si="7"/>
        <v>0</v>
      </c>
      <c r="AK20" s="237">
        <f t="shared" si="7"/>
        <v>0</v>
      </c>
      <c r="AL20" s="237">
        <f t="shared" si="7"/>
        <v>0</v>
      </c>
      <c r="AM20" s="237">
        <f t="shared" si="7"/>
        <v>0</v>
      </c>
      <c r="AN20" s="237">
        <f t="shared" si="7"/>
        <v>0</v>
      </c>
      <c r="AO20" s="235">
        <f t="shared" si="3"/>
        <v>25118407.080288</v>
      </c>
    </row>
    <row r="21" spans="1:41" ht="72" customHeight="1">
      <c r="A21" s="340"/>
      <c r="B21" s="357"/>
      <c r="C21" s="318"/>
      <c r="D21" s="319"/>
      <c r="E21" s="314"/>
      <c r="F21" s="314"/>
      <c r="G21" s="371"/>
      <c r="H21" s="314"/>
      <c r="I21" s="42" t="s">
        <v>517</v>
      </c>
      <c r="J21" s="47" t="s">
        <v>459</v>
      </c>
      <c r="K21" s="43" t="s">
        <v>460</v>
      </c>
      <c r="L21" s="289" t="s">
        <v>726</v>
      </c>
      <c r="M21" s="44" t="s">
        <v>461</v>
      </c>
      <c r="N21" s="237">
        <v>0</v>
      </c>
      <c r="O21" s="233">
        <v>0</v>
      </c>
      <c r="P21" s="237">
        <v>0</v>
      </c>
      <c r="Q21" s="237">
        <v>0</v>
      </c>
      <c r="R21" s="237">
        <v>0</v>
      </c>
      <c r="S21" s="237"/>
      <c r="T21" s="231">
        <f t="shared" si="4"/>
        <v>0</v>
      </c>
      <c r="U21" s="237"/>
      <c r="V21" s="233">
        <f aca="true" t="shared" si="8" ref="V21:Z26">O21*1.02</f>
        <v>0</v>
      </c>
      <c r="W21" s="237"/>
      <c r="X21" s="237"/>
      <c r="Y21" s="237"/>
      <c r="Z21" s="237"/>
      <c r="AA21" s="235">
        <f t="shared" si="5"/>
        <v>0</v>
      </c>
      <c r="AB21" s="237">
        <f t="shared" si="1"/>
        <v>0</v>
      </c>
      <c r="AC21" s="233">
        <f t="shared" si="1"/>
        <v>0</v>
      </c>
      <c r="AD21" s="233">
        <f>W21*1.02</f>
        <v>0</v>
      </c>
      <c r="AE21" s="233">
        <f>X21*1.02</f>
        <v>0</v>
      </c>
      <c r="AF21" s="233">
        <f>Y21*1.02</f>
        <v>0</v>
      </c>
      <c r="AG21" s="233">
        <f>Z21*1.02</f>
        <v>0</v>
      </c>
      <c r="AH21" s="235">
        <f t="shared" si="6"/>
        <v>0</v>
      </c>
      <c r="AI21" s="237">
        <f t="shared" si="7"/>
        <v>0</v>
      </c>
      <c r="AJ21" s="237">
        <f t="shared" si="7"/>
        <v>0</v>
      </c>
      <c r="AK21" s="237">
        <f t="shared" si="7"/>
        <v>0</v>
      </c>
      <c r="AL21" s="237">
        <f t="shared" si="7"/>
        <v>0</v>
      </c>
      <c r="AM21" s="237">
        <f t="shared" si="7"/>
        <v>0</v>
      </c>
      <c r="AN21" s="237">
        <f t="shared" si="7"/>
        <v>0</v>
      </c>
      <c r="AO21" s="235">
        <f t="shared" si="3"/>
        <v>0</v>
      </c>
    </row>
    <row r="22" spans="1:41" ht="78.75" customHeight="1">
      <c r="A22" s="340"/>
      <c r="B22" s="357"/>
      <c r="C22" s="318"/>
      <c r="D22" s="319"/>
      <c r="E22" s="314"/>
      <c r="F22" s="314"/>
      <c r="G22" s="371"/>
      <c r="H22" s="321" t="s">
        <v>450</v>
      </c>
      <c r="I22" s="42" t="s">
        <v>451</v>
      </c>
      <c r="J22" s="48">
        <v>0</v>
      </c>
      <c r="K22" s="42" t="s">
        <v>463</v>
      </c>
      <c r="L22" s="42" t="s">
        <v>468</v>
      </c>
      <c r="M22" s="43" t="s">
        <v>464</v>
      </c>
      <c r="N22" s="237">
        <v>0</v>
      </c>
      <c r="O22" s="233">
        <v>0</v>
      </c>
      <c r="P22" s="237">
        <v>0</v>
      </c>
      <c r="Q22" s="237">
        <v>0</v>
      </c>
      <c r="R22" s="237">
        <v>0</v>
      </c>
      <c r="S22" s="237">
        <v>0</v>
      </c>
      <c r="T22" s="231">
        <f t="shared" si="4"/>
        <v>0</v>
      </c>
      <c r="U22" s="237"/>
      <c r="V22" s="233">
        <f t="shared" si="8"/>
        <v>0</v>
      </c>
      <c r="W22" s="237"/>
      <c r="X22" s="237"/>
      <c r="Y22" s="237"/>
      <c r="Z22" s="237"/>
      <c r="AA22" s="235">
        <f t="shared" si="5"/>
        <v>0</v>
      </c>
      <c r="AB22" s="237">
        <f t="shared" si="1"/>
        <v>0</v>
      </c>
      <c r="AC22" s="237">
        <f t="shared" si="1"/>
        <v>0</v>
      </c>
      <c r="AD22" s="237">
        <f t="shared" si="1"/>
        <v>0</v>
      </c>
      <c r="AE22" s="237">
        <f t="shared" si="1"/>
        <v>0</v>
      </c>
      <c r="AF22" s="237">
        <f t="shared" si="1"/>
        <v>0</v>
      </c>
      <c r="AG22" s="237">
        <f t="shared" si="1"/>
        <v>0</v>
      </c>
      <c r="AH22" s="235">
        <f t="shared" si="6"/>
        <v>0</v>
      </c>
      <c r="AI22" s="237">
        <f t="shared" si="7"/>
        <v>0</v>
      </c>
      <c r="AJ22" s="237">
        <f t="shared" si="7"/>
        <v>0</v>
      </c>
      <c r="AK22" s="237">
        <f t="shared" si="7"/>
        <v>0</v>
      </c>
      <c r="AL22" s="237">
        <f t="shared" si="7"/>
        <v>0</v>
      </c>
      <c r="AM22" s="237">
        <f t="shared" si="7"/>
        <v>0</v>
      </c>
      <c r="AN22" s="237">
        <f t="shared" si="7"/>
        <v>0</v>
      </c>
      <c r="AO22" s="235">
        <f t="shared" si="3"/>
        <v>0</v>
      </c>
    </row>
    <row r="23" spans="1:41" ht="43.5" customHeight="1">
      <c r="A23" s="340"/>
      <c r="B23" s="357"/>
      <c r="C23" s="318"/>
      <c r="D23" s="319"/>
      <c r="E23" s="314"/>
      <c r="F23" s="314"/>
      <c r="G23" s="320"/>
      <c r="H23" s="320"/>
      <c r="I23" s="44" t="s">
        <v>452</v>
      </c>
      <c r="J23" s="49">
        <v>1</v>
      </c>
      <c r="K23" s="44" t="s">
        <v>462</v>
      </c>
      <c r="L23" s="44" t="s">
        <v>469</v>
      </c>
      <c r="M23" s="222" t="s">
        <v>473</v>
      </c>
      <c r="N23" s="237">
        <v>0</v>
      </c>
      <c r="O23" s="233">
        <v>0</v>
      </c>
      <c r="P23" s="237">
        <v>0</v>
      </c>
      <c r="Q23" s="237">
        <v>0</v>
      </c>
      <c r="R23" s="237">
        <v>0</v>
      </c>
      <c r="S23" s="237">
        <v>0</v>
      </c>
      <c r="T23" s="231">
        <f t="shared" si="4"/>
        <v>0</v>
      </c>
      <c r="U23" s="237">
        <f>N23*1.02</f>
        <v>0</v>
      </c>
      <c r="V23" s="237">
        <f t="shared" si="8"/>
        <v>0</v>
      </c>
      <c r="W23" s="237">
        <f t="shared" si="8"/>
        <v>0</v>
      </c>
      <c r="X23" s="237">
        <f t="shared" si="8"/>
        <v>0</v>
      </c>
      <c r="Y23" s="237">
        <f t="shared" si="8"/>
        <v>0</v>
      </c>
      <c r="Z23" s="237">
        <f t="shared" si="8"/>
        <v>0</v>
      </c>
      <c r="AA23" s="235">
        <f t="shared" si="5"/>
        <v>0</v>
      </c>
      <c r="AB23" s="237">
        <f aca="true" t="shared" si="9" ref="AB23:AG40">U23*1.02</f>
        <v>0</v>
      </c>
      <c r="AC23" s="237">
        <f t="shared" si="9"/>
        <v>0</v>
      </c>
      <c r="AD23" s="237">
        <f t="shared" si="9"/>
        <v>0</v>
      </c>
      <c r="AE23" s="237">
        <f t="shared" si="9"/>
        <v>0</v>
      </c>
      <c r="AF23" s="237">
        <f t="shared" si="9"/>
        <v>0</v>
      </c>
      <c r="AG23" s="237">
        <f t="shared" si="9"/>
        <v>0</v>
      </c>
      <c r="AH23" s="235">
        <f t="shared" si="6"/>
        <v>0</v>
      </c>
      <c r="AI23" s="237">
        <f t="shared" si="7"/>
        <v>0</v>
      </c>
      <c r="AJ23" s="237">
        <f t="shared" si="7"/>
        <v>0</v>
      </c>
      <c r="AK23" s="237">
        <f t="shared" si="7"/>
        <v>0</v>
      </c>
      <c r="AL23" s="237">
        <f t="shared" si="7"/>
        <v>0</v>
      </c>
      <c r="AM23" s="237">
        <f t="shared" si="7"/>
        <v>0</v>
      </c>
      <c r="AN23" s="237">
        <f t="shared" si="7"/>
        <v>0</v>
      </c>
      <c r="AO23" s="235">
        <f t="shared" si="3"/>
        <v>0</v>
      </c>
    </row>
    <row r="24" spans="1:41" ht="75" customHeight="1">
      <c r="A24" s="340"/>
      <c r="B24" s="357"/>
      <c r="C24" s="318"/>
      <c r="D24" s="319"/>
      <c r="E24" s="314"/>
      <c r="F24" s="314"/>
      <c r="G24" s="320"/>
      <c r="H24" s="52" t="s">
        <v>453</v>
      </c>
      <c r="I24" s="52" t="s">
        <v>470</v>
      </c>
      <c r="J24" s="51">
        <v>1</v>
      </c>
      <c r="K24" s="43" t="s">
        <v>471</v>
      </c>
      <c r="L24" s="43" t="s">
        <v>472</v>
      </c>
      <c r="M24" s="43" t="s">
        <v>464</v>
      </c>
      <c r="N24" s="237">
        <v>0</v>
      </c>
      <c r="O24" s="233">
        <v>257195726</v>
      </c>
      <c r="P24" s="237">
        <v>0</v>
      </c>
      <c r="Q24" s="237">
        <v>0</v>
      </c>
      <c r="R24" s="237">
        <v>0</v>
      </c>
      <c r="S24" s="237">
        <v>0</v>
      </c>
      <c r="T24" s="231">
        <f t="shared" si="4"/>
        <v>257195726</v>
      </c>
      <c r="U24" s="237">
        <f>N24*1.02</f>
        <v>0</v>
      </c>
      <c r="V24" s="230">
        <f t="shared" si="8"/>
        <v>262339640.52</v>
      </c>
      <c r="W24" s="236">
        <f t="shared" si="8"/>
        <v>0</v>
      </c>
      <c r="X24" s="237">
        <f t="shared" si="8"/>
        <v>0</v>
      </c>
      <c r="Y24" s="237">
        <f t="shared" si="8"/>
        <v>0</v>
      </c>
      <c r="Z24" s="237">
        <f t="shared" si="8"/>
        <v>0</v>
      </c>
      <c r="AA24" s="235">
        <f t="shared" si="5"/>
        <v>262339640.52</v>
      </c>
      <c r="AB24" s="237">
        <f t="shared" si="9"/>
        <v>0</v>
      </c>
      <c r="AC24" s="233">
        <f t="shared" si="9"/>
        <v>267586433.33040002</v>
      </c>
      <c r="AD24" s="237">
        <f t="shared" si="9"/>
        <v>0</v>
      </c>
      <c r="AE24" s="237">
        <f t="shared" si="9"/>
        <v>0</v>
      </c>
      <c r="AF24" s="237">
        <f t="shared" si="9"/>
        <v>0</v>
      </c>
      <c r="AG24" s="237">
        <f t="shared" si="9"/>
        <v>0</v>
      </c>
      <c r="AH24" s="235">
        <f t="shared" si="6"/>
        <v>267586433.33040002</v>
      </c>
      <c r="AI24" s="237">
        <f t="shared" si="7"/>
        <v>0</v>
      </c>
      <c r="AJ24" s="237">
        <f t="shared" si="7"/>
        <v>272938161.997008</v>
      </c>
      <c r="AK24" s="237">
        <f t="shared" si="7"/>
        <v>0</v>
      </c>
      <c r="AL24" s="237">
        <f t="shared" si="7"/>
        <v>0</v>
      </c>
      <c r="AM24" s="237">
        <f t="shared" si="7"/>
        <v>0</v>
      </c>
      <c r="AN24" s="237">
        <f t="shared" si="7"/>
        <v>0</v>
      </c>
      <c r="AO24" s="235">
        <f t="shared" si="3"/>
        <v>272938161.997008</v>
      </c>
    </row>
    <row r="25" spans="1:41" ht="75" customHeight="1">
      <c r="A25" s="340"/>
      <c r="B25" s="357"/>
      <c r="C25" s="318"/>
      <c r="D25" s="319"/>
      <c r="E25" s="314"/>
      <c r="F25" s="314"/>
      <c r="G25" s="320"/>
      <c r="H25" s="46" t="s">
        <v>518</v>
      </c>
      <c r="I25" s="43" t="s">
        <v>519</v>
      </c>
      <c r="J25" s="51">
        <v>1</v>
      </c>
      <c r="K25" s="43" t="s">
        <v>466</v>
      </c>
      <c r="L25" s="43" t="s">
        <v>467</v>
      </c>
      <c r="M25" s="43" t="s">
        <v>520</v>
      </c>
      <c r="N25" s="233">
        <v>24552904</v>
      </c>
      <c r="O25" s="233">
        <v>0</v>
      </c>
      <c r="P25" s="233">
        <v>16750000</v>
      </c>
      <c r="Q25" s="237">
        <v>0</v>
      </c>
      <c r="R25" s="237">
        <v>0</v>
      </c>
      <c r="S25" s="237">
        <v>0</v>
      </c>
      <c r="T25" s="231">
        <f t="shared" si="4"/>
        <v>41302904</v>
      </c>
      <c r="U25" s="233">
        <f>N25*1.02</f>
        <v>25043962.080000002</v>
      </c>
      <c r="V25" s="236">
        <f t="shared" si="8"/>
        <v>0</v>
      </c>
      <c r="W25" s="230">
        <f t="shared" si="8"/>
        <v>17085000</v>
      </c>
      <c r="X25" s="237">
        <f t="shared" si="8"/>
        <v>0</v>
      </c>
      <c r="Y25" s="237">
        <f t="shared" si="8"/>
        <v>0</v>
      </c>
      <c r="Z25" s="237">
        <f t="shared" si="8"/>
        <v>0</v>
      </c>
      <c r="AA25" s="235">
        <f t="shared" si="5"/>
        <v>42128962.08</v>
      </c>
      <c r="AB25" s="233">
        <f t="shared" si="9"/>
        <v>25544841.3216</v>
      </c>
      <c r="AC25" s="237">
        <f t="shared" si="9"/>
        <v>0</v>
      </c>
      <c r="AD25" s="229">
        <f t="shared" si="9"/>
        <v>17426700</v>
      </c>
      <c r="AE25" s="237">
        <f t="shared" si="9"/>
        <v>0</v>
      </c>
      <c r="AF25" s="237">
        <f t="shared" si="9"/>
        <v>0</v>
      </c>
      <c r="AG25" s="237">
        <f t="shared" si="9"/>
        <v>0</v>
      </c>
      <c r="AH25" s="235">
        <f t="shared" si="6"/>
        <v>42971541.321600005</v>
      </c>
      <c r="AI25" s="237">
        <f t="shared" si="7"/>
        <v>26055738.148032002</v>
      </c>
      <c r="AJ25" s="237">
        <f t="shared" si="7"/>
        <v>0</v>
      </c>
      <c r="AK25" s="237">
        <f t="shared" si="7"/>
        <v>17775234</v>
      </c>
      <c r="AL25" s="237">
        <f t="shared" si="7"/>
        <v>0</v>
      </c>
      <c r="AM25" s="237">
        <f t="shared" si="7"/>
        <v>0</v>
      </c>
      <c r="AN25" s="237">
        <f t="shared" si="7"/>
        <v>0</v>
      </c>
      <c r="AO25" s="235">
        <f t="shared" si="3"/>
        <v>43830972.148032</v>
      </c>
    </row>
    <row r="26" spans="1:41" ht="75" customHeight="1">
      <c r="A26" s="340"/>
      <c r="B26" s="357"/>
      <c r="C26" s="318"/>
      <c r="D26" s="319"/>
      <c r="E26" s="320"/>
      <c r="F26" s="320"/>
      <c r="G26" s="320"/>
      <c r="H26" s="45" t="s">
        <v>117</v>
      </c>
      <c r="I26" s="42" t="s">
        <v>455</v>
      </c>
      <c r="J26" s="50" t="s">
        <v>456</v>
      </c>
      <c r="K26" s="42" t="s">
        <v>118</v>
      </c>
      <c r="L26" s="42" t="s">
        <v>521</v>
      </c>
      <c r="M26" s="42" t="s">
        <v>457</v>
      </c>
      <c r="N26" s="237">
        <v>0</v>
      </c>
      <c r="O26" s="233">
        <v>0</v>
      </c>
      <c r="P26" s="237">
        <v>0</v>
      </c>
      <c r="Q26" s="237">
        <v>0</v>
      </c>
      <c r="R26" s="237">
        <v>0</v>
      </c>
      <c r="S26" s="237">
        <v>0</v>
      </c>
      <c r="T26" s="231">
        <f t="shared" si="4"/>
        <v>0</v>
      </c>
      <c r="U26" s="237">
        <f>N26*1.02</f>
        <v>0</v>
      </c>
      <c r="V26" s="237">
        <f t="shared" si="8"/>
        <v>0</v>
      </c>
      <c r="W26" s="237">
        <f t="shared" si="8"/>
        <v>0</v>
      </c>
      <c r="X26" s="237">
        <f t="shared" si="8"/>
        <v>0</v>
      </c>
      <c r="Y26" s="237">
        <f t="shared" si="8"/>
        <v>0</v>
      </c>
      <c r="Z26" s="237">
        <f t="shared" si="8"/>
        <v>0</v>
      </c>
      <c r="AA26" s="235">
        <f t="shared" si="5"/>
        <v>0</v>
      </c>
      <c r="AB26" s="237">
        <f t="shared" si="9"/>
        <v>0</v>
      </c>
      <c r="AC26" s="237">
        <f t="shared" si="9"/>
        <v>0</v>
      </c>
      <c r="AD26" s="237">
        <f t="shared" si="9"/>
        <v>0</v>
      </c>
      <c r="AE26" s="237">
        <f t="shared" si="9"/>
        <v>0</v>
      </c>
      <c r="AF26" s="237">
        <f t="shared" si="9"/>
        <v>0</v>
      </c>
      <c r="AG26" s="237">
        <f t="shared" si="9"/>
        <v>0</v>
      </c>
      <c r="AH26" s="235">
        <f t="shared" si="6"/>
        <v>0</v>
      </c>
      <c r="AI26" s="237">
        <f t="shared" si="7"/>
        <v>0</v>
      </c>
      <c r="AJ26" s="237">
        <f t="shared" si="7"/>
        <v>0</v>
      </c>
      <c r="AK26" s="237">
        <f t="shared" si="7"/>
        <v>0</v>
      </c>
      <c r="AL26" s="237">
        <f t="shared" si="7"/>
        <v>0</v>
      </c>
      <c r="AM26" s="237">
        <f t="shared" si="7"/>
        <v>0</v>
      </c>
      <c r="AN26" s="237">
        <f t="shared" si="7"/>
        <v>0</v>
      </c>
      <c r="AO26" s="235">
        <f t="shared" si="3"/>
        <v>0</v>
      </c>
    </row>
    <row r="27" spans="1:41" s="27" customFormat="1" ht="82.5" customHeight="1">
      <c r="A27" s="340"/>
      <c r="B27" s="368" t="s">
        <v>23</v>
      </c>
      <c r="C27" s="356" t="s">
        <v>119</v>
      </c>
      <c r="D27" s="366" t="s">
        <v>92</v>
      </c>
      <c r="E27" s="356" t="s">
        <v>93</v>
      </c>
      <c r="F27" s="356" t="s">
        <v>440</v>
      </c>
      <c r="G27" s="356" t="s">
        <v>441</v>
      </c>
      <c r="H27" s="365" t="s">
        <v>120</v>
      </c>
      <c r="I27" s="35" t="s">
        <v>228</v>
      </c>
      <c r="J27" s="67">
        <v>0</v>
      </c>
      <c r="K27" s="18" t="s">
        <v>419</v>
      </c>
      <c r="L27" s="39" t="s">
        <v>420</v>
      </c>
      <c r="M27" s="37" t="s">
        <v>421</v>
      </c>
      <c r="N27" s="237">
        <v>0</v>
      </c>
      <c r="O27" s="233">
        <v>10000000</v>
      </c>
      <c r="P27" s="237">
        <v>0</v>
      </c>
      <c r="Q27" s="237">
        <v>0</v>
      </c>
      <c r="R27" s="237">
        <v>0</v>
      </c>
      <c r="S27" s="237">
        <v>0</v>
      </c>
      <c r="T27" s="231">
        <f t="shared" si="4"/>
        <v>10000000</v>
      </c>
      <c r="U27" s="233">
        <f aca="true" t="shared" si="10" ref="U27:AB40">N27*1.02</f>
        <v>0</v>
      </c>
      <c r="V27" s="233">
        <f t="shared" si="10"/>
        <v>10200000</v>
      </c>
      <c r="W27" s="233">
        <f t="shared" si="10"/>
        <v>0</v>
      </c>
      <c r="X27" s="233">
        <f t="shared" si="10"/>
        <v>0</v>
      </c>
      <c r="Y27" s="233">
        <f t="shared" si="10"/>
        <v>0</v>
      </c>
      <c r="Z27" s="233">
        <f t="shared" si="10"/>
        <v>0</v>
      </c>
      <c r="AA27" s="235">
        <f t="shared" si="5"/>
        <v>10200000</v>
      </c>
      <c r="AB27" s="237">
        <f t="shared" si="9"/>
        <v>0</v>
      </c>
      <c r="AC27" s="237">
        <f t="shared" si="9"/>
        <v>10404000</v>
      </c>
      <c r="AD27" s="237">
        <f t="shared" si="9"/>
        <v>0</v>
      </c>
      <c r="AE27" s="237">
        <f t="shared" si="9"/>
        <v>0</v>
      </c>
      <c r="AF27" s="237">
        <f t="shared" si="9"/>
        <v>0</v>
      </c>
      <c r="AG27" s="237">
        <f t="shared" si="9"/>
        <v>0</v>
      </c>
      <c r="AH27" s="235">
        <f t="shared" si="6"/>
        <v>10404000</v>
      </c>
      <c r="AI27" s="237">
        <f t="shared" si="7"/>
        <v>0</v>
      </c>
      <c r="AJ27" s="237">
        <f t="shared" si="7"/>
        <v>10612080</v>
      </c>
      <c r="AK27" s="237">
        <f t="shared" si="7"/>
        <v>0</v>
      </c>
      <c r="AL27" s="237">
        <f t="shared" si="7"/>
        <v>0</v>
      </c>
      <c r="AM27" s="237">
        <f t="shared" si="7"/>
        <v>0</v>
      </c>
      <c r="AN27" s="237">
        <f t="shared" si="7"/>
        <v>0</v>
      </c>
      <c r="AO27" s="235">
        <f t="shared" si="3"/>
        <v>10612080</v>
      </c>
    </row>
    <row r="28" spans="1:41" s="27" customFormat="1" ht="63" customHeight="1">
      <c r="A28" s="340"/>
      <c r="B28" s="369"/>
      <c r="C28" s="356"/>
      <c r="D28" s="366"/>
      <c r="E28" s="356"/>
      <c r="F28" s="356"/>
      <c r="G28" s="356"/>
      <c r="H28" s="365"/>
      <c r="I28" s="35" t="s">
        <v>215</v>
      </c>
      <c r="J28" s="67">
        <v>2</v>
      </c>
      <c r="K28" s="19" t="s">
        <v>94</v>
      </c>
      <c r="L28" s="39" t="s">
        <v>95</v>
      </c>
      <c r="M28" s="37" t="s">
        <v>421</v>
      </c>
      <c r="N28" s="237">
        <v>0</v>
      </c>
      <c r="O28" s="239">
        <v>10000000</v>
      </c>
      <c r="P28" s="237">
        <v>0</v>
      </c>
      <c r="Q28" s="237">
        <v>0</v>
      </c>
      <c r="R28" s="237">
        <v>0</v>
      </c>
      <c r="S28" s="237">
        <v>0</v>
      </c>
      <c r="T28" s="231">
        <f t="shared" si="4"/>
        <v>10000000</v>
      </c>
      <c r="U28" s="233">
        <f t="shared" si="10"/>
        <v>0</v>
      </c>
      <c r="V28" s="233">
        <f t="shared" si="10"/>
        <v>10200000</v>
      </c>
      <c r="W28" s="233">
        <f t="shared" si="10"/>
        <v>0</v>
      </c>
      <c r="X28" s="233">
        <f t="shared" si="10"/>
        <v>0</v>
      </c>
      <c r="Y28" s="233">
        <f t="shared" si="10"/>
        <v>0</v>
      </c>
      <c r="Z28" s="233">
        <f t="shared" si="10"/>
        <v>0</v>
      </c>
      <c r="AA28" s="235">
        <f t="shared" si="5"/>
        <v>10200000</v>
      </c>
      <c r="AB28" s="237">
        <f t="shared" si="9"/>
        <v>0</v>
      </c>
      <c r="AC28" s="237">
        <f t="shared" si="9"/>
        <v>10404000</v>
      </c>
      <c r="AD28" s="237">
        <f t="shared" si="9"/>
        <v>0</v>
      </c>
      <c r="AE28" s="237">
        <f t="shared" si="9"/>
        <v>0</v>
      </c>
      <c r="AF28" s="237">
        <f t="shared" si="9"/>
        <v>0</v>
      </c>
      <c r="AG28" s="237">
        <f t="shared" si="9"/>
        <v>0</v>
      </c>
      <c r="AH28" s="235">
        <f t="shared" si="6"/>
        <v>10404000</v>
      </c>
      <c r="AI28" s="237">
        <f t="shared" si="7"/>
        <v>0</v>
      </c>
      <c r="AJ28" s="237">
        <f t="shared" si="7"/>
        <v>10612080</v>
      </c>
      <c r="AK28" s="237">
        <f t="shared" si="7"/>
        <v>0</v>
      </c>
      <c r="AL28" s="237">
        <f t="shared" si="7"/>
        <v>0</v>
      </c>
      <c r="AM28" s="237">
        <f t="shared" si="7"/>
        <v>0</v>
      </c>
      <c r="AN28" s="237">
        <f t="shared" si="7"/>
        <v>0</v>
      </c>
      <c r="AO28" s="235">
        <f t="shared" si="3"/>
        <v>10612080</v>
      </c>
    </row>
    <row r="29" spans="1:41" s="27" customFormat="1" ht="140.25" customHeight="1">
      <c r="A29" s="340"/>
      <c r="B29" s="369"/>
      <c r="C29" s="356"/>
      <c r="D29" s="366"/>
      <c r="E29" s="356"/>
      <c r="F29" s="356"/>
      <c r="G29" s="356"/>
      <c r="H29" s="35" t="s">
        <v>423</v>
      </c>
      <c r="I29" s="35" t="s">
        <v>229</v>
      </c>
      <c r="J29" s="67" t="s">
        <v>723</v>
      </c>
      <c r="K29" s="15" t="s">
        <v>121</v>
      </c>
      <c r="L29" s="39" t="s">
        <v>230</v>
      </c>
      <c r="M29" s="37" t="s">
        <v>422</v>
      </c>
      <c r="N29" s="237">
        <v>0</v>
      </c>
      <c r="O29" s="233">
        <v>30869468.999999974</v>
      </c>
      <c r="P29" s="237">
        <v>0</v>
      </c>
      <c r="Q29" s="237">
        <v>0</v>
      </c>
      <c r="R29" s="237">
        <v>0</v>
      </c>
      <c r="S29" s="237">
        <v>0</v>
      </c>
      <c r="T29" s="231">
        <f t="shared" si="4"/>
        <v>30869468.999999974</v>
      </c>
      <c r="U29" s="233">
        <f t="shared" si="10"/>
        <v>0</v>
      </c>
      <c r="V29" s="233">
        <f t="shared" si="10"/>
        <v>31486858.379999973</v>
      </c>
      <c r="W29" s="233">
        <f t="shared" si="10"/>
        <v>0</v>
      </c>
      <c r="X29" s="233">
        <f t="shared" si="10"/>
        <v>0</v>
      </c>
      <c r="Y29" s="233">
        <f t="shared" si="10"/>
        <v>0</v>
      </c>
      <c r="Z29" s="233">
        <f t="shared" si="10"/>
        <v>0</v>
      </c>
      <c r="AA29" s="235">
        <f t="shared" si="5"/>
        <v>31486858.379999973</v>
      </c>
      <c r="AB29" s="237">
        <f t="shared" si="9"/>
        <v>0</v>
      </c>
      <c r="AC29" s="229">
        <f t="shared" si="9"/>
        <v>32116595.54759997</v>
      </c>
      <c r="AD29" s="237">
        <f t="shared" si="9"/>
        <v>0</v>
      </c>
      <c r="AE29" s="237">
        <f t="shared" si="9"/>
        <v>0</v>
      </c>
      <c r="AF29" s="237">
        <f t="shared" si="9"/>
        <v>0</v>
      </c>
      <c r="AG29" s="237">
        <f t="shared" si="9"/>
        <v>0</v>
      </c>
      <c r="AH29" s="235">
        <f t="shared" si="6"/>
        <v>32116595.54759997</v>
      </c>
      <c r="AI29" s="237">
        <f t="shared" si="7"/>
        <v>0</v>
      </c>
      <c r="AJ29" s="237">
        <f t="shared" si="7"/>
        <v>32758927.458551973</v>
      </c>
      <c r="AK29" s="237">
        <f t="shared" si="7"/>
        <v>0</v>
      </c>
      <c r="AL29" s="237">
        <f t="shared" si="7"/>
        <v>0</v>
      </c>
      <c r="AM29" s="237">
        <f t="shared" si="7"/>
        <v>0</v>
      </c>
      <c r="AN29" s="237">
        <f t="shared" si="7"/>
        <v>0</v>
      </c>
      <c r="AO29" s="235">
        <f t="shared" si="3"/>
        <v>32758927.458551973</v>
      </c>
    </row>
    <row r="30" spans="1:41" s="27" customFormat="1" ht="189" customHeight="1" thickBot="1">
      <c r="A30" s="340"/>
      <c r="B30" s="370"/>
      <c r="C30" s="356"/>
      <c r="D30" s="66" t="s">
        <v>123</v>
      </c>
      <c r="E30" s="14" t="s">
        <v>122</v>
      </c>
      <c r="F30" s="14" t="s">
        <v>97</v>
      </c>
      <c r="G30" s="14" t="s">
        <v>231</v>
      </c>
      <c r="H30" s="35" t="s">
        <v>123</v>
      </c>
      <c r="I30" s="36" t="s">
        <v>96</v>
      </c>
      <c r="J30" s="68">
        <v>0.1</v>
      </c>
      <c r="K30" s="16" t="s">
        <v>724</v>
      </c>
      <c r="L30" s="246" t="s">
        <v>232</v>
      </c>
      <c r="M30" s="37" t="s">
        <v>422</v>
      </c>
      <c r="N30" s="237">
        <v>0</v>
      </c>
      <c r="O30" s="233">
        <v>25000000</v>
      </c>
      <c r="P30" s="237">
        <v>0</v>
      </c>
      <c r="Q30" s="237">
        <v>0</v>
      </c>
      <c r="R30" s="237">
        <v>0</v>
      </c>
      <c r="S30" s="237">
        <v>0</v>
      </c>
      <c r="T30" s="231">
        <f t="shared" si="4"/>
        <v>25000000</v>
      </c>
      <c r="U30" s="233">
        <f t="shared" si="10"/>
        <v>0</v>
      </c>
      <c r="V30" s="233">
        <f t="shared" si="10"/>
        <v>25500000</v>
      </c>
      <c r="W30" s="233">
        <f t="shared" si="10"/>
        <v>0</v>
      </c>
      <c r="X30" s="233">
        <f t="shared" si="10"/>
        <v>0</v>
      </c>
      <c r="Y30" s="233">
        <f t="shared" si="10"/>
        <v>0</v>
      </c>
      <c r="Z30" s="233">
        <f t="shared" si="10"/>
        <v>0</v>
      </c>
      <c r="AA30" s="235">
        <f t="shared" si="5"/>
        <v>25500000</v>
      </c>
      <c r="AB30" s="237">
        <f t="shared" si="9"/>
        <v>0</v>
      </c>
      <c r="AC30" s="229">
        <f t="shared" si="9"/>
        <v>26010000</v>
      </c>
      <c r="AD30" s="237">
        <f t="shared" si="9"/>
        <v>0</v>
      </c>
      <c r="AE30" s="237">
        <f t="shared" si="9"/>
        <v>0</v>
      </c>
      <c r="AF30" s="237">
        <f t="shared" si="9"/>
        <v>0</v>
      </c>
      <c r="AG30" s="237">
        <f t="shared" si="9"/>
        <v>0</v>
      </c>
      <c r="AH30" s="235">
        <f t="shared" si="6"/>
        <v>26010000</v>
      </c>
      <c r="AI30" s="237">
        <f t="shared" si="7"/>
        <v>0</v>
      </c>
      <c r="AJ30" s="229">
        <f t="shared" si="7"/>
        <v>26530200</v>
      </c>
      <c r="AK30" s="237">
        <f t="shared" si="7"/>
        <v>0</v>
      </c>
      <c r="AL30" s="237">
        <f t="shared" si="7"/>
        <v>0</v>
      </c>
      <c r="AM30" s="237">
        <f t="shared" si="7"/>
        <v>0</v>
      </c>
      <c r="AN30" s="237">
        <f t="shared" si="7"/>
        <v>0</v>
      </c>
      <c r="AO30" s="235">
        <f t="shared" si="3"/>
        <v>26530200</v>
      </c>
    </row>
    <row r="31" spans="1:41" s="27" customFormat="1" ht="76.5" customHeight="1">
      <c r="A31" s="340"/>
      <c r="B31" s="348" t="s">
        <v>719</v>
      </c>
      <c r="C31" s="344" t="s">
        <v>127</v>
      </c>
      <c r="D31" s="342" t="s">
        <v>233</v>
      </c>
      <c r="E31" s="344" t="s">
        <v>234</v>
      </c>
      <c r="F31" s="346" t="s">
        <v>88</v>
      </c>
      <c r="G31" s="362" t="s">
        <v>235</v>
      </c>
      <c r="H31" s="53" t="s">
        <v>89</v>
      </c>
      <c r="I31" s="54" t="s">
        <v>213</v>
      </c>
      <c r="J31" s="55">
        <v>2</v>
      </c>
      <c r="K31" s="56" t="s">
        <v>90</v>
      </c>
      <c r="L31" s="57" t="s">
        <v>443</v>
      </c>
      <c r="M31" s="57" t="s">
        <v>422</v>
      </c>
      <c r="N31" s="237">
        <v>0</v>
      </c>
      <c r="O31" s="233">
        <v>0</v>
      </c>
      <c r="P31" s="237">
        <v>0</v>
      </c>
      <c r="Q31" s="237">
        <v>0</v>
      </c>
      <c r="R31" s="237">
        <v>0</v>
      </c>
      <c r="S31" s="237">
        <v>0</v>
      </c>
      <c r="T31" s="231">
        <f aca="true" t="shared" si="11" ref="T31:T40">SUM(N31:S31)</f>
        <v>0</v>
      </c>
      <c r="U31" s="233">
        <f t="shared" si="10"/>
        <v>0</v>
      </c>
      <c r="V31" s="233">
        <f t="shared" si="10"/>
        <v>0</v>
      </c>
      <c r="W31" s="233">
        <f t="shared" si="10"/>
        <v>0</v>
      </c>
      <c r="X31" s="233">
        <f t="shared" si="10"/>
        <v>0</v>
      </c>
      <c r="Y31" s="233">
        <f t="shared" si="10"/>
        <v>0</v>
      </c>
      <c r="Z31" s="233">
        <f t="shared" si="10"/>
        <v>0</v>
      </c>
      <c r="AA31" s="235">
        <f t="shared" si="5"/>
        <v>0</v>
      </c>
      <c r="AB31" s="236">
        <f t="shared" si="10"/>
        <v>0</v>
      </c>
      <c r="AC31" s="236">
        <f t="shared" si="9"/>
        <v>0</v>
      </c>
      <c r="AD31" s="236">
        <f t="shared" si="9"/>
        <v>0</v>
      </c>
      <c r="AE31" s="236">
        <f t="shared" si="9"/>
        <v>0</v>
      </c>
      <c r="AF31" s="236">
        <f t="shared" si="9"/>
        <v>0</v>
      </c>
      <c r="AG31" s="236">
        <f t="shared" si="9"/>
        <v>0</v>
      </c>
      <c r="AH31" s="235">
        <f t="shared" si="6"/>
        <v>0</v>
      </c>
      <c r="AI31" s="237">
        <f t="shared" si="7"/>
        <v>0</v>
      </c>
      <c r="AJ31" s="237">
        <f t="shared" si="7"/>
        <v>0</v>
      </c>
      <c r="AK31" s="237">
        <f t="shared" si="7"/>
        <v>0</v>
      </c>
      <c r="AL31" s="237">
        <f t="shared" si="7"/>
        <v>0</v>
      </c>
      <c r="AM31" s="237">
        <f t="shared" si="7"/>
        <v>0</v>
      </c>
      <c r="AN31" s="237">
        <f t="shared" si="7"/>
        <v>0</v>
      </c>
      <c r="AO31" s="235">
        <f t="shared" si="3"/>
        <v>0</v>
      </c>
    </row>
    <row r="32" spans="1:41" s="27" customFormat="1" ht="45">
      <c r="A32" s="340"/>
      <c r="B32" s="349"/>
      <c r="C32" s="344"/>
      <c r="D32" s="342"/>
      <c r="E32" s="344"/>
      <c r="F32" s="346"/>
      <c r="G32" s="362"/>
      <c r="H32" s="58" t="s">
        <v>124</v>
      </c>
      <c r="I32" s="54" t="s">
        <v>236</v>
      </c>
      <c r="J32" s="55">
        <v>3</v>
      </c>
      <c r="K32" s="57" t="s">
        <v>237</v>
      </c>
      <c r="L32" s="57" t="s">
        <v>238</v>
      </c>
      <c r="M32" s="57" t="s">
        <v>422</v>
      </c>
      <c r="N32" s="237">
        <v>0</v>
      </c>
      <c r="O32" s="233">
        <v>0</v>
      </c>
      <c r="P32" s="237">
        <v>0</v>
      </c>
      <c r="Q32" s="237">
        <v>0</v>
      </c>
      <c r="R32" s="237">
        <v>0</v>
      </c>
      <c r="S32" s="237">
        <v>0</v>
      </c>
      <c r="T32" s="231">
        <f t="shared" si="11"/>
        <v>0</v>
      </c>
      <c r="U32" s="233">
        <f t="shared" si="10"/>
        <v>0</v>
      </c>
      <c r="V32" s="233">
        <f t="shared" si="10"/>
        <v>0</v>
      </c>
      <c r="W32" s="233">
        <f t="shared" si="10"/>
        <v>0</v>
      </c>
      <c r="X32" s="233">
        <f t="shared" si="10"/>
        <v>0</v>
      </c>
      <c r="Y32" s="233">
        <f t="shared" si="10"/>
        <v>0</v>
      </c>
      <c r="Z32" s="233">
        <f t="shared" si="10"/>
        <v>0</v>
      </c>
      <c r="AA32" s="235">
        <f t="shared" si="5"/>
        <v>0</v>
      </c>
      <c r="AB32" s="236">
        <f aca="true" t="shared" si="12" ref="AB32:AB40">U32*1.02</f>
        <v>0</v>
      </c>
      <c r="AC32" s="236">
        <f t="shared" si="9"/>
        <v>0</v>
      </c>
      <c r="AD32" s="236">
        <f t="shared" si="9"/>
        <v>0</v>
      </c>
      <c r="AE32" s="236">
        <f t="shared" si="9"/>
        <v>0</v>
      </c>
      <c r="AF32" s="236">
        <f t="shared" si="9"/>
        <v>0</v>
      </c>
      <c r="AG32" s="236">
        <f t="shared" si="9"/>
        <v>0</v>
      </c>
      <c r="AH32" s="235">
        <f t="shared" si="6"/>
        <v>0</v>
      </c>
      <c r="AI32" s="237">
        <f aca="true" t="shared" si="13" ref="AI32:AI40">AB32*1.02</f>
        <v>0</v>
      </c>
      <c r="AJ32" s="237">
        <f t="shared" si="7"/>
        <v>0</v>
      </c>
      <c r="AK32" s="237">
        <f t="shared" si="7"/>
        <v>0</v>
      </c>
      <c r="AL32" s="237">
        <f t="shared" si="7"/>
        <v>0</v>
      </c>
      <c r="AM32" s="237">
        <f t="shared" si="7"/>
        <v>0</v>
      </c>
      <c r="AN32" s="237">
        <f t="shared" si="7"/>
        <v>0</v>
      </c>
      <c r="AO32" s="235">
        <f t="shared" si="3"/>
        <v>0</v>
      </c>
    </row>
    <row r="33" spans="1:41" s="27" customFormat="1" ht="56.25">
      <c r="A33" s="340"/>
      <c r="B33" s="349"/>
      <c r="C33" s="344"/>
      <c r="D33" s="342"/>
      <c r="E33" s="344"/>
      <c r="F33" s="346"/>
      <c r="G33" s="362"/>
      <c r="H33" s="58" t="s">
        <v>239</v>
      </c>
      <c r="I33" s="54" t="s">
        <v>442</v>
      </c>
      <c r="J33" s="59">
        <v>0.1</v>
      </c>
      <c r="K33" s="60" t="s">
        <v>240</v>
      </c>
      <c r="L33" s="57" t="s">
        <v>444</v>
      </c>
      <c r="M33" s="57" t="s">
        <v>422</v>
      </c>
      <c r="N33" s="237">
        <v>0</v>
      </c>
      <c r="O33" s="233">
        <v>30000000</v>
      </c>
      <c r="P33" s="237">
        <v>0</v>
      </c>
      <c r="Q33" s="237">
        <v>0</v>
      </c>
      <c r="R33" s="237">
        <v>0</v>
      </c>
      <c r="S33" s="237">
        <v>0</v>
      </c>
      <c r="T33" s="231">
        <f t="shared" si="11"/>
        <v>30000000</v>
      </c>
      <c r="U33" s="233">
        <f t="shared" si="10"/>
        <v>0</v>
      </c>
      <c r="V33" s="233">
        <f t="shared" si="10"/>
        <v>30600000</v>
      </c>
      <c r="W33" s="233">
        <f t="shared" si="10"/>
        <v>0</v>
      </c>
      <c r="X33" s="233">
        <f t="shared" si="10"/>
        <v>0</v>
      </c>
      <c r="Y33" s="233">
        <f t="shared" si="10"/>
        <v>0</v>
      </c>
      <c r="Z33" s="233">
        <f t="shared" si="10"/>
        <v>0</v>
      </c>
      <c r="AA33" s="235">
        <f t="shared" si="5"/>
        <v>30600000</v>
      </c>
      <c r="AB33" s="236">
        <f t="shared" si="12"/>
        <v>0</v>
      </c>
      <c r="AC33" s="236">
        <f t="shared" si="9"/>
        <v>31212000</v>
      </c>
      <c r="AD33" s="236">
        <f t="shared" si="9"/>
        <v>0</v>
      </c>
      <c r="AE33" s="236">
        <f t="shared" si="9"/>
        <v>0</v>
      </c>
      <c r="AF33" s="236">
        <f t="shared" si="9"/>
        <v>0</v>
      </c>
      <c r="AG33" s="236">
        <f t="shared" si="9"/>
        <v>0</v>
      </c>
      <c r="AH33" s="235">
        <f t="shared" si="6"/>
        <v>31212000</v>
      </c>
      <c r="AI33" s="237">
        <f t="shared" si="13"/>
        <v>0</v>
      </c>
      <c r="AJ33" s="237">
        <f t="shared" si="7"/>
        <v>31836240</v>
      </c>
      <c r="AK33" s="237">
        <f t="shared" si="7"/>
        <v>0</v>
      </c>
      <c r="AL33" s="237">
        <f t="shared" si="7"/>
        <v>0</v>
      </c>
      <c r="AM33" s="237">
        <f t="shared" si="7"/>
        <v>0</v>
      </c>
      <c r="AN33" s="237">
        <f t="shared" si="7"/>
        <v>0</v>
      </c>
      <c r="AO33" s="235">
        <f t="shared" si="3"/>
        <v>31836240</v>
      </c>
    </row>
    <row r="34" spans="1:41" s="27" customFormat="1" ht="56.25" customHeight="1">
      <c r="A34" s="340"/>
      <c r="B34" s="349"/>
      <c r="C34" s="344"/>
      <c r="D34" s="342"/>
      <c r="E34" s="344"/>
      <c r="F34" s="346"/>
      <c r="G34" s="362"/>
      <c r="H34" s="58" t="s">
        <v>91</v>
      </c>
      <c r="I34" s="54" t="s">
        <v>212</v>
      </c>
      <c r="J34" s="55">
        <v>2</v>
      </c>
      <c r="K34" s="60" t="s">
        <v>125</v>
      </c>
      <c r="L34" s="57" t="s">
        <v>241</v>
      </c>
      <c r="M34" s="57" t="s">
        <v>422</v>
      </c>
      <c r="N34" s="237">
        <v>0</v>
      </c>
      <c r="O34" s="233">
        <v>11902101.999999998</v>
      </c>
      <c r="P34" s="237">
        <v>0</v>
      </c>
      <c r="Q34" s="237">
        <v>0</v>
      </c>
      <c r="R34" s="237">
        <v>0</v>
      </c>
      <c r="S34" s="237">
        <v>0</v>
      </c>
      <c r="T34" s="231">
        <f t="shared" si="11"/>
        <v>11902101.999999998</v>
      </c>
      <c r="U34" s="233">
        <f t="shared" si="10"/>
        <v>0</v>
      </c>
      <c r="V34" s="233">
        <f t="shared" si="10"/>
        <v>12140144.04</v>
      </c>
      <c r="W34" s="233">
        <f t="shared" si="10"/>
        <v>0</v>
      </c>
      <c r="X34" s="233">
        <f t="shared" si="10"/>
        <v>0</v>
      </c>
      <c r="Y34" s="233">
        <f t="shared" si="10"/>
        <v>0</v>
      </c>
      <c r="Z34" s="233">
        <f t="shared" si="10"/>
        <v>0</v>
      </c>
      <c r="AA34" s="235">
        <f t="shared" si="5"/>
        <v>12140144.04</v>
      </c>
      <c r="AB34" s="236">
        <f t="shared" si="12"/>
        <v>0</v>
      </c>
      <c r="AC34" s="236">
        <f t="shared" si="9"/>
        <v>12382946.920799999</v>
      </c>
      <c r="AD34" s="236">
        <f t="shared" si="9"/>
        <v>0</v>
      </c>
      <c r="AE34" s="236">
        <f t="shared" si="9"/>
        <v>0</v>
      </c>
      <c r="AF34" s="236">
        <f t="shared" si="9"/>
        <v>0</v>
      </c>
      <c r="AG34" s="236">
        <f t="shared" si="9"/>
        <v>0</v>
      </c>
      <c r="AH34" s="235">
        <f t="shared" si="6"/>
        <v>12382946.920799999</v>
      </c>
      <c r="AI34" s="237">
        <f t="shared" si="13"/>
        <v>0</v>
      </c>
      <c r="AJ34" s="237">
        <f t="shared" si="7"/>
        <v>12630605.859215999</v>
      </c>
      <c r="AK34" s="237">
        <f t="shared" si="7"/>
        <v>0</v>
      </c>
      <c r="AL34" s="237">
        <f t="shared" si="7"/>
        <v>0</v>
      </c>
      <c r="AM34" s="237">
        <f t="shared" si="7"/>
        <v>0</v>
      </c>
      <c r="AN34" s="237">
        <f t="shared" si="7"/>
        <v>0</v>
      </c>
      <c r="AO34" s="235">
        <f t="shared" si="3"/>
        <v>12630605.859215999</v>
      </c>
    </row>
    <row r="35" spans="1:41" s="27" customFormat="1" ht="56.25">
      <c r="A35" s="340"/>
      <c r="B35" s="349"/>
      <c r="C35" s="344"/>
      <c r="D35" s="342"/>
      <c r="E35" s="344"/>
      <c r="F35" s="346"/>
      <c r="G35" s="362"/>
      <c r="H35" s="58" t="s">
        <v>126</v>
      </c>
      <c r="I35" s="54" t="s">
        <v>242</v>
      </c>
      <c r="J35" s="61">
        <v>1</v>
      </c>
      <c r="K35" s="60" t="s">
        <v>445</v>
      </c>
      <c r="L35" s="284" t="s">
        <v>243</v>
      </c>
      <c r="M35" s="57" t="s">
        <v>422</v>
      </c>
      <c r="N35" s="237">
        <v>0</v>
      </c>
      <c r="O35" s="233">
        <v>10000000</v>
      </c>
      <c r="P35" s="237">
        <v>0</v>
      </c>
      <c r="Q35" s="237">
        <v>0</v>
      </c>
      <c r="R35" s="237">
        <v>0</v>
      </c>
      <c r="S35" s="237">
        <v>0</v>
      </c>
      <c r="T35" s="231">
        <f t="shared" si="11"/>
        <v>10000000</v>
      </c>
      <c r="U35" s="233">
        <f t="shared" si="10"/>
        <v>0</v>
      </c>
      <c r="V35" s="233">
        <f t="shared" si="10"/>
        <v>10200000</v>
      </c>
      <c r="W35" s="233">
        <f t="shared" si="10"/>
        <v>0</v>
      </c>
      <c r="X35" s="233">
        <f t="shared" si="10"/>
        <v>0</v>
      </c>
      <c r="Y35" s="233">
        <f t="shared" si="10"/>
        <v>0</v>
      </c>
      <c r="Z35" s="233">
        <f t="shared" si="10"/>
        <v>0</v>
      </c>
      <c r="AA35" s="235">
        <f t="shared" si="5"/>
        <v>10200000</v>
      </c>
      <c r="AB35" s="236">
        <f t="shared" si="12"/>
        <v>0</v>
      </c>
      <c r="AC35" s="236">
        <f t="shared" si="9"/>
        <v>10404000</v>
      </c>
      <c r="AD35" s="236">
        <f t="shared" si="9"/>
        <v>0</v>
      </c>
      <c r="AE35" s="236">
        <f t="shared" si="9"/>
        <v>0</v>
      </c>
      <c r="AF35" s="236">
        <f t="shared" si="9"/>
        <v>0</v>
      </c>
      <c r="AG35" s="236">
        <f t="shared" si="9"/>
        <v>0</v>
      </c>
      <c r="AH35" s="235">
        <f t="shared" si="6"/>
        <v>10404000</v>
      </c>
      <c r="AI35" s="237">
        <f t="shared" si="13"/>
        <v>0</v>
      </c>
      <c r="AJ35" s="237">
        <f t="shared" si="7"/>
        <v>10612080</v>
      </c>
      <c r="AK35" s="237">
        <f t="shared" si="7"/>
        <v>0</v>
      </c>
      <c r="AL35" s="237">
        <f t="shared" si="7"/>
        <v>0</v>
      </c>
      <c r="AM35" s="237">
        <f t="shared" si="7"/>
        <v>0</v>
      </c>
      <c r="AN35" s="237">
        <f t="shared" si="7"/>
        <v>0</v>
      </c>
      <c r="AO35" s="235">
        <f t="shared" si="3"/>
        <v>10612080</v>
      </c>
    </row>
    <row r="36" spans="1:41" s="27" customFormat="1" ht="45.75">
      <c r="A36" s="340"/>
      <c r="B36" s="349"/>
      <c r="C36" s="345"/>
      <c r="D36" s="343"/>
      <c r="E36" s="345"/>
      <c r="F36" s="347"/>
      <c r="G36" s="362"/>
      <c r="H36" s="58" t="s">
        <v>244</v>
      </c>
      <c r="I36" s="62" t="s">
        <v>214</v>
      </c>
      <c r="J36" s="55">
        <v>0</v>
      </c>
      <c r="K36" s="60" t="s">
        <v>245</v>
      </c>
      <c r="L36" s="57" t="s">
        <v>246</v>
      </c>
      <c r="M36" s="57" t="s">
        <v>422</v>
      </c>
      <c r="N36" s="237">
        <v>0</v>
      </c>
      <c r="O36" s="233">
        <v>5000000</v>
      </c>
      <c r="P36" s="237">
        <v>0</v>
      </c>
      <c r="Q36" s="237">
        <v>0</v>
      </c>
      <c r="R36" s="237">
        <v>0</v>
      </c>
      <c r="S36" s="237">
        <v>0</v>
      </c>
      <c r="T36" s="231">
        <f t="shared" si="11"/>
        <v>5000000</v>
      </c>
      <c r="U36" s="233">
        <f t="shared" si="10"/>
        <v>0</v>
      </c>
      <c r="V36" s="233">
        <f t="shared" si="10"/>
        <v>5100000</v>
      </c>
      <c r="W36" s="233">
        <f t="shared" si="10"/>
        <v>0</v>
      </c>
      <c r="X36" s="233">
        <f t="shared" si="10"/>
        <v>0</v>
      </c>
      <c r="Y36" s="233">
        <f t="shared" si="10"/>
        <v>0</v>
      </c>
      <c r="Z36" s="233">
        <f t="shared" si="10"/>
        <v>0</v>
      </c>
      <c r="AA36" s="235">
        <f t="shared" si="5"/>
        <v>5100000</v>
      </c>
      <c r="AB36" s="236">
        <f t="shared" si="12"/>
        <v>0</v>
      </c>
      <c r="AC36" s="236">
        <f t="shared" si="9"/>
        <v>5202000</v>
      </c>
      <c r="AD36" s="236">
        <f t="shared" si="9"/>
        <v>0</v>
      </c>
      <c r="AE36" s="236">
        <f t="shared" si="9"/>
        <v>0</v>
      </c>
      <c r="AF36" s="236">
        <f t="shared" si="9"/>
        <v>0</v>
      </c>
      <c r="AG36" s="236">
        <f t="shared" si="9"/>
        <v>0</v>
      </c>
      <c r="AH36" s="235">
        <f t="shared" si="6"/>
        <v>5202000</v>
      </c>
      <c r="AI36" s="237">
        <f t="shared" si="13"/>
        <v>0</v>
      </c>
      <c r="AJ36" s="237">
        <f aca="true" t="shared" si="14" ref="AJ36:AN37">AC36*1.02</f>
        <v>5306040</v>
      </c>
      <c r="AK36" s="237">
        <f t="shared" si="14"/>
        <v>0</v>
      </c>
      <c r="AL36" s="237">
        <f t="shared" si="14"/>
        <v>0</v>
      </c>
      <c r="AM36" s="237">
        <f t="shared" si="14"/>
        <v>0</v>
      </c>
      <c r="AN36" s="237">
        <f t="shared" si="14"/>
        <v>0</v>
      </c>
      <c r="AO36" s="235">
        <f t="shared" si="3"/>
        <v>5306040</v>
      </c>
    </row>
    <row r="37" spans="1:41" ht="95.25" customHeight="1">
      <c r="A37" s="340"/>
      <c r="B37" s="375" t="s">
        <v>532</v>
      </c>
      <c r="C37" s="378" t="s">
        <v>533</v>
      </c>
      <c r="D37" s="358" t="s">
        <v>577</v>
      </c>
      <c r="E37" s="358" t="s">
        <v>578</v>
      </c>
      <c r="F37" s="358" t="s">
        <v>579</v>
      </c>
      <c r="G37" s="358" t="s">
        <v>580</v>
      </c>
      <c r="H37" s="183" t="s">
        <v>581</v>
      </c>
      <c r="I37" s="183" t="s">
        <v>583</v>
      </c>
      <c r="J37" s="183" t="s">
        <v>534</v>
      </c>
      <c r="K37" s="183" t="s">
        <v>584</v>
      </c>
      <c r="L37" s="153" t="s">
        <v>585</v>
      </c>
      <c r="M37" s="153" t="s">
        <v>589</v>
      </c>
      <c r="N37" s="236">
        <v>0</v>
      </c>
      <c r="O37" s="233">
        <v>10000000</v>
      </c>
      <c r="P37" s="236">
        <v>0</v>
      </c>
      <c r="Q37" s="236">
        <v>0</v>
      </c>
      <c r="R37" s="236">
        <v>0</v>
      </c>
      <c r="S37" s="236">
        <v>0</v>
      </c>
      <c r="T37" s="231">
        <f t="shared" si="11"/>
        <v>10000000</v>
      </c>
      <c r="U37" s="230">
        <f t="shared" si="10"/>
        <v>0</v>
      </c>
      <c r="V37" s="230">
        <f t="shared" si="10"/>
        <v>10200000</v>
      </c>
      <c r="W37" s="230">
        <f t="shared" si="10"/>
        <v>0</v>
      </c>
      <c r="X37" s="230">
        <f t="shared" si="10"/>
        <v>0</v>
      </c>
      <c r="Y37" s="230">
        <f t="shared" si="10"/>
        <v>0</v>
      </c>
      <c r="Z37" s="230">
        <f t="shared" si="10"/>
        <v>0</v>
      </c>
      <c r="AA37" s="235">
        <f t="shared" si="5"/>
        <v>10200000</v>
      </c>
      <c r="AB37" s="236">
        <f t="shared" si="12"/>
        <v>0</v>
      </c>
      <c r="AC37" s="236">
        <f t="shared" si="9"/>
        <v>10404000</v>
      </c>
      <c r="AD37" s="236">
        <f t="shared" si="9"/>
        <v>0</v>
      </c>
      <c r="AE37" s="236">
        <f t="shared" si="9"/>
        <v>0</v>
      </c>
      <c r="AF37" s="236">
        <f t="shared" si="9"/>
        <v>0</v>
      </c>
      <c r="AG37" s="236">
        <f t="shared" si="9"/>
        <v>0</v>
      </c>
      <c r="AH37" s="235">
        <f t="shared" si="6"/>
        <v>10404000</v>
      </c>
      <c r="AI37" s="236">
        <f t="shared" si="13"/>
        <v>0</v>
      </c>
      <c r="AJ37" s="236">
        <f t="shared" si="14"/>
        <v>10612080</v>
      </c>
      <c r="AK37" s="236">
        <f t="shared" si="14"/>
        <v>0</v>
      </c>
      <c r="AL37" s="236">
        <f t="shared" si="14"/>
        <v>0</v>
      </c>
      <c r="AM37" s="236">
        <f t="shared" si="14"/>
        <v>0</v>
      </c>
      <c r="AN37" s="236">
        <f t="shared" si="14"/>
        <v>0</v>
      </c>
      <c r="AO37" s="235">
        <f t="shared" si="3"/>
        <v>10612080</v>
      </c>
    </row>
    <row r="38" spans="1:41" ht="144">
      <c r="A38" s="340"/>
      <c r="B38" s="376"/>
      <c r="C38" s="379"/>
      <c r="D38" s="358"/>
      <c r="E38" s="358"/>
      <c r="F38" s="358"/>
      <c r="G38" s="358"/>
      <c r="H38" s="183" t="s">
        <v>582</v>
      </c>
      <c r="I38" s="183" t="s">
        <v>586</v>
      </c>
      <c r="J38" s="189">
        <v>0</v>
      </c>
      <c r="K38" s="183" t="s">
        <v>587</v>
      </c>
      <c r="L38" s="153" t="s">
        <v>588</v>
      </c>
      <c r="M38" s="153" t="s">
        <v>590</v>
      </c>
      <c r="N38" s="240">
        <v>0</v>
      </c>
      <c r="O38" s="233">
        <v>16453353</v>
      </c>
      <c r="P38" s="236">
        <v>0</v>
      </c>
      <c r="Q38" s="236">
        <v>0</v>
      </c>
      <c r="R38" s="236">
        <v>0</v>
      </c>
      <c r="S38" s="236">
        <v>0</v>
      </c>
      <c r="T38" s="231">
        <f t="shared" si="11"/>
        <v>16453353</v>
      </c>
      <c r="U38" s="230">
        <f t="shared" si="10"/>
        <v>0</v>
      </c>
      <c r="V38" s="230">
        <f t="shared" si="10"/>
        <v>16782420.06</v>
      </c>
      <c r="W38" s="230">
        <f t="shared" si="10"/>
        <v>0</v>
      </c>
      <c r="X38" s="230">
        <f t="shared" si="10"/>
        <v>0</v>
      </c>
      <c r="Y38" s="230">
        <f t="shared" si="10"/>
        <v>0</v>
      </c>
      <c r="Z38" s="230">
        <f t="shared" si="10"/>
        <v>0</v>
      </c>
      <c r="AA38" s="235">
        <f t="shared" si="5"/>
        <v>16782420.06</v>
      </c>
      <c r="AB38" s="236">
        <f t="shared" si="12"/>
        <v>0</v>
      </c>
      <c r="AC38" s="236">
        <f t="shared" si="9"/>
        <v>17118068.4612</v>
      </c>
      <c r="AD38" s="236">
        <f t="shared" si="9"/>
        <v>0</v>
      </c>
      <c r="AE38" s="236">
        <f t="shared" si="9"/>
        <v>0</v>
      </c>
      <c r="AF38" s="236">
        <f t="shared" si="9"/>
        <v>0</v>
      </c>
      <c r="AG38" s="236">
        <f t="shared" si="9"/>
        <v>0</v>
      </c>
      <c r="AH38" s="235">
        <f t="shared" si="6"/>
        <v>17118068.4612</v>
      </c>
      <c r="AI38" s="236">
        <f t="shared" si="13"/>
        <v>0</v>
      </c>
      <c r="AJ38" s="236">
        <f aca="true" t="shared" si="15" ref="AJ38:AN40">AC38*1.02</f>
        <v>17460429.830424</v>
      </c>
      <c r="AK38" s="236">
        <f t="shared" si="15"/>
        <v>0</v>
      </c>
      <c r="AL38" s="236">
        <f t="shared" si="15"/>
        <v>0</v>
      </c>
      <c r="AM38" s="236">
        <f t="shared" si="15"/>
        <v>0</v>
      </c>
      <c r="AN38" s="236">
        <f t="shared" si="15"/>
        <v>0</v>
      </c>
      <c r="AO38" s="235">
        <f t="shared" si="3"/>
        <v>17460429.830424</v>
      </c>
    </row>
    <row r="39" spans="1:41" ht="234">
      <c r="A39" s="340"/>
      <c r="B39" s="377"/>
      <c r="C39" s="380"/>
      <c r="D39" s="358"/>
      <c r="E39" s="358"/>
      <c r="F39" s="358"/>
      <c r="G39" s="358"/>
      <c r="H39" s="183" t="s">
        <v>591</v>
      </c>
      <c r="I39" s="183" t="s">
        <v>592</v>
      </c>
      <c r="J39" s="190">
        <v>5</v>
      </c>
      <c r="K39" s="183" t="s">
        <v>593</v>
      </c>
      <c r="L39" s="285" t="s">
        <v>594</v>
      </c>
      <c r="M39" s="183" t="s">
        <v>590</v>
      </c>
      <c r="N39" s="236">
        <v>0</v>
      </c>
      <c r="O39" s="233">
        <v>10000000</v>
      </c>
      <c r="P39" s="236">
        <v>0</v>
      </c>
      <c r="Q39" s="236">
        <v>0</v>
      </c>
      <c r="R39" s="236">
        <v>0</v>
      </c>
      <c r="S39" s="236">
        <v>0</v>
      </c>
      <c r="T39" s="231">
        <f t="shared" si="11"/>
        <v>10000000</v>
      </c>
      <c r="U39" s="230">
        <f t="shared" si="10"/>
        <v>0</v>
      </c>
      <c r="V39" s="230">
        <f t="shared" si="10"/>
        <v>10200000</v>
      </c>
      <c r="W39" s="230">
        <f t="shared" si="10"/>
        <v>0</v>
      </c>
      <c r="X39" s="230">
        <f t="shared" si="10"/>
        <v>0</v>
      </c>
      <c r="Y39" s="230">
        <f t="shared" si="10"/>
        <v>0</v>
      </c>
      <c r="Z39" s="230">
        <f t="shared" si="10"/>
        <v>0</v>
      </c>
      <c r="AA39" s="235">
        <f t="shared" si="5"/>
        <v>10200000</v>
      </c>
      <c r="AB39" s="236">
        <f t="shared" si="12"/>
        <v>0</v>
      </c>
      <c r="AC39" s="236">
        <f t="shared" si="9"/>
        <v>10404000</v>
      </c>
      <c r="AD39" s="236">
        <f t="shared" si="9"/>
        <v>0</v>
      </c>
      <c r="AE39" s="236">
        <f t="shared" si="9"/>
        <v>0</v>
      </c>
      <c r="AF39" s="236">
        <f t="shared" si="9"/>
        <v>0</v>
      </c>
      <c r="AG39" s="236">
        <f t="shared" si="9"/>
        <v>0</v>
      </c>
      <c r="AH39" s="235">
        <f t="shared" si="6"/>
        <v>10404000</v>
      </c>
      <c r="AI39" s="236">
        <f t="shared" si="13"/>
        <v>0</v>
      </c>
      <c r="AJ39" s="236">
        <f t="shared" si="15"/>
        <v>10612080</v>
      </c>
      <c r="AK39" s="236">
        <f t="shared" si="15"/>
        <v>0</v>
      </c>
      <c r="AL39" s="236">
        <f t="shared" si="15"/>
        <v>0</v>
      </c>
      <c r="AM39" s="236">
        <f t="shared" si="15"/>
        <v>0</v>
      </c>
      <c r="AN39" s="236">
        <f t="shared" si="15"/>
        <v>0</v>
      </c>
      <c r="AO39" s="235">
        <f t="shared" si="3"/>
        <v>10612080</v>
      </c>
    </row>
    <row r="40" spans="1:41" s="27" customFormat="1" ht="409.5" customHeight="1">
      <c r="A40" s="341"/>
      <c r="B40" s="202" t="s">
        <v>722</v>
      </c>
      <c r="C40" s="64" t="s">
        <v>143</v>
      </c>
      <c r="D40" s="63" t="s">
        <v>147</v>
      </c>
      <c r="E40" s="64" t="s">
        <v>477</v>
      </c>
      <c r="F40" s="64" t="s">
        <v>144</v>
      </c>
      <c r="G40" s="64" t="s">
        <v>145</v>
      </c>
      <c r="H40" s="65" t="s">
        <v>474</v>
      </c>
      <c r="I40" s="65" t="s">
        <v>478</v>
      </c>
      <c r="J40" s="191">
        <v>3300</v>
      </c>
      <c r="K40" s="64" t="s">
        <v>476</v>
      </c>
      <c r="L40" s="65" t="s">
        <v>146</v>
      </c>
      <c r="M40" s="64" t="s">
        <v>475</v>
      </c>
      <c r="N40" s="237">
        <v>0</v>
      </c>
      <c r="O40" s="233">
        <v>0</v>
      </c>
      <c r="P40" s="237">
        <v>0</v>
      </c>
      <c r="Q40" s="237">
        <v>0</v>
      </c>
      <c r="R40" s="230">
        <v>5000000</v>
      </c>
      <c r="S40" s="237">
        <v>0</v>
      </c>
      <c r="T40" s="231">
        <f t="shared" si="11"/>
        <v>5000000</v>
      </c>
      <c r="U40" s="230">
        <f t="shared" si="10"/>
        <v>0</v>
      </c>
      <c r="V40" s="230">
        <f>O40*1.02</f>
        <v>0</v>
      </c>
      <c r="W40" s="230">
        <f>P40*1.02</f>
        <v>0</v>
      </c>
      <c r="X40" s="230">
        <f>Q40*1.02</f>
        <v>0</v>
      </c>
      <c r="Y40" s="230">
        <f>R40*1.02</f>
        <v>5100000</v>
      </c>
      <c r="Z40" s="230">
        <f>S40*1.02</f>
        <v>0</v>
      </c>
      <c r="AA40" s="235">
        <f t="shared" si="5"/>
        <v>5100000</v>
      </c>
      <c r="AB40" s="236">
        <f t="shared" si="12"/>
        <v>0</v>
      </c>
      <c r="AC40" s="236">
        <f t="shared" si="9"/>
        <v>0</v>
      </c>
      <c r="AD40" s="236">
        <f>W40*1.02</f>
        <v>0</v>
      </c>
      <c r="AE40" s="236">
        <f>X40*1.02</f>
        <v>0</v>
      </c>
      <c r="AF40" s="236">
        <f>Y40*1.02</f>
        <v>5202000</v>
      </c>
      <c r="AG40" s="236">
        <f>Z40*1.02</f>
        <v>0</v>
      </c>
      <c r="AH40" s="235">
        <f t="shared" si="6"/>
        <v>5202000</v>
      </c>
      <c r="AI40" s="236">
        <f t="shared" si="13"/>
        <v>0</v>
      </c>
      <c r="AJ40" s="236">
        <f t="shared" si="15"/>
        <v>0</v>
      </c>
      <c r="AK40" s="236">
        <f t="shared" si="15"/>
        <v>0</v>
      </c>
      <c r="AL40" s="236">
        <f t="shared" si="15"/>
        <v>0</v>
      </c>
      <c r="AM40" s="236">
        <f t="shared" si="15"/>
        <v>5306040</v>
      </c>
      <c r="AN40" s="236">
        <f t="shared" si="15"/>
        <v>0</v>
      </c>
      <c r="AO40" s="235">
        <f t="shared" si="3"/>
        <v>5306040</v>
      </c>
    </row>
    <row r="41" spans="14:41" ht="114.75" customHeight="1">
      <c r="N41" s="235">
        <f aca="true" t="shared" si="16" ref="N41:S41">SUM(N7:N40)</f>
        <v>48222540</v>
      </c>
      <c r="O41" s="235">
        <f t="shared" si="16"/>
        <v>1194598829</v>
      </c>
      <c r="P41" s="235">
        <f t="shared" si="16"/>
        <v>116750000</v>
      </c>
      <c r="Q41" s="235">
        <f t="shared" si="16"/>
        <v>0</v>
      </c>
      <c r="R41" s="235">
        <f t="shared" si="16"/>
        <v>45000000</v>
      </c>
      <c r="S41" s="235">
        <f t="shared" si="16"/>
        <v>0</v>
      </c>
      <c r="T41" s="235">
        <f>SUM(T7:T40)</f>
        <v>1404571369</v>
      </c>
      <c r="U41" s="235">
        <f aca="true" t="shared" si="17" ref="U41:AO41">SUM(U7:U40)</f>
        <v>49186990.8</v>
      </c>
      <c r="V41" s="235">
        <f t="shared" si="17"/>
        <v>1218490805.58</v>
      </c>
      <c r="W41" s="235">
        <f t="shared" si="17"/>
        <v>119085000</v>
      </c>
      <c r="X41" s="235">
        <f t="shared" si="17"/>
        <v>0</v>
      </c>
      <c r="Y41" s="235">
        <f t="shared" si="17"/>
        <v>45900000</v>
      </c>
      <c r="Z41" s="235">
        <f t="shared" si="17"/>
        <v>0</v>
      </c>
      <c r="AA41" s="235">
        <f t="shared" si="17"/>
        <v>1432662796.3799999</v>
      </c>
      <c r="AB41" s="235">
        <f t="shared" si="17"/>
        <v>50170730.616</v>
      </c>
      <c r="AC41" s="235">
        <f t="shared" si="17"/>
        <v>1242860621.6916</v>
      </c>
      <c r="AD41" s="235">
        <f t="shared" si="17"/>
        <v>121466700</v>
      </c>
      <c r="AE41" s="235">
        <f t="shared" si="17"/>
        <v>0</v>
      </c>
      <c r="AF41" s="235">
        <f t="shared" si="17"/>
        <v>46818000</v>
      </c>
      <c r="AG41" s="235">
        <f t="shared" si="17"/>
        <v>0</v>
      </c>
      <c r="AH41" s="235">
        <f t="shared" si="17"/>
        <v>1404571369</v>
      </c>
      <c r="AI41" s="235">
        <f t="shared" si="17"/>
        <v>51174145.22832</v>
      </c>
      <c r="AJ41" s="235">
        <f t="shared" si="17"/>
        <v>1267717834.125432</v>
      </c>
      <c r="AK41" s="235">
        <f t="shared" si="17"/>
        <v>118589994</v>
      </c>
      <c r="AL41" s="235">
        <f t="shared" si="17"/>
        <v>0</v>
      </c>
      <c r="AM41" s="235">
        <f t="shared" si="17"/>
        <v>47754360</v>
      </c>
      <c r="AN41" s="235">
        <f t="shared" si="17"/>
        <v>0</v>
      </c>
      <c r="AO41" s="235">
        <f t="shared" si="17"/>
        <v>1485236333.353752</v>
      </c>
    </row>
  </sheetData>
  <sheetProtection/>
  <mergeCells count="61">
    <mergeCell ref="U4:AA4"/>
    <mergeCell ref="U5:AA5"/>
    <mergeCell ref="AB4:AH4"/>
    <mergeCell ref="AB5:AH5"/>
    <mergeCell ref="AI4:AO4"/>
    <mergeCell ref="AI5:AO5"/>
    <mergeCell ref="G37:G39"/>
    <mergeCell ref="B27:B30"/>
    <mergeCell ref="G27:G29"/>
    <mergeCell ref="G20:G26"/>
    <mergeCell ref="B7:B19"/>
    <mergeCell ref="F27:F29"/>
    <mergeCell ref="B37:B39"/>
    <mergeCell ref="C37:C39"/>
    <mergeCell ref="D37:D39"/>
    <mergeCell ref="E37:E39"/>
    <mergeCell ref="F37:F39"/>
    <mergeCell ref="D7:D16"/>
    <mergeCell ref="G31:G36"/>
    <mergeCell ref="E27:E29"/>
    <mergeCell ref="H13:H14"/>
    <mergeCell ref="I13:I14"/>
    <mergeCell ref="G7:G16"/>
    <mergeCell ref="H27:H28"/>
    <mergeCell ref="D27:D29"/>
    <mergeCell ref="E17:E19"/>
    <mergeCell ref="A7:A40"/>
    <mergeCell ref="D31:D36"/>
    <mergeCell ref="E31:E36"/>
    <mergeCell ref="F31:F36"/>
    <mergeCell ref="B31:B36"/>
    <mergeCell ref="C31:C36"/>
    <mergeCell ref="E7:E16"/>
    <mergeCell ref="F7:F16"/>
    <mergeCell ref="C27:C30"/>
    <mergeCell ref="B20:B26"/>
    <mergeCell ref="N5:T5"/>
    <mergeCell ref="G17:G19"/>
    <mergeCell ref="M4:M6"/>
    <mergeCell ref="L4:L6"/>
    <mergeCell ref="K4:K6"/>
    <mergeCell ref="N4:T4"/>
    <mergeCell ref="I4:I6"/>
    <mergeCell ref="H20:H21"/>
    <mergeCell ref="C7:C19"/>
    <mergeCell ref="C20:C26"/>
    <mergeCell ref="D20:D26"/>
    <mergeCell ref="E20:E26"/>
    <mergeCell ref="F20:F26"/>
    <mergeCell ref="H22:H23"/>
    <mergeCell ref="F17:F19"/>
    <mergeCell ref="D17:D19"/>
    <mergeCell ref="A4:A6"/>
    <mergeCell ref="J4:J6"/>
    <mergeCell ref="H4:H6"/>
    <mergeCell ref="G4:G6"/>
    <mergeCell ref="F4:F6"/>
    <mergeCell ref="B4:B6"/>
    <mergeCell ref="D4:D6"/>
    <mergeCell ref="C4:C6"/>
    <mergeCell ref="E4:E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AO40"/>
  <sheetViews>
    <sheetView zoomScale="70" zoomScaleNormal="70" zoomScalePageLayoutView="0" workbookViewId="0" topLeftCell="B28">
      <selection activeCell="E22" sqref="E22:E25"/>
    </sheetView>
  </sheetViews>
  <sheetFormatPr defaultColWidth="11.421875" defaultRowHeight="15"/>
  <cols>
    <col min="2" max="2" width="18.7109375" style="0" customWidth="1"/>
    <col min="3" max="4" width="23.00390625" style="0" customWidth="1"/>
    <col min="5" max="5" width="20.28125" style="0" customWidth="1"/>
    <col min="6" max="6" width="16.00390625" style="0" customWidth="1"/>
    <col min="8" max="8" width="16.00390625" style="0" customWidth="1"/>
    <col min="9" max="9" width="21.7109375" style="0" customWidth="1"/>
    <col min="12" max="12" width="20.00390625" style="0" customWidth="1"/>
    <col min="13" max="13" width="15.140625" style="0" customWidth="1"/>
    <col min="15" max="15" width="14.28125" style="0" customWidth="1"/>
    <col min="16" max="16" width="16.421875" style="0" customWidth="1"/>
    <col min="18" max="18" width="21.57421875" style="0" customWidth="1"/>
    <col min="20" max="20" width="17.8515625" style="0" customWidth="1"/>
    <col min="22" max="22" width="16.140625" style="0" customWidth="1"/>
    <col min="23" max="23" width="15.421875" style="0" customWidth="1"/>
    <col min="27" max="27" width="16.8515625" style="0" customWidth="1"/>
    <col min="29" max="29" width="15.00390625" style="0" customWidth="1"/>
    <col min="30" max="30" width="15.421875" style="0" customWidth="1"/>
    <col min="34" max="34" width="17.8515625" style="0" customWidth="1"/>
  </cols>
  <sheetData>
    <row r="4" spans="1:41" ht="32.25" customHeight="1">
      <c r="A4" s="436" t="s">
        <v>20</v>
      </c>
      <c r="B4" s="429" t="s">
        <v>0</v>
      </c>
      <c r="C4" s="429" t="s">
        <v>48</v>
      </c>
      <c r="D4" s="429" t="s">
        <v>1</v>
      </c>
      <c r="E4" s="420" t="s">
        <v>2</v>
      </c>
      <c r="F4" s="420" t="s">
        <v>3</v>
      </c>
      <c r="G4" s="420" t="s">
        <v>4</v>
      </c>
      <c r="H4" s="420" t="s">
        <v>103</v>
      </c>
      <c r="I4" s="420" t="s">
        <v>6</v>
      </c>
      <c r="J4" s="420" t="s">
        <v>114</v>
      </c>
      <c r="K4" s="420" t="s">
        <v>7</v>
      </c>
      <c r="L4" s="420" t="s">
        <v>8</v>
      </c>
      <c r="M4" s="420" t="s">
        <v>5</v>
      </c>
      <c r="N4" s="417" t="s">
        <v>431</v>
      </c>
      <c r="O4" s="418"/>
      <c r="P4" s="418"/>
      <c r="Q4" s="418"/>
      <c r="R4" s="418"/>
      <c r="S4" s="418"/>
      <c r="T4" s="419"/>
      <c r="U4" s="417" t="s">
        <v>431</v>
      </c>
      <c r="V4" s="418"/>
      <c r="W4" s="418"/>
      <c r="X4" s="418"/>
      <c r="Y4" s="418"/>
      <c r="Z4" s="418"/>
      <c r="AA4" s="419"/>
      <c r="AB4" s="417" t="s">
        <v>431</v>
      </c>
      <c r="AC4" s="418"/>
      <c r="AD4" s="418"/>
      <c r="AE4" s="418"/>
      <c r="AF4" s="418"/>
      <c r="AG4" s="418"/>
      <c r="AH4" s="419"/>
      <c r="AI4" s="417" t="s">
        <v>431</v>
      </c>
      <c r="AJ4" s="418"/>
      <c r="AK4" s="418"/>
      <c r="AL4" s="418"/>
      <c r="AM4" s="418"/>
      <c r="AN4" s="418"/>
      <c r="AO4" s="419"/>
    </row>
    <row r="5" spans="1:41" ht="31.5" customHeight="1">
      <c r="A5" s="437"/>
      <c r="B5" s="429"/>
      <c r="C5" s="429"/>
      <c r="D5" s="429"/>
      <c r="E5" s="423"/>
      <c r="F5" s="423"/>
      <c r="G5" s="423"/>
      <c r="H5" s="423"/>
      <c r="I5" s="423"/>
      <c r="J5" s="423"/>
      <c r="K5" s="423"/>
      <c r="L5" s="423"/>
      <c r="M5" s="421"/>
      <c r="N5" s="425">
        <v>2012</v>
      </c>
      <c r="O5" s="426"/>
      <c r="P5" s="426"/>
      <c r="Q5" s="426"/>
      <c r="R5" s="426"/>
      <c r="S5" s="426"/>
      <c r="T5" s="427"/>
      <c r="U5" s="425">
        <v>2013</v>
      </c>
      <c r="V5" s="426"/>
      <c r="W5" s="426"/>
      <c r="X5" s="426"/>
      <c r="Y5" s="426"/>
      <c r="Z5" s="426"/>
      <c r="AA5" s="427"/>
      <c r="AB5" s="425">
        <v>2014</v>
      </c>
      <c r="AC5" s="426"/>
      <c r="AD5" s="426"/>
      <c r="AE5" s="426"/>
      <c r="AF5" s="426"/>
      <c r="AG5" s="426"/>
      <c r="AH5" s="427"/>
      <c r="AI5" s="425">
        <v>2015</v>
      </c>
      <c r="AJ5" s="426"/>
      <c r="AK5" s="426"/>
      <c r="AL5" s="426"/>
      <c r="AM5" s="426"/>
      <c r="AN5" s="426"/>
      <c r="AO5" s="427"/>
    </row>
    <row r="6" spans="1:41" ht="46.5" customHeight="1">
      <c r="A6" s="438"/>
      <c r="B6" s="429"/>
      <c r="C6" s="429"/>
      <c r="D6" s="429"/>
      <c r="E6" s="424"/>
      <c r="F6" s="424"/>
      <c r="G6" s="424"/>
      <c r="H6" s="424"/>
      <c r="I6" s="424"/>
      <c r="J6" s="424"/>
      <c r="K6" s="424"/>
      <c r="L6" s="424"/>
      <c r="M6" s="422"/>
      <c r="N6" s="209" t="s">
        <v>432</v>
      </c>
      <c r="O6" s="210" t="s">
        <v>433</v>
      </c>
      <c r="P6" s="210" t="s">
        <v>434</v>
      </c>
      <c r="Q6" s="210" t="s">
        <v>435</v>
      </c>
      <c r="R6" s="210" t="s">
        <v>436</v>
      </c>
      <c r="S6" s="210" t="s">
        <v>438</v>
      </c>
      <c r="T6" s="210" t="s">
        <v>437</v>
      </c>
      <c r="U6" s="209" t="s">
        <v>432</v>
      </c>
      <c r="V6" s="210" t="s">
        <v>433</v>
      </c>
      <c r="W6" s="210" t="s">
        <v>434</v>
      </c>
      <c r="X6" s="210" t="s">
        <v>435</v>
      </c>
      <c r="Y6" s="210" t="s">
        <v>436</v>
      </c>
      <c r="Z6" s="210" t="s">
        <v>438</v>
      </c>
      <c r="AA6" s="210" t="s">
        <v>437</v>
      </c>
      <c r="AB6" s="209" t="s">
        <v>432</v>
      </c>
      <c r="AC6" s="210" t="s">
        <v>433</v>
      </c>
      <c r="AD6" s="210" t="s">
        <v>434</v>
      </c>
      <c r="AE6" s="210" t="s">
        <v>435</v>
      </c>
      <c r="AF6" s="210" t="s">
        <v>436</v>
      </c>
      <c r="AG6" s="210" t="s">
        <v>438</v>
      </c>
      <c r="AH6" s="210" t="s">
        <v>437</v>
      </c>
      <c r="AI6" s="209" t="s">
        <v>432</v>
      </c>
      <c r="AJ6" s="210" t="s">
        <v>433</v>
      </c>
      <c r="AK6" s="210" t="s">
        <v>434</v>
      </c>
      <c r="AL6" s="210" t="s">
        <v>435</v>
      </c>
      <c r="AM6" s="210" t="s">
        <v>436</v>
      </c>
      <c r="AN6" s="210" t="s">
        <v>438</v>
      </c>
      <c r="AO6" s="210" t="s">
        <v>437</v>
      </c>
    </row>
    <row r="7" spans="1:41" s="27" customFormat="1" ht="71.25" customHeight="1">
      <c r="A7" s="442" t="s">
        <v>148</v>
      </c>
      <c r="B7" s="401" t="s">
        <v>31</v>
      </c>
      <c r="C7" s="414" t="s">
        <v>149</v>
      </c>
      <c r="D7" s="409" t="s">
        <v>150</v>
      </c>
      <c r="E7" s="408" t="s">
        <v>247</v>
      </c>
      <c r="F7" s="416" t="s">
        <v>248</v>
      </c>
      <c r="G7" s="416" t="s">
        <v>252</v>
      </c>
      <c r="H7" s="83" t="s">
        <v>78</v>
      </c>
      <c r="I7" s="83" t="s">
        <v>249</v>
      </c>
      <c r="J7" s="192">
        <v>85</v>
      </c>
      <c r="K7" s="83" t="s">
        <v>79</v>
      </c>
      <c r="L7" s="83" t="s">
        <v>250</v>
      </c>
      <c r="M7" s="83" t="s">
        <v>481</v>
      </c>
      <c r="N7" s="236">
        <v>0</v>
      </c>
      <c r="O7" s="229">
        <v>5000000</v>
      </c>
      <c r="P7" s="236">
        <v>0</v>
      </c>
      <c r="Q7" s="236">
        <v>0</v>
      </c>
      <c r="R7" s="236">
        <v>0</v>
      </c>
      <c r="S7" s="236">
        <v>0</v>
      </c>
      <c r="T7" s="235">
        <f>SUM(N7:S7)</f>
        <v>5000000</v>
      </c>
      <c r="U7" s="236">
        <f aca="true" t="shared" si="0" ref="U7:Z23">N7*1.02</f>
        <v>0</v>
      </c>
      <c r="V7" s="236">
        <f t="shared" si="0"/>
        <v>5100000</v>
      </c>
      <c r="W7" s="236">
        <f t="shared" si="0"/>
        <v>0</v>
      </c>
      <c r="X7" s="236">
        <f t="shared" si="0"/>
        <v>0</v>
      </c>
      <c r="Y7" s="236">
        <f t="shared" si="0"/>
        <v>0</v>
      </c>
      <c r="Z7" s="236">
        <f t="shared" si="0"/>
        <v>0</v>
      </c>
      <c r="AA7" s="232">
        <f>SUM(U7:Z7)</f>
        <v>5100000</v>
      </c>
      <c r="AB7" s="236">
        <f aca="true" t="shared" si="1" ref="AB7:AB29">U7*1.02</f>
        <v>0</v>
      </c>
      <c r="AC7" s="236">
        <f aca="true" t="shared" si="2" ref="AC7:AC29">V7*1.02</f>
        <v>5202000</v>
      </c>
      <c r="AD7" s="236">
        <f aca="true" t="shared" si="3" ref="AD7:AD29">W7*1.02</f>
        <v>0</v>
      </c>
      <c r="AE7" s="236">
        <f aca="true" t="shared" si="4" ref="AE7:AE29">X7*1.02</f>
        <v>0</v>
      </c>
      <c r="AF7" s="236">
        <f aca="true" t="shared" si="5" ref="AF7:AF29">Y7*1.02</f>
        <v>0</v>
      </c>
      <c r="AG7" s="236">
        <f aca="true" t="shared" si="6" ref="AG7:AG29">Z7*1.02</f>
        <v>0</v>
      </c>
      <c r="AH7" s="232">
        <f>SUM(AB7:AG7)</f>
        <v>5202000</v>
      </c>
      <c r="AI7" s="236">
        <f aca="true" t="shared" si="7" ref="AI7:AI29">AB7*1.02</f>
        <v>0</v>
      </c>
      <c r="AJ7" s="236">
        <f aca="true" t="shared" si="8" ref="AJ7:AJ29">AC7*1.02</f>
        <v>5306040</v>
      </c>
      <c r="AK7" s="236">
        <f aca="true" t="shared" si="9" ref="AK7:AK29">AD7*1.02</f>
        <v>0</v>
      </c>
      <c r="AL7" s="236">
        <f aca="true" t="shared" si="10" ref="AL7:AL29">AE7*1.02</f>
        <v>0</v>
      </c>
      <c r="AM7" s="236">
        <f aca="true" t="shared" si="11" ref="AM7:AM29">AF7*1.02</f>
        <v>0</v>
      </c>
      <c r="AN7" s="236">
        <f aca="true" t="shared" si="12" ref="AN7:AN29">AG7*1.02</f>
        <v>0</v>
      </c>
      <c r="AO7" s="232">
        <f>SUM(AI7:AN7)</f>
        <v>5306040</v>
      </c>
    </row>
    <row r="8" spans="1:41" s="27" customFormat="1" ht="57.75" customHeight="1">
      <c r="A8" s="443"/>
      <c r="B8" s="402"/>
      <c r="C8" s="414"/>
      <c r="D8" s="409"/>
      <c r="E8" s="408"/>
      <c r="F8" s="416"/>
      <c r="G8" s="416"/>
      <c r="H8" s="405" t="s">
        <v>80</v>
      </c>
      <c r="I8" s="83" t="s">
        <v>81</v>
      </c>
      <c r="J8" s="192">
        <v>303</v>
      </c>
      <c r="K8" s="83" t="s">
        <v>256</v>
      </c>
      <c r="L8" s="282" t="s">
        <v>255</v>
      </c>
      <c r="M8" s="83" t="s">
        <v>481</v>
      </c>
      <c r="N8" s="236">
        <v>0</v>
      </c>
      <c r="O8" s="229">
        <v>40000000</v>
      </c>
      <c r="P8" s="229">
        <v>10000000</v>
      </c>
      <c r="Q8" s="236">
        <v>0</v>
      </c>
      <c r="R8" s="236">
        <v>0</v>
      </c>
      <c r="S8" s="236">
        <v>0</v>
      </c>
      <c r="T8" s="235">
        <f aca="true" t="shared" si="13" ref="T8:T29">SUM(N8:S8)</f>
        <v>50000000</v>
      </c>
      <c r="U8" s="236">
        <f t="shared" si="0"/>
        <v>0</v>
      </c>
      <c r="V8" s="236">
        <f t="shared" si="0"/>
        <v>40800000</v>
      </c>
      <c r="W8" s="236">
        <f t="shared" si="0"/>
        <v>10200000</v>
      </c>
      <c r="X8" s="236">
        <f t="shared" si="0"/>
        <v>0</v>
      </c>
      <c r="Y8" s="236">
        <f t="shared" si="0"/>
        <v>0</v>
      </c>
      <c r="Z8" s="236">
        <f t="shared" si="0"/>
        <v>0</v>
      </c>
      <c r="AA8" s="232">
        <f aca="true" t="shared" si="14" ref="AA8:AA29">SUM(U8:Z8)</f>
        <v>51000000</v>
      </c>
      <c r="AB8" s="236">
        <f t="shared" si="1"/>
        <v>0</v>
      </c>
      <c r="AC8" s="236">
        <f t="shared" si="2"/>
        <v>41616000</v>
      </c>
      <c r="AD8" s="236">
        <f t="shared" si="3"/>
        <v>10404000</v>
      </c>
      <c r="AE8" s="236">
        <f t="shared" si="4"/>
        <v>0</v>
      </c>
      <c r="AF8" s="236">
        <f t="shared" si="5"/>
        <v>0</v>
      </c>
      <c r="AG8" s="236">
        <f t="shared" si="6"/>
        <v>0</v>
      </c>
      <c r="AH8" s="232">
        <f aca="true" t="shared" si="15" ref="AH8:AH28">SUM(AB8:AG8)</f>
        <v>52020000</v>
      </c>
      <c r="AI8" s="236">
        <f t="shared" si="7"/>
        <v>0</v>
      </c>
      <c r="AJ8" s="236">
        <f t="shared" si="8"/>
        <v>42448320</v>
      </c>
      <c r="AK8" s="236">
        <f t="shared" si="9"/>
        <v>10612080</v>
      </c>
      <c r="AL8" s="236">
        <f t="shared" si="10"/>
        <v>0</v>
      </c>
      <c r="AM8" s="236">
        <f t="shared" si="11"/>
        <v>0</v>
      </c>
      <c r="AN8" s="236">
        <f t="shared" si="12"/>
        <v>0</v>
      </c>
      <c r="AO8" s="232">
        <f aca="true" t="shared" si="16" ref="AO8:AO28">SUM(AI8:AN8)</f>
        <v>53060400</v>
      </c>
    </row>
    <row r="9" spans="1:41" s="27" customFormat="1" ht="27.75" customHeight="1">
      <c r="A9" s="443"/>
      <c r="B9" s="402"/>
      <c r="C9" s="414"/>
      <c r="D9" s="409"/>
      <c r="E9" s="408"/>
      <c r="F9" s="416"/>
      <c r="G9" s="416"/>
      <c r="H9" s="405"/>
      <c r="I9" s="83" t="s">
        <v>251</v>
      </c>
      <c r="J9" s="193"/>
      <c r="K9" s="85" t="s">
        <v>257</v>
      </c>
      <c r="L9" s="85" t="s">
        <v>259</v>
      </c>
      <c r="M9" s="83" t="s">
        <v>481</v>
      </c>
      <c r="N9" s="236">
        <v>0</v>
      </c>
      <c r="O9" s="229">
        <v>64704718</v>
      </c>
      <c r="P9" s="229"/>
      <c r="Q9" s="236"/>
      <c r="R9" s="236">
        <v>0</v>
      </c>
      <c r="S9" s="236">
        <v>0</v>
      </c>
      <c r="T9" s="232">
        <f t="shared" si="13"/>
        <v>64704718</v>
      </c>
      <c r="U9" s="236">
        <f t="shared" si="0"/>
        <v>0</v>
      </c>
      <c r="V9" s="236">
        <f t="shared" si="0"/>
        <v>65998812.36</v>
      </c>
      <c r="W9" s="236">
        <f t="shared" si="0"/>
        <v>0</v>
      </c>
      <c r="X9" s="236">
        <f t="shared" si="0"/>
        <v>0</v>
      </c>
      <c r="Y9" s="236">
        <f t="shared" si="0"/>
        <v>0</v>
      </c>
      <c r="Z9" s="236">
        <f t="shared" si="0"/>
        <v>0</v>
      </c>
      <c r="AA9" s="232">
        <f t="shared" si="14"/>
        <v>65998812.36</v>
      </c>
      <c r="AB9" s="236">
        <f t="shared" si="1"/>
        <v>0</v>
      </c>
      <c r="AC9" s="236">
        <f t="shared" si="2"/>
        <v>67318788.6072</v>
      </c>
      <c r="AD9" s="236">
        <f t="shared" si="3"/>
        <v>0</v>
      </c>
      <c r="AE9" s="236">
        <f t="shared" si="4"/>
        <v>0</v>
      </c>
      <c r="AF9" s="236">
        <f t="shared" si="5"/>
        <v>0</v>
      </c>
      <c r="AG9" s="236">
        <f t="shared" si="6"/>
        <v>0</v>
      </c>
      <c r="AH9" s="232">
        <f t="shared" si="15"/>
        <v>67318788.6072</v>
      </c>
      <c r="AI9" s="236">
        <f t="shared" si="7"/>
        <v>0</v>
      </c>
      <c r="AJ9" s="236">
        <f t="shared" si="8"/>
        <v>68665164.379344</v>
      </c>
      <c r="AK9" s="236">
        <f t="shared" si="9"/>
        <v>0</v>
      </c>
      <c r="AL9" s="236">
        <f t="shared" si="10"/>
        <v>0</v>
      </c>
      <c r="AM9" s="236">
        <f t="shared" si="11"/>
        <v>0</v>
      </c>
      <c r="AN9" s="236">
        <f t="shared" si="12"/>
        <v>0</v>
      </c>
      <c r="AO9" s="232">
        <f t="shared" si="16"/>
        <v>68665164.379344</v>
      </c>
    </row>
    <row r="10" spans="1:41" s="27" customFormat="1" ht="47.25" customHeight="1">
      <c r="A10" s="443"/>
      <c r="B10" s="402"/>
      <c r="C10" s="414"/>
      <c r="D10" s="409"/>
      <c r="E10" s="408"/>
      <c r="F10" s="416"/>
      <c r="G10" s="416"/>
      <c r="H10" s="83" t="s">
        <v>260</v>
      </c>
      <c r="I10" s="83" t="s">
        <v>261</v>
      </c>
      <c r="J10" s="194"/>
      <c r="K10" s="83" t="s">
        <v>263</v>
      </c>
      <c r="L10" s="83" t="s">
        <v>262</v>
      </c>
      <c r="M10" s="83" t="s">
        <v>482</v>
      </c>
      <c r="N10" s="236">
        <v>0</v>
      </c>
      <c r="O10" s="229">
        <v>20000000</v>
      </c>
      <c r="P10" s="229">
        <v>10000000</v>
      </c>
      <c r="Q10" s="236"/>
      <c r="R10" s="236">
        <v>0</v>
      </c>
      <c r="S10" s="236">
        <v>0</v>
      </c>
      <c r="T10" s="232">
        <f t="shared" si="13"/>
        <v>30000000</v>
      </c>
      <c r="U10" s="236">
        <f t="shared" si="0"/>
        <v>0</v>
      </c>
      <c r="V10" s="236">
        <f t="shared" si="0"/>
        <v>20400000</v>
      </c>
      <c r="W10" s="236">
        <f t="shared" si="0"/>
        <v>10200000</v>
      </c>
      <c r="X10" s="236">
        <f t="shared" si="0"/>
        <v>0</v>
      </c>
      <c r="Y10" s="236">
        <f t="shared" si="0"/>
        <v>0</v>
      </c>
      <c r="Z10" s="236">
        <f t="shared" si="0"/>
        <v>0</v>
      </c>
      <c r="AA10" s="232">
        <f t="shared" si="14"/>
        <v>30600000</v>
      </c>
      <c r="AB10" s="236">
        <f t="shared" si="1"/>
        <v>0</v>
      </c>
      <c r="AC10" s="236">
        <f t="shared" si="2"/>
        <v>20808000</v>
      </c>
      <c r="AD10" s="236">
        <f t="shared" si="3"/>
        <v>10404000</v>
      </c>
      <c r="AE10" s="236">
        <f t="shared" si="4"/>
        <v>0</v>
      </c>
      <c r="AF10" s="236">
        <f t="shared" si="5"/>
        <v>0</v>
      </c>
      <c r="AG10" s="236">
        <f t="shared" si="6"/>
        <v>0</v>
      </c>
      <c r="AH10" s="232">
        <f t="shared" si="15"/>
        <v>31212000</v>
      </c>
      <c r="AI10" s="236">
        <f t="shared" si="7"/>
        <v>0</v>
      </c>
      <c r="AJ10" s="236">
        <f t="shared" si="8"/>
        <v>21224160</v>
      </c>
      <c r="AK10" s="236">
        <f t="shared" si="9"/>
        <v>10612080</v>
      </c>
      <c r="AL10" s="236">
        <f t="shared" si="10"/>
        <v>0</v>
      </c>
      <c r="AM10" s="236">
        <f t="shared" si="11"/>
        <v>0</v>
      </c>
      <c r="AN10" s="236">
        <f t="shared" si="12"/>
        <v>0</v>
      </c>
      <c r="AO10" s="232">
        <f t="shared" si="16"/>
        <v>31836240</v>
      </c>
    </row>
    <row r="11" spans="1:41" s="27" customFormat="1" ht="56.25" customHeight="1">
      <c r="A11" s="443"/>
      <c r="B11" s="402"/>
      <c r="C11" s="414"/>
      <c r="D11" s="410" t="s">
        <v>152</v>
      </c>
      <c r="E11" s="413" t="s">
        <v>153</v>
      </c>
      <c r="F11" s="413" t="s">
        <v>254</v>
      </c>
      <c r="G11" s="413" t="s">
        <v>253</v>
      </c>
      <c r="H11" s="83" t="s">
        <v>78</v>
      </c>
      <c r="I11" s="83" t="s">
        <v>249</v>
      </c>
      <c r="J11" s="192"/>
      <c r="K11" s="83" t="s">
        <v>79</v>
      </c>
      <c r="L11" s="83" t="s">
        <v>250</v>
      </c>
      <c r="M11" s="83" t="s">
        <v>483</v>
      </c>
      <c r="N11" s="236">
        <v>0</v>
      </c>
      <c r="O11" s="229">
        <v>5000000</v>
      </c>
      <c r="P11" s="229">
        <v>0</v>
      </c>
      <c r="Q11" s="236">
        <v>0</v>
      </c>
      <c r="R11" s="236">
        <v>0</v>
      </c>
      <c r="S11" s="236">
        <v>0</v>
      </c>
      <c r="T11" s="232">
        <f t="shared" si="13"/>
        <v>5000000</v>
      </c>
      <c r="U11" s="236">
        <f t="shared" si="0"/>
        <v>0</v>
      </c>
      <c r="V11" s="236">
        <f t="shared" si="0"/>
        <v>5100000</v>
      </c>
      <c r="W11" s="236">
        <f t="shared" si="0"/>
        <v>0</v>
      </c>
      <c r="X11" s="236">
        <f t="shared" si="0"/>
        <v>0</v>
      </c>
      <c r="Y11" s="236">
        <f t="shared" si="0"/>
        <v>0</v>
      </c>
      <c r="Z11" s="236">
        <f t="shared" si="0"/>
        <v>0</v>
      </c>
      <c r="AA11" s="232">
        <f t="shared" si="14"/>
        <v>5100000</v>
      </c>
      <c r="AB11" s="236">
        <f t="shared" si="1"/>
        <v>0</v>
      </c>
      <c r="AC11" s="236">
        <f t="shared" si="2"/>
        <v>5202000</v>
      </c>
      <c r="AD11" s="236">
        <f t="shared" si="3"/>
        <v>0</v>
      </c>
      <c r="AE11" s="236">
        <f t="shared" si="4"/>
        <v>0</v>
      </c>
      <c r="AF11" s="236">
        <f t="shared" si="5"/>
        <v>0</v>
      </c>
      <c r="AG11" s="236">
        <f t="shared" si="6"/>
        <v>0</v>
      </c>
      <c r="AH11" s="232">
        <f t="shared" si="15"/>
        <v>5202000</v>
      </c>
      <c r="AI11" s="236">
        <f t="shared" si="7"/>
        <v>0</v>
      </c>
      <c r="AJ11" s="236">
        <f t="shared" si="8"/>
        <v>5306040</v>
      </c>
      <c r="AK11" s="236">
        <f t="shared" si="9"/>
        <v>0</v>
      </c>
      <c r="AL11" s="236">
        <f t="shared" si="10"/>
        <v>0</v>
      </c>
      <c r="AM11" s="236">
        <f t="shared" si="11"/>
        <v>0</v>
      </c>
      <c r="AN11" s="236">
        <f t="shared" si="12"/>
        <v>0</v>
      </c>
      <c r="AO11" s="232">
        <f t="shared" si="16"/>
        <v>5306040</v>
      </c>
    </row>
    <row r="12" spans="1:41" s="27" customFormat="1" ht="67.5" customHeight="1">
      <c r="A12" s="443"/>
      <c r="B12" s="402"/>
      <c r="C12" s="414"/>
      <c r="D12" s="411"/>
      <c r="E12" s="413"/>
      <c r="F12" s="413"/>
      <c r="G12" s="413"/>
      <c r="H12" s="406" t="s">
        <v>154</v>
      </c>
      <c r="I12" s="83" t="s">
        <v>81</v>
      </c>
      <c r="J12" s="192"/>
      <c r="K12" s="83" t="s">
        <v>256</v>
      </c>
      <c r="L12" s="83" t="s">
        <v>255</v>
      </c>
      <c r="M12" s="83" t="s">
        <v>483</v>
      </c>
      <c r="N12" s="236">
        <v>0</v>
      </c>
      <c r="O12" s="229">
        <v>5000000</v>
      </c>
      <c r="P12" s="229">
        <v>10000000</v>
      </c>
      <c r="Q12" s="236">
        <v>0</v>
      </c>
      <c r="R12" s="236">
        <v>0</v>
      </c>
      <c r="S12" s="236">
        <v>0</v>
      </c>
      <c r="T12" s="232">
        <f t="shared" si="13"/>
        <v>15000000</v>
      </c>
      <c r="U12" s="236">
        <f t="shared" si="0"/>
        <v>0</v>
      </c>
      <c r="V12" s="236">
        <f t="shared" si="0"/>
        <v>5100000</v>
      </c>
      <c r="W12" s="236">
        <f t="shared" si="0"/>
        <v>10200000</v>
      </c>
      <c r="X12" s="236">
        <f t="shared" si="0"/>
        <v>0</v>
      </c>
      <c r="Y12" s="236">
        <f t="shared" si="0"/>
        <v>0</v>
      </c>
      <c r="Z12" s="236">
        <f t="shared" si="0"/>
        <v>0</v>
      </c>
      <c r="AA12" s="232">
        <f t="shared" si="14"/>
        <v>15300000</v>
      </c>
      <c r="AB12" s="236">
        <f t="shared" si="1"/>
        <v>0</v>
      </c>
      <c r="AC12" s="236">
        <f t="shared" si="2"/>
        <v>5202000</v>
      </c>
      <c r="AD12" s="236">
        <f t="shared" si="3"/>
        <v>10404000</v>
      </c>
      <c r="AE12" s="236">
        <f t="shared" si="4"/>
        <v>0</v>
      </c>
      <c r="AF12" s="236">
        <f t="shared" si="5"/>
        <v>0</v>
      </c>
      <c r="AG12" s="236">
        <f t="shared" si="6"/>
        <v>0</v>
      </c>
      <c r="AH12" s="232">
        <f t="shared" si="15"/>
        <v>15606000</v>
      </c>
      <c r="AI12" s="236">
        <f t="shared" si="7"/>
        <v>0</v>
      </c>
      <c r="AJ12" s="236">
        <f t="shared" si="8"/>
        <v>5306040</v>
      </c>
      <c r="AK12" s="236">
        <f t="shared" si="9"/>
        <v>10612080</v>
      </c>
      <c r="AL12" s="236">
        <f t="shared" si="10"/>
        <v>0</v>
      </c>
      <c r="AM12" s="236">
        <f t="shared" si="11"/>
        <v>0</v>
      </c>
      <c r="AN12" s="236">
        <f t="shared" si="12"/>
        <v>0</v>
      </c>
      <c r="AO12" s="232">
        <f t="shared" si="16"/>
        <v>15918120</v>
      </c>
    </row>
    <row r="13" spans="1:41" s="27" customFormat="1" ht="45" customHeight="1">
      <c r="A13" s="443"/>
      <c r="B13" s="402"/>
      <c r="C13" s="414"/>
      <c r="D13" s="411"/>
      <c r="E13" s="413"/>
      <c r="F13" s="413"/>
      <c r="G13" s="413"/>
      <c r="H13" s="428"/>
      <c r="I13" s="83" t="s">
        <v>251</v>
      </c>
      <c r="J13" s="192"/>
      <c r="K13" s="83" t="s">
        <v>257</v>
      </c>
      <c r="L13" s="83" t="s">
        <v>258</v>
      </c>
      <c r="M13" s="83" t="s">
        <v>483</v>
      </c>
      <c r="N13" s="236">
        <v>0</v>
      </c>
      <c r="O13" s="229">
        <v>35000000</v>
      </c>
      <c r="P13" s="229">
        <v>40000000</v>
      </c>
      <c r="Q13" s="236">
        <v>0</v>
      </c>
      <c r="R13" s="236">
        <v>0</v>
      </c>
      <c r="S13" s="236">
        <v>0</v>
      </c>
      <c r="T13" s="232">
        <f t="shared" si="13"/>
        <v>75000000</v>
      </c>
      <c r="U13" s="236">
        <f t="shared" si="0"/>
        <v>0</v>
      </c>
      <c r="V13" s="236">
        <f t="shared" si="0"/>
        <v>35700000</v>
      </c>
      <c r="W13" s="236">
        <f t="shared" si="0"/>
        <v>40800000</v>
      </c>
      <c r="X13" s="236">
        <f t="shared" si="0"/>
        <v>0</v>
      </c>
      <c r="Y13" s="236">
        <f t="shared" si="0"/>
        <v>0</v>
      </c>
      <c r="Z13" s="236">
        <f t="shared" si="0"/>
        <v>0</v>
      </c>
      <c r="AA13" s="232">
        <f t="shared" si="14"/>
        <v>76500000</v>
      </c>
      <c r="AB13" s="236">
        <f t="shared" si="1"/>
        <v>0</v>
      </c>
      <c r="AC13" s="236">
        <f t="shared" si="2"/>
        <v>36414000</v>
      </c>
      <c r="AD13" s="236">
        <f t="shared" si="3"/>
        <v>41616000</v>
      </c>
      <c r="AE13" s="236">
        <f t="shared" si="4"/>
        <v>0</v>
      </c>
      <c r="AF13" s="236">
        <f t="shared" si="5"/>
        <v>0</v>
      </c>
      <c r="AG13" s="236">
        <f t="shared" si="6"/>
        <v>0</v>
      </c>
      <c r="AH13" s="232">
        <f t="shared" si="15"/>
        <v>78030000</v>
      </c>
      <c r="AI13" s="236">
        <f t="shared" si="7"/>
        <v>0</v>
      </c>
      <c r="AJ13" s="236">
        <f t="shared" si="8"/>
        <v>37142280</v>
      </c>
      <c r="AK13" s="236">
        <f t="shared" si="9"/>
        <v>42448320</v>
      </c>
      <c r="AL13" s="236">
        <f t="shared" si="10"/>
        <v>0</v>
      </c>
      <c r="AM13" s="236">
        <f t="shared" si="11"/>
        <v>0</v>
      </c>
      <c r="AN13" s="236">
        <f t="shared" si="12"/>
        <v>0</v>
      </c>
      <c r="AO13" s="232">
        <f t="shared" si="16"/>
        <v>79590600</v>
      </c>
    </row>
    <row r="14" spans="1:41" s="27" customFormat="1" ht="56.25" customHeight="1">
      <c r="A14" s="443"/>
      <c r="B14" s="402"/>
      <c r="C14" s="414"/>
      <c r="D14" s="412"/>
      <c r="E14" s="413"/>
      <c r="F14" s="413"/>
      <c r="G14" s="413"/>
      <c r="H14" s="83" t="s">
        <v>86</v>
      </c>
      <c r="I14" s="83" t="s">
        <v>87</v>
      </c>
      <c r="J14" s="194"/>
      <c r="K14" s="86" t="s">
        <v>265</v>
      </c>
      <c r="L14" s="86" t="s">
        <v>264</v>
      </c>
      <c r="M14" s="83" t="s">
        <v>484</v>
      </c>
      <c r="N14" s="236">
        <v>0</v>
      </c>
      <c r="O14" s="229">
        <v>25000000</v>
      </c>
      <c r="P14" s="229">
        <v>20000000</v>
      </c>
      <c r="Q14" s="236">
        <v>0</v>
      </c>
      <c r="R14" s="236">
        <v>0</v>
      </c>
      <c r="S14" s="236">
        <v>0</v>
      </c>
      <c r="T14" s="232">
        <f t="shared" si="13"/>
        <v>45000000</v>
      </c>
      <c r="U14" s="236">
        <f t="shared" si="0"/>
        <v>0</v>
      </c>
      <c r="V14" s="236">
        <f t="shared" si="0"/>
        <v>25500000</v>
      </c>
      <c r="W14" s="236">
        <f t="shared" si="0"/>
        <v>20400000</v>
      </c>
      <c r="X14" s="236">
        <f t="shared" si="0"/>
        <v>0</v>
      </c>
      <c r="Y14" s="236">
        <f t="shared" si="0"/>
        <v>0</v>
      </c>
      <c r="Z14" s="236">
        <f t="shared" si="0"/>
        <v>0</v>
      </c>
      <c r="AA14" s="232">
        <f t="shared" si="14"/>
        <v>45900000</v>
      </c>
      <c r="AB14" s="236">
        <f t="shared" si="1"/>
        <v>0</v>
      </c>
      <c r="AC14" s="236">
        <f t="shared" si="2"/>
        <v>26010000</v>
      </c>
      <c r="AD14" s="236">
        <f t="shared" si="3"/>
        <v>20808000</v>
      </c>
      <c r="AE14" s="236">
        <f t="shared" si="4"/>
        <v>0</v>
      </c>
      <c r="AF14" s="236">
        <f t="shared" si="5"/>
        <v>0</v>
      </c>
      <c r="AG14" s="236">
        <f t="shared" si="6"/>
        <v>0</v>
      </c>
      <c r="AH14" s="232">
        <f t="shared" si="15"/>
        <v>46818000</v>
      </c>
      <c r="AI14" s="236">
        <f t="shared" si="7"/>
        <v>0</v>
      </c>
      <c r="AJ14" s="236">
        <f t="shared" si="8"/>
        <v>26530200</v>
      </c>
      <c r="AK14" s="236">
        <f t="shared" si="9"/>
        <v>21224160</v>
      </c>
      <c r="AL14" s="236">
        <f t="shared" si="10"/>
        <v>0</v>
      </c>
      <c r="AM14" s="236">
        <f t="shared" si="11"/>
        <v>0</v>
      </c>
      <c r="AN14" s="236">
        <f t="shared" si="12"/>
        <v>0</v>
      </c>
      <c r="AO14" s="232">
        <f t="shared" si="16"/>
        <v>47754360</v>
      </c>
    </row>
    <row r="15" spans="1:41" ht="45">
      <c r="A15" s="443"/>
      <c r="B15" s="402"/>
      <c r="C15" s="414"/>
      <c r="D15" s="410" t="s">
        <v>151</v>
      </c>
      <c r="E15" s="405" t="s">
        <v>267</v>
      </c>
      <c r="F15" s="405" t="s">
        <v>266</v>
      </c>
      <c r="G15" s="405" t="s">
        <v>269</v>
      </c>
      <c r="H15" s="83" t="s">
        <v>78</v>
      </c>
      <c r="I15" s="83" t="s">
        <v>249</v>
      </c>
      <c r="J15" s="192"/>
      <c r="K15" s="83" t="s">
        <v>79</v>
      </c>
      <c r="L15" s="83" t="s">
        <v>250</v>
      </c>
      <c r="M15" s="83" t="s">
        <v>485</v>
      </c>
      <c r="N15" s="237">
        <v>0</v>
      </c>
      <c r="O15" s="229">
        <v>5000000</v>
      </c>
      <c r="P15" s="229">
        <v>0</v>
      </c>
      <c r="Q15" s="237">
        <v>0</v>
      </c>
      <c r="R15" s="237">
        <v>0</v>
      </c>
      <c r="S15" s="237">
        <v>0</v>
      </c>
      <c r="T15" s="232">
        <f t="shared" si="13"/>
        <v>5000000</v>
      </c>
      <c r="U15" s="236">
        <f t="shared" si="0"/>
        <v>0</v>
      </c>
      <c r="V15" s="236">
        <f t="shared" si="0"/>
        <v>5100000</v>
      </c>
      <c r="W15" s="236">
        <f t="shared" si="0"/>
        <v>0</v>
      </c>
      <c r="X15" s="236">
        <f t="shared" si="0"/>
        <v>0</v>
      </c>
      <c r="Y15" s="236">
        <f t="shared" si="0"/>
        <v>0</v>
      </c>
      <c r="Z15" s="236">
        <f t="shared" si="0"/>
        <v>0</v>
      </c>
      <c r="AA15" s="232">
        <f t="shared" si="14"/>
        <v>5100000</v>
      </c>
      <c r="AB15" s="236">
        <f t="shared" si="1"/>
        <v>0</v>
      </c>
      <c r="AC15" s="236">
        <f t="shared" si="2"/>
        <v>5202000</v>
      </c>
      <c r="AD15" s="236">
        <f t="shared" si="3"/>
        <v>0</v>
      </c>
      <c r="AE15" s="236">
        <f t="shared" si="4"/>
        <v>0</v>
      </c>
      <c r="AF15" s="236">
        <f t="shared" si="5"/>
        <v>0</v>
      </c>
      <c r="AG15" s="236">
        <f t="shared" si="6"/>
        <v>0</v>
      </c>
      <c r="AH15" s="232">
        <f t="shared" si="15"/>
        <v>5202000</v>
      </c>
      <c r="AI15" s="236">
        <f t="shared" si="7"/>
        <v>0</v>
      </c>
      <c r="AJ15" s="236">
        <f t="shared" si="8"/>
        <v>5306040</v>
      </c>
      <c r="AK15" s="236">
        <f t="shared" si="9"/>
        <v>0</v>
      </c>
      <c r="AL15" s="236">
        <f t="shared" si="10"/>
        <v>0</v>
      </c>
      <c r="AM15" s="236">
        <f t="shared" si="11"/>
        <v>0</v>
      </c>
      <c r="AN15" s="236">
        <f t="shared" si="12"/>
        <v>0</v>
      </c>
      <c r="AO15" s="232">
        <f t="shared" si="16"/>
        <v>5306040</v>
      </c>
    </row>
    <row r="16" spans="1:41" ht="45.75">
      <c r="A16" s="443"/>
      <c r="B16" s="402"/>
      <c r="C16" s="414"/>
      <c r="D16" s="411"/>
      <c r="E16" s="405"/>
      <c r="F16" s="405"/>
      <c r="G16" s="405"/>
      <c r="H16" s="83" t="s">
        <v>82</v>
      </c>
      <c r="I16" s="87" t="s">
        <v>268</v>
      </c>
      <c r="J16" s="194"/>
      <c r="K16" s="83" t="s">
        <v>270</v>
      </c>
      <c r="L16" s="83" t="s">
        <v>271</v>
      </c>
      <c r="M16" s="83" t="s">
        <v>51</v>
      </c>
      <c r="N16" s="237">
        <v>0</v>
      </c>
      <c r="O16" s="229">
        <v>0</v>
      </c>
      <c r="P16" s="229">
        <v>0</v>
      </c>
      <c r="Q16" s="237">
        <v>0</v>
      </c>
      <c r="R16" s="237">
        <v>0</v>
      </c>
      <c r="S16" s="237">
        <v>0</v>
      </c>
      <c r="T16" s="232">
        <f t="shared" si="13"/>
        <v>0</v>
      </c>
      <c r="U16" s="236">
        <f t="shared" si="0"/>
        <v>0</v>
      </c>
      <c r="V16" s="236">
        <f t="shared" si="0"/>
        <v>0</v>
      </c>
      <c r="W16" s="236">
        <f t="shared" si="0"/>
        <v>0</v>
      </c>
      <c r="X16" s="236">
        <f t="shared" si="0"/>
        <v>0</v>
      </c>
      <c r="Y16" s="236">
        <f t="shared" si="0"/>
        <v>0</v>
      </c>
      <c r="Z16" s="236">
        <f t="shared" si="0"/>
        <v>0</v>
      </c>
      <c r="AA16" s="232">
        <f t="shared" si="14"/>
        <v>0</v>
      </c>
      <c r="AB16" s="236">
        <f t="shared" si="1"/>
        <v>0</v>
      </c>
      <c r="AC16" s="236">
        <f t="shared" si="2"/>
        <v>0</v>
      </c>
      <c r="AD16" s="236">
        <f t="shared" si="3"/>
        <v>0</v>
      </c>
      <c r="AE16" s="236">
        <f t="shared" si="4"/>
        <v>0</v>
      </c>
      <c r="AF16" s="236">
        <f t="shared" si="5"/>
        <v>0</v>
      </c>
      <c r="AG16" s="236">
        <f t="shared" si="6"/>
        <v>0</v>
      </c>
      <c r="AH16" s="232">
        <f t="shared" si="15"/>
        <v>0</v>
      </c>
      <c r="AI16" s="236">
        <f t="shared" si="7"/>
        <v>0</v>
      </c>
      <c r="AJ16" s="236">
        <f t="shared" si="8"/>
        <v>0</v>
      </c>
      <c r="AK16" s="236">
        <f t="shared" si="9"/>
        <v>0</v>
      </c>
      <c r="AL16" s="236">
        <f t="shared" si="10"/>
        <v>0</v>
      </c>
      <c r="AM16" s="236">
        <f t="shared" si="11"/>
        <v>0</v>
      </c>
      <c r="AN16" s="236">
        <f t="shared" si="12"/>
        <v>0</v>
      </c>
      <c r="AO16" s="232">
        <f t="shared" si="16"/>
        <v>0</v>
      </c>
    </row>
    <row r="17" spans="1:41" ht="66" customHeight="1">
      <c r="A17" s="443"/>
      <c r="B17" s="403"/>
      <c r="C17" s="415"/>
      <c r="D17" s="411"/>
      <c r="E17" s="406"/>
      <c r="F17" s="406"/>
      <c r="G17" s="406"/>
      <c r="H17" s="88" t="s">
        <v>272</v>
      </c>
      <c r="I17" s="89" t="s">
        <v>83</v>
      </c>
      <c r="J17" s="195"/>
      <c r="K17" s="88" t="s">
        <v>84</v>
      </c>
      <c r="L17" s="88" t="s">
        <v>85</v>
      </c>
      <c r="M17" s="88" t="s">
        <v>51</v>
      </c>
      <c r="N17" s="237">
        <v>0</v>
      </c>
      <c r="O17" s="229">
        <v>40000000</v>
      </c>
      <c r="P17" s="229">
        <v>10000000</v>
      </c>
      <c r="Q17" s="229"/>
      <c r="R17" s="229">
        <v>0</v>
      </c>
      <c r="S17" s="229">
        <v>0</v>
      </c>
      <c r="T17" s="235">
        <f t="shared" si="13"/>
        <v>50000000</v>
      </c>
      <c r="U17" s="229">
        <f t="shared" si="0"/>
        <v>0</v>
      </c>
      <c r="V17" s="229">
        <f t="shared" si="0"/>
        <v>40800000</v>
      </c>
      <c r="W17" s="229">
        <f t="shared" si="0"/>
        <v>10200000</v>
      </c>
      <c r="X17" s="229">
        <f t="shared" si="0"/>
        <v>0</v>
      </c>
      <c r="Y17" s="229">
        <f t="shared" si="0"/>
        <v>0</v>
      </c>
      <c r="Z17" s="229">
        <f t="shared" si="0"/>
        <v>0</v>
      </c>
      <c r="AA17" s="235">
        <f t="shared" si="14"/>
        <v>51000000</v>
      </c>
      <c r="AB17" s="229">
        <f t="shared" si="1"/>
        <v>0</v>
      </c>
      <c r="AC17" s="229">
        <f t="shared" si="2"/>
        <v>41616000</v>
      </c>
      <c r="AD17" s="229">
        <f t="shared" si="3"/>
        <v>10404000</v>
      </c>
      <c r="AE17" s="229">
        <f t="shared" si="4"/>
        <v>0</v>
      </c>
      <c r="AF17" s="229">
        <f t="shared" si="5"/>
        <v>0</v>
      </c>
      <c r="AG17" s="229">
        <f t="shared" si="6"/>
        <v>0</v>
      </c>
      <c r="AH17" s="235">
        <f t="shared" si="15"/>
        <v>52020000</v>
      </c>
      <c r="AI17" s="229">
        <f t="shared" si="7"/>
        <v>0</v>
      </c>
      <c r="AJ17" s="229">
        <f t="shared" si="8"/>
        <v>42448320</v>
      </c>
      <c r="AK17" s="229">
        <f t="shared" si="9"/>
        <v>10612080</v>
      </c>
      <c r="AL17" s="229">
        <f t="shared" si="10"/>
        <v>0</v>
      </c>
      <c r="AM17" s="229">
        <f t="shared" si="11"/>
        <v>0</v>
      </c>
      <c r="AN17" s="229">
        <f t="shared" si="12"/>
        <v>0</v>
      </c>
      <c r="AO17" s="235">
        <f t="shared" si="16"/>
        <v>53060400</v>
      </c>
    </row>
    <row r="18" spans="1:41" s="27" customFormat="1" ht="42" customHeight="1">
      <c r="A18" s="443"/>
      <c r="B18" s="407" t="s">
        <v>32</v>
      </c>
      <c r="C18" s="404" t="s">
        <v>273</v>
      </c>
      <c r="D18" s="404" t="s">
        <v>155</v>
      </c>
      <c r="E18" s="404" t="s">
        <v>274</v>
      </c>
      <c r="F18" s="404" t="s">
        <v>275</v>
      </c>
      <c r="G18" s="404" t="s">
        <v>276</v>
      </c>
      <c r="H18" s="91" t="s">
        <v>74</v>
      </c>
      <c r="I18" s="91" t="s">
        <v>159</v>
      </c>
      <c r="J18" s="302"/>
      <c r="K18" s="91" t="s">
        <v>160</v>
      </c>
      <c r="L18" s="91" t="s">
        <v>277</v>
      </c>
      <c r="M18" s="91" t="s">
        <v>486</v>
      </c>
      <c r="N18" s="236">
        <v>0</v>
      </c>
      <c r="O18" s="236">
        <v>10000000</v>
      </c>
      <c r="P18" s="236">
        <v>0</v>
      </c>
      <c r="Q18" s="236">
        <v>0</v>
      </c>
      <c r="R18" s="236">
        <v>0</v>
      </c>
      <c r="S18" s="236">
        <v>0</v>
      </c>
      <c r="T18" s="232">
        <f t="shared" si="13"/>
        <v>10000000</v>
      </c>
      <c r="U18" s="229">
        <f t="shared" si="0"/>
        <v>0</v>
      </c>
      <c r="V18" s="229">
        <f t="shared" si="0"/>
        <v>10200000</v>
      </c>
      <c r="W18" s="229">
        <f t="shared" si="0"/>
        <v>0</v>
      </c>
      <c r="X18" s="229">
        <f t="shared" si="0"/>
        <v>0</v>
      </c>
      <c r="Y18" s="229">
        <f t="shared" si="0"/>
        <v>0</v>
      </c>
      <c r="Z18" s="229">
        <f t="shared" si="0"/>
        <v>0</v>
      </c>
      <c r="AA18" s="235">
        <f t="shared" si="14"/>
        <v>10200000</v>
      </c>
      <c r="AB18" s="229">
        <f t="shared" si="1"/>
        <v>0</v>
      </c>
      <c r="AC18" s="229">
        <f t="shared" si="2"/>
        <v>10404000</v>
      </c>
      <c r="AD18" s="229">
        <f t="shared" si="3"/>
        <v>0</v>
      </c>
      <c r="AE18" s="229">
        <f t="shared" si="4"/>
        <v>0</v>
      </c>
      <c r="AF18" s="229">
        <f t="shared" si="5"/>
        <v>0</v>
      </c>
      <c r="AG18" s="229">
        <f t="shared" si="6"/>
        <v>0</v>
      </c>
      <c r="AH18" s="235">
        <f t="shared" si="15"/>
        <v>10404000</v>
      </c>
      <c r="AI18" s="229">
        <f t="shared" si="7"/>
        <v>0</v>
      </c>
      <c r="AJ18" s="229">
        <f t="shared" si="8"/>
        <v>10612080</v>
      </c>
      <c r="AK18" s="229">
        <f t="shared" si="9"/>
        <v>0</v>
      </c>
      <c r="AL18" s="229">
        <f t="shared" si="10"/>
        <v>0</v>
      </c>
      <c r="AM18" s="229">
        <f t="shared" si="11"/>
        <v>0</v>
      </c>
      <c r="AN18" s="229">
        <f t="shared" si="12"/>
        <v>0</v>
      </c>
      <c r="AO18" s="235">
        <f t="shared" si="16"/>
        <v>10612080</v>
      </c>
    </row>
    <row r="19" spans="1:41" s="27" customFormat="1" ht="89.25" customHeight="1">
      <c r="A19" s="443"/>
      <c r="B19" s="407"/>
      <c r="C19" s="404"/>
      <c r="D19" s="404"/>
      <c r="E19" s="404"/>
      <c r="F19" s="404"/>
      <c r="G19" s="404"/>
      <c r="H19" s="91" t="s">
        <v>75</v>
      </c>
      <c r="I19" s="91" t="s">
        <v>157</v>
      </c>
      <c r="J19" s="302"/>
      <c r="K19" s="91" t="s">
        <v>158</v>
      </c>
      <c r="L19" s="91" t="s">
        <v>278</v>
      </c>
      <c r="M19" s="91" t="s">
        <v>487</v>
      </c>
      <c r="N19" s="236">
        <v>0</v>
      </c>
      <c r="O19" s="229">
        <v>21034694</v>
      </c>
      <c r="P19" s="236">
        <v>0</v>
      </c>
      <c r="Q19" s="236">
        <v>0</v>
      </c>
      <c r="R19" s="236">
        <v>0</v>
      </c>
      <c r="S19" s="236">
        <v>0</v>
      </c>
      <c r="T19" s="235">
        <f>SUM(N19:S19)</f>
        <v>21034694</v>
      </c>
      <c r="U19" s="229">
        <f t="shared" si="0"/>
        <v>0</v>
      </c>
      <c r="V19" s="229">
        <f t="shared" si="0"/>
        <v>21455387.88</v>
      </c>
      <c r="W19" s="229">
        <f t="shared" si="0"/>
        <v>0</v>
      </c>
      <c r="X19" s="229">
        <f t="shared" si="0"/>
        <v>0</v>
      </c>
      <c r="Y19" s="229">
        <f t="shared" si="0"/>
        <v>0</v>
      </c>
      <c r="Z19" s="229">
        <f t="shared" si="0"/>
        <v>0</v>
      </c>
      <c r="AA19" s="235">
        <f t="shared" si="14"/>
        <v>21455387.88</v>
      </c>
      <c r="AB19" s="229">
        <f t="shared" si="1"/>
        <v>0</v>
      </c>
      <c r="AC19" s="229">
        <f t="shared" si="2"/>
        <v>21884495.6376</v>
      </c>
      <c r="AD19" s="229">
        <f t="shared" si="3"/>
        <v>0</v>
      </c>
      <c r="AE19" s="229">
        <f t="shared" si="4"/>
        <v>0</v>
      </c>
      <c r="AF19" s="229">
        <f t="shared" si="5"/>
        <v>0</v>
      </c>
      <c r="AG19" s="229">
        <f t="shared" si="6"/>
        <v>0</v>
      </c>
      <c r="AH19" s="235">
        <f t="shared" si="15"/>
        <v>21884495.6376</v>
      </c>
      <c r="AI19" s="229">
        <f t="shared" si="7"/>
        <v>0</v>
      </c>
      <c r="AJ19" s="229">
        <f t="shared" si="8"/>
        <v>22322185.550352</v>
      </c>
      <c r="AK19" s="229">
        <f t="shared" si="9"/>
        <v>0</v>
      </c>
      <c r="AL19" s="229">
        <f t="shared" si="10"/>
        <v>0</v>
      </c>
      <c r="AM19" s="229">
        <f t="shared" si="11"/>
        <v>0</v>
      </c>
      <c r="AN19" s="229">
        <f t="shared" si="12"/>
        <v>0</v>
      </c>
      <c r="AO19" s="235">
        <f t="shared" si="16"/>
        <v>22322185.550352</v>
      </c>
    </row>
    <row r="20" spans="1:41" s="27" customFormat="1" ht="33.75">
      <c r="A20" s="443"/>
      <c r="B20" s="407"/>
      <c r="C20" s="404"/>
      <c r="D20" s="404"/>
      <c r="E20" s="404"/>
      <c r="F20" s="404"/>
      <c r="G20" s="404"/>
      <c r="H20" s="91" t="s">
        <v>60</v>
      </c>
      <c r="I20" s="91" t="s">
        <v>156</v>
      </c>
      <c r="J20" s="302"/>
      <c r="K20" s="91" t="s">
        <v>76</v>
      </c>
      <c r="L20" s="91" t="s">
        <v>279</v>
      </c>
      <c r="M20" s="91" t="s">
        <v>51</v>
      </c>
      <c r="N20" s="29">
        <v>0</v>
      </c>
      <c r="O20" s="29">
        <v>10000000</v>
      </c>
      <c r="P20" s="29">
        <v>0</v>
      </c>
      <c r="Q20" s="29">
        <v>0</v>
      </c>
      <c r="R20" s="29">
        <v>0</v>
      </c>
      <c r="S20" s="29">
        <v>0</v>
      </c>
      <c r="T20" s="241">
        <f>SUM(N20:S20)</f>
        <v>10000000</v>
      </c>
      <c r="U20" s="229">
        <f t="shared" si="0"/>
        <v>0</v>
      </c>
      <c r="V20" s="229">
        <f t="shared" si="0"/>
        <v>10200000</v>
      </c>
      <c r="W20" s="229">
        <f t="shared" si="0"/>
        <v>0</v>
      </c>
      <c r="X20" s="229">
        <f t="shared" si="0"/>
        <v>0</v>
      </c>
      <c r="Y20" s="229">
        <f t="shared" si="0"/>
        <v>0</v>
      </c>
      <c r="Z20" s="229">
        <f t="shared" si="0"/>
        <v>0</v>
      </c>
      <c r="AA20" s="235">
        <f t="shared" si="14"/>
        <v>10200000</v>
      </c>
      <c r="AB20" s="229">
        <f t="shared" si="1"/>
        <v>0</v>
      </c>
      <c r="AC20" s="229">
        <f t="shared" si="2"/>
        <v>10404000</v>
      </c>
      <c r="AD20" s="229">
        <f t="shared" si="3"/>
        <v>0</v>
      </c>
      <c r="AE20" s="229">
        <f t="shared" si="4"/>
        <v>0</v>
      </c>
      <c r="AF20" s="229">
        <f t="shared" si="5"/>
        <v>0</v>
      </c>
      <c r="AG20" s="229">
        <f t="shared" si="6"/>
        <v>0</v>
      </c>
      <c r="AH20" s="235">
        <f t="shared" si="15"/>
        <v>10404000</v>
      </c>
      <c r="AI20" s="229">
        <f t="shared" si="7"/>
        <v>0</v>
      </c>
      <c r="AJ20" s="229">
        <f t="shared" si="8"/>
        <v>10612080</v>
      </c>
      <c r="AK20" s="229">
        <f t="shared" si="9"/>
        <v>0</v>
      </c>
      <c r="AL20" s="229">
        <f t="shared" si="10"/>
        <v>0</v>
      </c>
      <c r="AM20" s="229">
        <f t="shared" si="11"/>
        <v>0</v>
      </c>
      <c r="AN20" s="229">
        <f t="shared" si="12"/>
        <v>0</v>
      </c>
      <c r="AO20" s="235">
        <f t="shared" si="16"/>
        <v>10612080</v>
      </c>
    </row>
    <row r="21" spans="1:41" s="27" customFormat="1" ht="58.5" customHeight="1">
      <c r="A21" s="443"/>
      <c r="B21" s="407"/>
      <c r="C21" s="404"/>
      <c r="D21" s="404"/>
      <c r="E21" s="404"/>
      <c r="F21" s="404"/>
      <c r="G21" s="404"/>
      <c r="H21" s="91" t="s">
        <v>281</v>
      </c>
      <c r="I21" s="91" t="s">
        <v>77</v>
      </c>
      <c r="J21" s="303"/>
      <c r="K21" s="91" t="s">
        <v>280</v>
      </c>
      <c r="L21" s="91" t="s">
        <v>282</v>
      </c>
      <c r="M21" s="91" t="s">
        <v>51</v>
      </c>
      <c r="N21" s="236">
        <v>0</v>
      </c>
      <c r="O21" s="236">
        <v>10000000</v>
      </c>
      <c r="P21" s="236">
        <v>0</v>
      </c>
      <c r="Q21" s="236">
        <v>0</v>
      </c>
      <c r="R21" s="236">
        <v>0</v>
      </c>
      <c r="S21" s="236">
        <v>0</v>
      </c>
      <c r="T21" s="232">
        <f t="shared" si="13"/>
        <v>10000000</v>
      </c>
      <c r="U21" s="229">
        <f t="shared" si="0"/>
        <v>0</v>
      </c>
      <c r="V21" s="229">
        <f t="shared" si="0"/>
        <v>10200000</v>
      </c>
      <c r="W21" s="229">
        <f t="shared" si="0"/>
        <v>0</v>
      </c>
      <c r="X21" s="229">
        <f t="shared" si="0"/>
        <v>0</v>
      </c>
      <c r="Y21" s="229">
        <f t="shared" si="0"/>
        <v>0</v>
      </c>
      <c r="Z21" s="229">
        <f t="shared" si="0"/>
        <v>0</v>
      </c>
      <c r="AA21" s="235">
        <f t="shared" si="14"/>
        <v>10200000</v>
      </c>
      <c r="AB21" s="229">
        <f t="shared" si="1"/>
        <v>0</v>
      </c>
      <c r="AC21" s="229">
        <f t="shared" si="2"/>
        <v>10404000</v>
      </c>
      <c r="AD21" s="229">
        <f t="shared" si="3"/>
        <v>0</v>
      </c>
      <c r="AE21" s="229">
        <f t="shared" si="4"/>
        <v>0</v>
      </c>
      <c r="AF21" s="229">
        <f t="shared" si="5"/>
        <v>0</v>
      </c>
      <c r="AG21" s="229">
        <f t="shared" si="6"/>
        <v>0</v>
      </c>
      <c r="AH21" s="235">
        <f t="shared" si="15"/>
        <v>10404000</v>
      </c>
      <c r="AI21" s="229">
        <f t="shared" si="7"/>
        <v>0</v>
      </c>
      <c r="AJ21" s="229">
        <f t="shared" si="8"/>
        <v>10612080</v>
      </c>
      <c r="AK21" s="229">
        <f t="shared" si="9"/>
        <v>0</v>
      </c>
      <c r="AL21" s="229">
        <f t="shared" si="10"/>
        <v>0</v>
      </c>
      <c r="AM21" s="229">
        <f t="shared" si="11"/>
        <v>0</v>
      </c>
      <c r="AN21" s="229">
        <f t="shared" si="12"/>
        <v>0</v>
      </c>
      <c r="AO21" s="235">
        <f t="shared" si="16"/>
        <v>10612080</v>
      </c>
    </row>
    <row r="22" spans="1:41" ht="56.25" customHeight="1">
      <c r="A22" s="443"/>
      <c r="B22" s="389" t="s">
        <v>165</v>
      </c>
      <c r="C22" s="392" t="s">
        <v>161</v>
      </c>
      <c r="D22" s="393" t="s">
        <v>162</v>
      </c>
      <c r="E22" s="381" t="s">
        <v>283</v>
      </c>
      <c r="F22" s="381" t="s">
        <v>284</v>
      </c>
      <c r="G22" s="381" t="s">
        <v>285</v>
      </c>
      <c r="H22" s="11" t="s">
        <v>163</v>
      </c>
      <c r="I22" s="11" t="s">
        <v>13</v>
      </c>
      <c r="J22" s="304"/>
      <c r="K22" s="11" t="s">
        <v>164</v>
      </c>
      <c r="L22" s="11" t="s">
        <v>286</v>
      </c>
      <c r="M22" s="11" t="s">
        <v>51</v>
      </c>
      <c r="N22" s="229">
        <v>0</v>
      </c>
      <c r="O22" s="229">
        <v>90514073</v>
      </c>
      <c r="P22" s="229">
        <v>30000000</v>
      </c>
      <c r="Q22" s="229">
        <v>0</v>
      </c>
      <c r="R22" s="229">
        <v>0</v>
      </c>
      <c r="S22" s="229">
        <v>0</v>
      </c>
      <c r="T22" s="235">
        <f t="shared" si="13"/>
        <v>120514073</v>
      </c>
      <c r="U22" s="242">
        <f t="shared" si="0"/>
        <v>0</v>
      </c>
      <c r="V22" s="242">
        <f aca="true" t="shared" si="17" ref="V22:V28">O22*1.02</f>
        <v>92324354.46000001</v>
      </c>
      <c r="W22" s="242">
        <f aca="true" t="shared" si="18" ref="W22:W29">P22*1.02</f>
        <v>30600000</v>
      </c>
      <c r="X22" s="242">
        <f aca="true" t="shared" si="19" ref="X22:X29">Q22*1.02</f>
        <v>0</v>
      </c>
      <c r="Y22" s="242">
        <f aca="true" t="shared" si="20" ref="Y22:Y29">R22*1.02</f>
        <v>0</v>
      </c>
      <c r="Z22" s="242">
        <f aca="true" t="shared" si="21" ref="Z22:Z29">S22*1.02</f>
        <v>0</v>
      </c>
      <c r="AA22" s="235">
        <f t="shared" si="14"/>
        <v>122924354.46000001</v>
      </c>
      <c r="AB22" s="229">
        <f t="shared" si="1"/>
        <v>0</v>
      </c>
      <c r="AC22" s="229">
        <f t="shared" si="2"/>
        <v>94170841.54920001</v>
      </c>
      <c r="AD22" s="229">
        <f t="shared" si="3"/>
        <v>31212000</v>
      </c>
      <c r="AE22" s="229">
        <f t="shared" si="4"/>
        <v>0</v>
      </c>
      <c r="AF22" s="229">
        <f t="shared" si="5"/>
        <v>0</v>
      </c>
      <c r="AG22" s="229">
        <f t="shared" si="6"/>
        <v>0</v>
      </c>
      <c r="AH22" s="235">
        <f t="shared" si="15"/>
        <v>125382841.54920001</v>
      </c>
      <c r="AI22" s="229">
        <f t="shared" si="7"/>
        <v>0</v>
      </c>
      <c r="AJ22" s="229">
        <f t="shared" si="8"/>
        <v>96054258.38018401</v>
      </c>
      <c r="AK22" s="229">
        <f t="shared" si="9"/>
        <v>31836240</v>
      </c>
      <c r="AL22" s="229">
        <f t="shared" si="10"/>
        <v>0</v>
      </c>
      <c r="AM22" s="229">
        <f t="shared" si="11"/>
        <v>0</v>
      </c>
      <c r="AN22" s="229">
        <f t="shared" si="12"/>
        <v>0</v>
      </c>
      <c r="AO22" s="235">
        <f t="shared" si="16"/>
        <v>127890498.38018401</v>
      </c>
    </row>
    <row r="23" spans="1:41" ht="77.25" customHeight="1">
      <c r="A23" s="443"/>
      <c r="B23" s="390"/>
      <c r="C23" s="392"/>
      <c r="D23" s="393"/>
      <c r="E23" s="382"/>
      <c r="F23" s="382"/>
      <c r="G23" s="382"/>
      <c r="H23" s="11" t="s">
        <v>14</v>
      </c>
      <c r="I23" s="11" t="s">
        <v>15</v>
      </c>
      <c r="J23" s="304"/>
      <c r="K23" s="11" t="s">
        <v>287</v>
      </c>
      <c r="L23" s="11" t="s">
        <v>288</v>
      </c>
      <c r="M23" s="11" t="s">
        <v>51</v>
      </c>
      <c r="N23" s="229">
        <v>0</v>
      </c>
      <c r="O23" s="229">
        <v>10000000</v>
      </c>
      <c r="P23" s="229">
        <v>0</v>
      </c>
      <c r="Q23" s="229">
        <v>0</v>
      </c>
      <c r="R23" s="229">
        <v>0</v>
      </c>
      <c r="S23" s="229">
        <v>0</v>
      </c>
      <c r="T23" s="235">
        <f t="shared" si="13"/>
        <v>10000000</v>
      </c>
      <c r="U23" s="242">
        <f t="shared" si="0"/>
        <v>0</v>
      </c>
      <c r="V23" s="242">
        <f t="shared" si="17"/>
        <v>10200000</v>
      </c>
      <c r="W23" s="242">
        <f t="shared" si="18"/>
        <v>0</v>
      </c>
      <c r="X23" s="242">
        <f t="shared" si="19"/>
        <v>0</v>
      </c>
      <c r="Y23" s="242">
        <f t="shared" si="20"/>
        <v>0</v>
      </c>
      <c r="Z23" s="242">
        <f t="shared" si="21"/>
        <v>0</v>
      </c>
      <c r="AA23" s="235">
        <f t="shared" si="14"/>
        <v>10200000</v>
      </c>
      <c r="AB23" s="229">
        <f t="shared" si="1"/>
        <v>0</v>
      </c>
      <c r="AC23" s="229">
        <f t="shared" si="2"/>
        <v>10404000</v>
      </c>
      <c r="AD23" s="229">
        <f t="shared" si="3"/>
        <v>0</v>
      </c>
      <c r="AE23" s="229">
        <f t="shared" si="4"/>
        <v>0</v>
      </c>
      <c r="AF23" s="229">
        <f t="shared" si="5"/>
        <v>0</v>
      </c>
      <c r="AG23" s="229">
        <f t="shared" si="6"/>
        <v>0</v>
      </c>
      <c r="AH23" s="235">
        <f t="shared" si="15"/>
        <v>10404000</v>
      </c>
      <c r="AI23" s="229">
        <f t="shared" si="7"/>
        <v>0</v>
      </c>
      <c r="AJ23" s="229">
        <f t="shared" si="8"/>
        <v>10612080</v>
      </c>
      <c r="AK23" s="229">
        <f t="shared" si="9"/>
        <v>0</v>
      </c>
      <c r="AL23" s="229">
        <f t="shared" si="10"/>
        <v>0</v>
      </c>
      <c r="AM23" s="229">
        <f t="shared" si="11"/>
        <v>0</v>
      </c>
      <c r="AN23" s="229">
        <f t="shared" si="12"/>
        <v>0</v>
      </c>
      <c r="AO23" s="235">
        <f t="shared" si="16"/>
        <v>10612080</v>
      </c>
    </row>
    <row r="24" spans="1:41" ht="67.5" customHeight="1">
      <c r="A24" s="443"/>
      <c r="B24" s="390"/>
      <c r="C24" s="392"/>
      <c r="D24" s="393"/>
      <c r="E24" s="382"/>
      <c r="F24" s="382"/>
      <c r="G24" s="382"/>
      <c r="H24" s="11" t="s">
        <v>16</v>
      </c>
      <c r="I24" s="11" t="s">
        <v>17</v>
      </c>
      <c r="J24" s="304"/>
      <c r="K24" s="11" t="s">
        <v>18</v>
      </c>
      <c r="L24" s="11" t="s">
        <v>19</v>
      </c>
      <c r="M24" s="11" t="s">
        <v>51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235">
        <f t="shared" si="13"/>
        <v>0</v>
      </c>
      <c r="U24" s="242">
        <f>N24*1.02</f>
        <v>0</v>
      </c>
      <c r="V24" s="242">
        <f t="shared" si="17"/>
        <v>0</v>
      </c>
      <c r="W24" s="242">
        <f t="shared" si="18"/>
        <v>0</v>
      </c>
      <c r="X24" s="242">
        <f t="shared" si="19"/>
        <v>0</v>
      </c>
      <c r="Y24" s="242">
        <f t="shared" si="20"/>
        <v>0</v>
      </c>
      <c r="Z24" s="242">
        <f t="shared" si="21"/>
        <v>0</v>
      </c>
      <c r="AA24" s="235">
        <f t="shared" si="14"/>
        <v>0</v>
      </c>
      <c r="AB24" s="229">
        <f t="shared" si="1"/>
        <v>0</v>
      </c>
      <c r="AC24" s="229">
        <f t="shared" si="2"/>
        <v>0</v>
      </c>
      <c r="AD24" s="229">
        <f t="shared" si="3"/>
        <v>0</v>
      </c>
      <c r="AE24" s="229">
        <f t="shared" si="4"/>
        <v>0</v>
      </c>
      <c r="AF24" s="229">
        <f t="shared" si="5"/>
        <v>0</v>
      </c>
      <c r="AG24" s="229">
        <f t="shared" si="6"/>
        <v>0</v>
      </c>
      <c r="AH24" s="235">
        <f t="shared" si="15"/>
        <v>0</v>
      </c>
      <c r="AI24" s="229">
        <f t="shared" si="7"/>
        <v>0</v>
      </c>
      <c r="AJ24" s="229">
        <f t="shared" si="8"/>
        <v>0</v>
      </c>
      <c r="AK24" s="229">
        <f t="shared" si="9"/>
        <v>0</v>
      </c>
      <c r="AL24" s="229">
        <f t="shared" si="10"/>
        <v>0</v>
      </c>
      <c r="AM24" s="229">
        <f t="shared" si="11"/>
        <v>0</v>
      </c>
      <c r="AN24" s="229">
        <f t="shared" si="12"/>
        <v>0</v>
      </c>
      <c r="AO24" s="235">
        <f t="shared" si="16"/>
        <v>0</v>
      </c>
    </row>
    <row r="25" spans="1:41" ht="83.25" customHeight="1">
      <c r="A25" s="443"/>
      <c r="B25" s="391"/>
      <c r="C25" s="392"/>
      <c r="D25" s="393"/>
      <c r="E25" s="382"/>
      <c r="F25" s="382"/>
      <c r="G25" s="382"/>
      <c r="H25" s="11" t="s">
        <v>289</v>
      </c>
      <c r="I25" s="11" t="s">
        <v>290</v>
      </c>
      <c r="J25" s="304">
        <v>0</v>
      </c>
      <c r="K25" s="11" t="s">
        <v>292</v>
      </c>
      <c r="L25" s="289" t="s">
        <v>291</v>
      </c>
      <c r="M25" s="11" t="s">
        <v>51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35">
        <f t="shared" si="13"/>
        <v>0</v>
      </c>
      <c r="U25" s="242">
        <f>N25*1.02</f>
        <v>0</v>
      </c>
      <c r="V25" s="242">
        <f t="shared" si="17"/>
        <v>0</v>
      </c>
      <c r="W25" s="242">
        <f t="shared" si="18"/>
        <v>0</v>
      </c>
      <c r="X25" s="242">
        <f t="shared" si="19"/>
        <v>0</v>
      </c>
      <c r="Y25" s="242">
        <f t="shared" si="20"/>
        <v>0</v>
      </c>
      <c r="Z25" s="242">
        <f t="shared" si="21"/>
        <v>0</v>
      </c>
      <c r="AA25" s="235">
        <f t="shared" si="14"/>
        <v>0</v>
      </c>
      <c r="AB25" s="229">
        <f t="shared" si="1"/>
        <v>0</v>
      </c>
      <c r="AC25" s="229">
        <f t="shared" si="2"/>
        <v>0</v>
      </c>
      <c r="AD25" s="229">
        <f t="shared" si="3"/>
        <v>0</v>
      </c>
      <c r="AE25" s="229">
        <f t="shared" si="4"/>
        <v>0</v>
      </c>
      <c r="AF25" s="229">
        <f t="shared" si="5"/>
        <v>0</v>
      </c>
      <c r="AG25" s="229">
        <f t="shared" si="6"/>
        <v>0</v>
      </c>
      <c r="AH25" s="235">
        <f t="shared" si="15"/>
        <v>0</v>
      </c>
      <c r="AI25" s="229">
        <f t="shared" si="7"/>
        <v>0</v>
      </c>
      <c r="AJ25" s="229">
        <f t="shared" si="8"/>
        <v>0</v>
      </c>
      <c r="AK25" s="229">
        <f t="shared" si="9"/>
        <v>0</v>
      </c>
      <c r="AL25" s="229">
        <f t="shared" si="10"/>
        <v>0</v>
      </c>
      <c r="AM25" s="229">
        <f t="shared" si="11"/>
        <v>0</v>
      </c>
      <c r="AN25" s="229">
        <f t="shared" si="12"/>
        <v>0</v>
      </c>
      <c r="AO25" s="235">
        <f t="shared" si="16"/>
        <v>0</v>
      </c>
    </row>
    <row r="26" spans="1:41" s="27" customFormat="1" ht="66" customHeight="1">
      <c r="A26" s="443"/>
      <c r="B26" s="394" t="s">
        <v>305</v>
      </c>
      <c r="C26" s="397" t="s">
        <v>166</v>
      </c>
      <c r="D26" s="12" t="s">
        <v>168</v>
      </c>
      <c r="E26" s="12" t="s">
        <v>167</v>
      </c>
      <c r="F26" s="12" t="s">
        <v>208</v>
      </c>
      <c r="G26" s="12" t="s">
        <v>295</v>
      </c>
      <c r="H26" s="12" t="s">
        <v>168</v>
      </c>
      <c r="I26" s="12" t="s">
        <v>169</v>
      </c>
      <c r="J26" s="305">
        <v>0.9</v>
      </c>
      <c r="K26" s="12" t="s">
        <v>170</v>
      </c>
      <c r="L26" s="12" t="s">
        <v>293</v>
      </c>
      <c r="M26" s="12" t="s">
        <v>51</v>
      </c>
      <c r="N26" s="229">
        <v>0</v>
      </c>
      <c r="O26" s="229">
        <v>30034694</v>
      </c>
      <c r="P26" s="229">
        <v>0</v>
      </c>
      <c r="Q26" s="229">
        <v>0</v>
      </c>
      <c r="R26" s="229">
        <v>0</v>
      </c>
      <c r="S26" s="229">
        <v>0</v>
      </c>
      <c r="T26" s="235">
        <f t="shared" si="13"/>
        <v>30034694</v>
      </c>
      <c r="U26" s="229">
        <f>N26*1.02</f>
        <v>0</v>
      </c>
      <c r="V26" s="229">
        <f t="shared" si="17"/>
        <v>30635387.88</v>
      </c>
      <c r="W26" s="229">
        <f t="shared" si="18"/>
        <v>0</v>
      </c>
      <c r="X26" s="229">
        <f t="shared" si="19"/>
        <v>0</v>
      </c>
      <c r="Y26" s="229">
        <f t="shared" si="20"/>
        <v>0</v>
      </c>
      <c r="Z26" s="229">
        <f t="shared" si="21"/>
        <v>0</v>
      </c>
      <c r="AA26" s="235">
        <f t="shared" si="14"/>
        <v>30635387.88</v>
      </c>
      <c r="AB26" s="229">
        <f t="shared" si="1"/>
        <v>0</v>
      </c>
      <c r="AC26" s="229">
        <f t="shared" si="2"/>
        <v>31248095.6376</v>
      </c>
      <c r="AD26" s="229">
        <f t="shared" si="3"/>
        <v>0</v>
      </c>
      <c r="AE26" s="229">
        <f t="shared" si="4"/>
        <v>0</v>
      </c>
      <c r="AF26" s="229">
        <f t="shared" si="5"/>
        <v>0</v>
      </c>
      <c r="AG26" s="229">
        <f t="shared" si="6"/>
        <v>0</v>
      </c>
      <c r="AH26" s="235">
        <f t="shared" si="15"/>
        <v>31248095.6376</v>
      </c>
      <c r="AI26" s="229">
        <f t="shared" si="7"/>
        <v>0</v>
      </c>
      <c r="AJ26" s="229">
        <f t="shared" si="8"/>
        <v>31873057.550352</v>
      </c>
      <c r="AK26" s="229">
        <f t="shared" si="9"/>
        <v>0</v>
      </c>
      <c r="AL26" s="229">
        <f t="shared" si="10"/>
        <v>0</v>
      </c>
      <c r="AM26" s="229">
        <f t="shared" si="11"/>
        <v>0</v>
      </c>
      <c r="AN26" s="229">
        <f t="shared" si="12"/>
        <v>0</v>
      </c>
      <c r="AO26" s="235">
        <f t="shared" si="16"/>
        <v>31873057.550352</v>
      </c>
    </row>
    <row r="27" spans="1:41" s="27" customFormat="1" ht="56.25" customHeight="1">
      <c r="A27" s="443"/>
      <c r="B27" s="395"/>
      <c r="C27" s="397"/>
      <c r="D27" s="12" t="s">
        <v>10</v>
      </c>
      <c r="E27" s="12" t="s">
        <v>9</v>
      </c>
      <c r="F27" s="12" t="s">
        <v>294</v>
      </c>
      <c r="G27" s="12" t="s">
        <v>296</v>
      </c>
      <c r="H27" s="12" t="s">
        <v>10</v>
      </c>
      <c r="I27" s="12" t="s">
        <v>11</v>
      </c>
      <c r="J27" s="306">
        <v>0.6</v>
      </c>
      <c r="K27" s="12" t="s">
        <v>12</v>
      </c>
      <c r="L27" s="12" t="s">
        <v>297</v>
      </c>
      <c r="M27" s="12" t="s">
        <v>51</v>
      </c>
      <c r="N27" s="229">
        <v>0</v>
      </c>
      <c r="O27" s="229">
        <v>11000000</v>
      </c>
      <c r="P27" s="229">
        <v>0</v>
      </c>
      <c r="Q27" s="229">
        <v>0</v>
      </c>
      <c r="R27" s="229">
        <v>0</v>
      </c>
      <c r="S27" s="229">
        <v>0</v>
      </c>
      <c r="T27" s="235">
        <f t="shared" si="13"/>
        <v>11000000</v>
      </c>
      <c r="U27" s="229">
        <f>N27*1.02</f>
        <v>0</v>
      </c>
      <c r="V27" s="229">
        <f t="shared" si="17"/>
        <v>11220000</v>
      </c>
      <c r="W27" s="229">
        <f t="shared" si="18"/>
        <v>0</v>
      </c>
      <c r="X27" s="229">
        <f t="shared" si="19"/>
        <v>0</v>
      </c>
      <c r="Y27" s="229">
        <f t="shared" si="20"/>
        <v>0</v>
      </c>
      <c r="Z27" s="229">
        <f t="shared" si="21"/>
        <v>0</v>
      </c>
      <c r="AA27" s="235">
        <f t="shared" si="14"/>
        <v>11220000</v>
      </c>
      <c r="AB27" s="229">
        <f t="shared" si="1"/>
        <v>0</v>
      </c>
      <c r="AC27" s="229">
        <f t="shared" si="2"/>
        <v>11444400</v>
      </c>
      <c r="AD27" s="229">
        <f t="shared" si="3"/>
        <v>0</v>
      </c>
      <c r="AE27" s="229">
        <f t="shared" si="4"/>
        <v>0</v>
      </c>
      <c r="AF27" s="229">
        <f t="shared" si="5"/>
        <v>0</v>
      </c>
      <c r="AG27" s="229">
        <f t="shared" si="6"/>
        <v>0</v>
      </c>
      <c r="AH27" s="235">
        <f t="shared" si="15"/>
        <v>11444400</v>
      </c>
      <c r="AI27" s="229">
        <f t="shared" si="7"/>
        <v>0</v>
      </c>
      <c r="AJ27" s="229">
        <f t="shared" si="8"/>
        <v>11673288</v>
      </c>
      <c r="AK27" s="229">
        <f t="shared" si="9"/>
        <v>0</v>
      </c>
      <c r="AL27" s="229">
        <f t="shared" si="10"/>
        <v>0</v>
      </c>
      <c r="AM27" s="229">
        <f t="shared" si="11"/>
        <v>0</v>
      </c>
      <c r="AN27" s="229">
        <f t="shared" si="12"/>
        <v>0</v>
      </c>
      <c r="AO27" s="235">
        <f t="shared" si="16"/>
        <v>11673288</v>
      </c>
    </row>
    <row r="28" spans="1:41" s="27" customFormat="1" ht="94.5" customHeight="1">
      <c r="A28" s="443"/>
      <c r="B28" s="396"/>
      <c r="C28" s="397"/>
      <c r="D28" s="17" t="s">
        <v>306</v>
      </c>
      <c r="E28" s="13" t="s">
        <v>307</v>
      </c>
      <c r="F28" s="13" t="s">
        <v>479</v>
      </c>
      <c r="G28" s="13" t="s">
        <v>480</v>
      </c>
      <c r="H28" s="32" t="s">
        <v>306</v>
      </c>
      <c r="I28" s="12" t="s">
        <v>308</v>
      </c>
      <c r="J28" s="307">
        <v>0</v>
      </c>
      <c r="K28" s="12" t="s">
        <v>309</v>
      </c>
      <c r="L28" s="12" t="s">
        <v>310</v>
      </c>
      <c r="M28" s="12" t="s">
        <v>488</v>
      </c>
      <c r="N28" s="229">
        <v>0</v>
      </c>
      <c r="O28" s="229">
        <v>10000000</v>
      </c>
      <c r="P28" s="229">
        <v>0</v>
      </c>
      <c r="Q28" s="229">
        <v>0</v>
      </c>
      <c r="R28" s="229">
        <v>0</v>
      </c>
      <c r="S28" s="229">
        <v>0</v>
      </c>
      <c r="T28" s="235">
        <f t="shared" si="13"/>
        <v>10000000</v>
      </c>
      <c r="U28" s="229">
        <f>N28*1.02</f>
        <v>0</v>
      </c>
      <c r="V28" s="229">
        <f t="shared" si="17"/>
        <v>10200000</v>
      </c>
      <c r="W28" s="229">
        <f t="shared" si="18"/>
        <v>0</v>
      </c>
      <c r="X28" s="229">
        <f t="shared" si="19"/>
        <v>0</v>
      </c>
      <c r="Y28" s="229">
        <f t="shared" si="20"/>
        <v>0</v>
      </c>
      <c r="Z28" s="229">
        <f t="shared" si="21"/>
        <v>0</v>
      </c>
      <c r="AA28" s="235">
        <f t="shared" si="14"/>
        <v>10200000</v>
      </c>
      <c r="AB28" s="229">
        <f t="shared" si="1"/>
        <v>0</v>
      </c>
      <c r="AC28" s="229">
        <f t="shared" si="2"/>
        <v>10404000</v>
      </c>
      <c r="AD28" s="229">
        <f t="shared" si="3"/>
        <v>0</v>
      </c>
      <c r="AE28" s="229">
        <f t="shared" si="4"/>
        <v>0</v>
      </c>
      <c r="AF28" s="229">
        <f t="shared" si="5"/>
        <v>0</v>
      </c>
      <c r="AG28" s="229">
        <f t="shared" si="6"/>
        <v>0</v>
      </c>
      <c r="AH28" s="235">
        <f t="shared" si="15"/>
        <v>10404000</v>
      </c>
      <c r="AI28" s="229">
        <f t="shared" si="7"/>
        <v>0</v>
      </c>
      <c r="AJ28" s="229">
        <f t="shared" si="8"/>
        <v>10612080</v>
      </c>
      <c r="AK28" s="229">
        <f t="shared" si="9"/>
        <v>0</v>
      </c>
      <c r="AL28" s="229">
        <f t="shared" si="10"/>
        <v>0</v>
      </c>
      <c r="AM28" s="229">
        <f t="shared" si="11"/>
        <v>0</v>
      </c>
      <c r="AN28" s="229">
        <f t="shared" si="12"/>
        <v>0</v>
      </c>
      <c r="AO28" s="235">
        <f t="shared" si="16"/>
        <v>10612080</v>
      </c>
    </row>
    <row r="29" spans="1:41" ht="72" customHeight="1">
      <c r="A29" s="443"/>
      <c r="B29" s="439" t="s">
        <v>206</v>
      </c>
      <c r="C29" s="444" t="s">
        <v>298</v>
      </c>
      <c r="D29" s="444" t="s">
        <v>300</v>
      </c>
      <c r="E29" s="388" t="s">
        <v>207</v>
      </c>
      <c r="F29" s="388" t="s">
        <v>301</v>
      </c>
      <c r="G29" s="388" t="s">
        <v>302</v>
      </c>
      <c r="H29" s="388" t="s">
        <v>300</v>
      </c>
      <c r="I29" s="388" t="s">
        <v>299</v>
      </c>
      <c r="J29" s="387">
        <v>15</v>
      </c>
      <c r="K29" s="388" t="s">
        <v>303</v>
      </c>
      <c r="L29" s="388" t="s">
        <v>304</v>
      </c>
      <c r="M29" s="388" t="s">
        <v>51</v>
      </c>
      <c r="N29" s="386">
        <v>0</v>
      </c>
      <c r="O29" s="398">
        <v>47162683</v>
      </c>
      <c r="P29" s="386">
        <v>0</v>
      </c>
      <c r="Q29" s="386">
        <v>0</v>
      </c>
      <c r="R29" s="386">
        <v>0</v>
      </c>
      <c r="S29" s="386">
        <v>0</v>
      </c>
      <c r="T29" s="383">
        <f t="shared" si="13"/>
        <v>47162683</v>
      </c>
      <c r="U29" s="430">
        <v>0</v>
      </c>
      <c r="V29" s="433">
        <f>O29*1.02</f>
        <v>48105936.660000004</v>
      </c>
      <c r="W29" s="433">
        <f t="shared" si="18"/>
        <v>0</v>
      </c>
      <c r="X29" s="433">
        <f t="shared" si="19"/>
        <v>0</v>
      </c>
      <c r="Y29" s="433">
        <f t="shared" si="20"/>
        <v>0</v>
      </c>
      <c r="Z29" s="433">
        <f t="shared" si="21"/>
        <v>0</v>
      </c>
      <c r="AA29" s="450">
        <f t="shared" si="14"/>
        <v>48105936.660000004</v>
      </c>
      <c r="AB29" s="433">
        <f t="shared" si="1"/>
        <v>0</v>
      </c>
      <c r="AC29" s="433">
        <f t="shared" si="2"/>
        <v>49068055.3932</v>
      </c>
      <c r="AD29" s="433">
        <f t="shared" si="3"/>
        <v>0</v>
      </c>
      <c r="AE29" s="433">
        <f t="shared" si="4"/>
        <v>0</v>
      </c>
      <c r="AF29" s="433">
        <f t="shared" si="5"/>
        <v>0</v>
      </c>
      <c r="AG29" s="433">
        <f t="shared" si="6"/>
        <v>0</v>
      </c>
      <c r="AH29" s="450">
        <f>SUM(AB29:AG39)</f>
        <v>49068055.3932</v>
      </c>
      <c r="AI29" s="433">
        <f t="shared" si="7"/>
        <v>0</v>
      </c>
      <c r="AJ29" s="433">
        <f t="shared" si="8"/>
        <v>50049416.501064</v>
      </c>
      <c r="AK29" s="433">
        <f t="shared" si="9"/>
        <v>0</v>
      </c>
      <c r="AL29" s="433">
        <f t="shared" si="10"/>
        <v>0</v>
      </c>
      <c r="AM29" s="433">
        <f t="shared" si="11"/>
        <v>0</v>
      </c>
      <c r="AN29" s="433">
        <f t="shared" si="12"/>
        <v>0</v>
      </c>
      <c r="AO29" s="447">
        <f>SUM(AI29:AN39)</f>
        <v>50049416.501064</v>
      </c>
    </row>
    <row r="30" spans="1:41" ht="15" customHeight="1" hidden="1">
      <c r="A30" s="443"/>
      <c r="B30" s="440"/>
      <c r="C30" s="445"/>
      <c r="D30" s="445"/>
      <c r="E30" s="388"/>
      <c r="F30" s="388"/>
      <c r="G30" s="388"/>
      <c r="H30" s="388"/>
      <c r="I30" s="388"/>
      <c r="J30" s="387"/>
      <c r="K30" s="388"/>
      <c r="L30" s="388"/>
      <c r="M30" s="388"/>
      <c r="N30" s="386"/>
      <c r="O30" s="399"/>
      <c r="P30" s="386"/>
      <c r="Q30" s="386"/>
      <c r="R30" s="386"/>
      <c r="S30" s="386"/>
      <c r="T30" s="384"/>
      <c r="U30" s="431"/>
      <c r="V30" s="434"/>
      <c r="W30" s="434"/>
      <c r="X30" s="434"/>
      <c r="Y30" s="434"/>
      <c r="Z30" s="434"/>
      <c r="AA30" s="456"/>
      <c r="AB30" s="434"/>
      <c r="AC30" s="434"/>
      <c r="AD30" s="434"/>
      <c r="AE30" s="434"/>
      <c r="AF30" s="434"/>
      <c r="AG30" s="434"/>
      <c r="AH30" s="451"/>
      <c r="AI30" s="434"/>
      <c r="AJ30" s="434"/>
      <c r="AK30" s="434"/>
      <c r="AL30" s="434"/>
      <c r="AM30" s="434"/>
      <c r="AN30" s="434"/>
      <c r="AO30" s="448"/>
    </row>
    <row r="31" spans="1:41" ht="15" customHeight="1" hidden="1">
      <c r="A31" s="443"/>
      <c r="B31" s="440"/>
      <c r="C31" s="445"/>
      <c r="D31" s="445"/>
      <c r="E31" s="388"/>
      <c r="F31" s="388"/>
      <c r="G31" s="388"/>
      <c r="H31" s="388"/>
      <c r="I31" s="388"/>
      <c r="J31" s="387"/>
      <c r="K31" s="388"/>
      <c r="L31" s="388"/>
      <c r="M31" s="388"/>
      <c r="N31" s="386"/>
      <c r="O31" s="399"/>
      <c r="P31" s="386"/>
      <c r="Q31" s="386"/>
      <c r="R31" s="386"/>
      <c r="S31" s="386"/>
      <c r="T31" s="384"/>
      <c r="U31" s="431"/>
      <c r="V31" s="434"/>
      <c r="W31" s="434"/>
      <c r="X31" s="434"/>
      <c r="Y31" s="434"/>
      <c r="Z31" s="434"/>
      <c r="AA31" s="456"/>
      <c r="AB31" s="434"/>
      <c r="AC31" s="434"/>
      <c r="AD31" s="434"/>
      <c r="AE31" s="434"/>
      <c r="AF31" s="434"/>
      <c r="AG31" s="434"/>
      <c r="AH31" s="451"/>
      <c r="AI31" s="434"/>
      <c r="AJ31" s="434"/>
      <c r="AK31" s="434"/>
      <c r="AL31" s="434"/>
      <c r="AM31" s="434"/>
      <c r="AN31" s="434"/>
      <c r="AO31" s="448"/>
    </row>
    <row r="32" spans="1:41" ht="15" customHeight="1" hidden="1">
      <c r="A32" s="443"/>
      <c r="B32" s="440"/>
      <c r="C32" s="445"/>
      <c r="D32" s="445"/>
      <c r="E32" s="388"/>
      <c r="F32" s="388"/>
      <c r="G32" s="388"/>
      <c r="H32" s="388"/>
      <c r="I32" s="388"/>
      <c r="J32" s="387"/>
      <c r="K32" s="388"/>
      <c r="L32" s="388"/>
      <c r="M32" s="388"/>
      <c r="N32" s="386"/>
      <c r="O32" s="399"/>
      <c r="P32" s="386"/>
      <c r="Q32" s="386"/>
      <c r="R32" s="386"/>
      <c r="S32" s="386"/>
      <c r="T32" s="384"/>
      <c r="U32" s="431"/>
      <c r="V32" s="434"/>
      <c r="W32" s="434"/>
      <c r="X32" s="434"/>
      <c r="Y32" s="434"/>
      <c r="Z32" s="434"/>
      <c r="AA32" s="456"/>
      <c r="AB32" s="434"/>
      <c r="AC32" s="434"/>
      <c r="AD32" s="434"/>
      <c r="AE32" s="434"/>
      <c r="AF32" s="434"/>
      <c r="AG32" s="434"/>
      <c r="AH32" s="451"/>
      <c r="AI32" s="434"/>
      <c r="AJ32" s="434"/>
      <c r="AK32" s="434"/>
      <c r="AL32" s="434"/>
      <c r="AM32" s="434"/>
      <c r="AN32" s="434"/>
      <c r="AO32" s="448"/>
    </row>
    <row r="33" spans="1:41" ht="15" customHeight="1" hidden="1">
      <c r="A33" s="443"/>
      <c r="B33" s="440"/>
      <c r="C33" s="445"/>
      <c r="D33" s="445"/>
      <c r="E33" s="388"/>
      <c r="F33" s="388"/>
      <c r="G33" s="388"/>
      <c r="H33" s="388"/>
      <c r="I33" s="388"/>
      <c r="J33" s="387"/>
      <c r="K33" s="388"/>
      <c r="L33" s="388"/>
      <c r="M33" s="388"/>
      <c r="N33" s="386"/>
      <c r="O33" s="399"/>
      <c r="P33" s="386"/>
      <c r="Q33" s="386"/>
      <c r="R33" s="386"/>
      <c r="S33" s="386"/>
      <c r="T33" s="384"/>
      <c r="U33" s="431"/>
      <c r="V33" s="434"/>
      <c r="W33" s="434"/>
      <c r="X33" s="434"/>
      <c r="Y33" s="434"/>
      <c r="Z33" s="434"/>
      <c r="AA33" s="456"/>
      <c r="AB33" s="434"/>
      <c r="AC33" s="434"/>
      <c r="AD33" s="434"/>
      <c r="AE33" s="434"/>
      <c r="AF33" s="434"/>
      <c r="AG33" s="434"/>
      <c r="AH33" s="451"/>
      <c r="AI33" s="434"/>
      <c r="AJ33" s="434"/>
      <c r="AK33" s="434"/>
      <c r="AL33" s="434"/>
      <c r="AM33" s="434"/>
      <c r="AN33" s="434"/>
      <c r="AO33" s="448"/>
    </row>
    <row r="34" spans="1:41" ht="15">
      <c r="A34" s="443"/>
      <c r="B34" s="440"/>
      <c r="C34" s="445"/>
      <c r="D34" s="445"/>
      <c r="E34" s="388"/>
      <c r="F34" s="388"/>
      <c r="G34" s="388"/>
      <c r="H34" s="388"/>
      <c r="I34" s="388"/>
      <c r="J34" s="387"/>
      <c r="K34" s="388"/>
      <c r="L34" s="388"/>
      <c r="M34" s="388"/>
      <c r="N34" s="386"/>
      <c r="O34" s="399"/>
      <c r="P34" s="386"/>
      <c r="Q34" s="386"/>
      <c r="R34" s="386"/>
      <c r="S34" s="386"/>
      <c r="T34" s="384"/>
      <c r="U34" s="431"/>
      <c r="V34" s="434"/>
      <c r="W34" s="434"/>
      <c r="X34" s="434"/>
      <c r="Y34" s="434"/>
      <c r="Z34" s="434"/>
      <c r="AA34" s="456"/>
      <c r="AB34" s="434"/>
      <c r="AC34" s="434"/>
      <c r="AD34" s="434"/>
      <c r="AE34" s="434"/>
      <c r="AF34" s="434"/>
      <c r="AG34" s="434"/>
      <c r="AH34" s="451"/>
      <c r="AI34" s="434"/>
      <c r="AJ34" s="434"/>
      <c r="AK34" s="434"/>
      <c r="AL34" s="434"/>
      <c r="AM34" s="434"/>
      <c r="AN34" s="434"/>
      <c r="AO34" s="448"/>
    </row>
    <row r="35" spans="1:41" ht="15">
      <c r="A35" s="443"/>
      <c r="B35" s="440"/>
      <c r="C35" s="445"/>
      <c r="D35" s="445"/>
      <c r="E35" s="388"/>
      <c r="F35" s="388"/>
      <c r="G35" s="388"/>
      <c r="H35" s="388"/>
      <c r="I35" s="388"/>
      <c r="J35" s="387"/>
      <c r="K35" s="388"/>
      <c r="L35" s="388"/>
      <c r="M35" s="388"/>
      <c r="N35" s="386"/>
      <c r="O35" s="399"/>
      <c r="P35" s="386"/>
      <c r="Q35" s="386"/>
      <c r="R35" s="386"/>
      <c r="S35" s="386"/>
      <c r="T35" s="384"/>
      <c r="U35" s="431"/>
      <c r="V35" s="434"/>
      <c r="W35" s="434"/>
      <c r="X35" s="434"/>
      <c r="Y35" s="434"/>
      <c r="Z35" s="434"/>
      <c r="AA35" s="456"/>
      <c r="AB35" s="434"/>
      <c r="AC35" s="434"/>
      <c r="AD35" s="434"/>
      <c r="AE35" s="434"/>
      <c r="AF35" s="434"/>
      <c r="AG35" s="434"/>
      <c r="AH35" s="451"/>
      <c r="AI35" s="434"/>
      <c r="AJ35" s="434"/>
      <c r="AK35" s="434"/>
      <c r="AL35" s="434"/>
      <c r="AM35" s="434"/>
      <c r="AN35" s="434"/>
      <c r="AO35" s="448"/>
    </row>
    <row r="36" spans="1:41" ht="32.25" customHeight="1">
      <c r="A36" s="443"/>
      <c r="B36" s="440"/>
      <c r="C36" s="445"/>
      <c r="D36" s="445"/>
      <c r="E36" s="388"/>
      <c r="F36" s="388"/>
      <c r="G36" s="388"/>
      <c r="H36" s="388"/>
      <c r="I36" s="388"/>
      <c r="J36" s="387"/>
      <c r="K36" s="388"/>
      <c r="L36" s="388"/>
      <c r="M36" s="388"/>
      <c r="N36" s="386"/>
      <c r="O36" s="399"/>
      <c r="P36" s="386"/>
      <c r="Q36" s="386"/>
      <c r="R36" s="386"/>
      <c r="S36" s="386"/>
      <c r="T36" s="384"/>
      <c r="U36" s="431"/>
      <c r="V36" s="434"/>
      <c r="W36" s="434"/>
      <c r="X36" s="434"/>
      <c r="Y36" s="434"/>
      <c r="Z36" s="434"/>
      <c r="AA36" s="456"/>
      <c r="AB36" s="434"/>
      <c r="AC36" s="434"/>
      <c r="AD36" s="434"/>
      <c r="AE36" s="434"/>
      <c r="AF36" s="434"/>
      <c r="AG36" s="434"/>
      <c r="AH36" s="451"/>
      <c r="AI36" s="434"/>
      <c r="AJ36" s="434"/>
      <c r="AK36" s="434"/>
      <c r="AL36" s="434"/>
      <c r="AM36" s="434"/>
      <c r="AN36" s="434"/>
      <c r="AO36" s="448"/>
    </row>
    <row r="37" spans="1:41" ht="22.5" customHeight="1">
      <c r="A37" s="443"/>
      <c r="B37" s="440"/>
      <c r="C37" s="445"/>
      <c r="D37" s="445"/>
      <c r="E37" s="388"/>
      <c r="F37" s="388"/>
      <c r="G37" s="388"/>
      <c r="H37" s="388"/>
      <c r="I37" s="388"/>
      <c r="J37" s="387"/>
      <c r="K37" s="388"/>
      <c r="L37" s="388"/>
      <c r="M37" s="388"/>
      <c r="N37" s="386"/>
      <c r="O37" s="399"/>
      <c r="P37" s="386"/>
      <c r="Q37" s="386"/>
      <c r="R37" s="386"/>
      <c r="S37" s="386"/>
      <c r="T37" s="384"/>
      <c r="U37" s="431"/>
      <c r="V37" s="434"/>
      <c r="W37" s="434"/>
      <c r="X37" s="434"/>
      <c r="Y37" s="434"/>
      <c r="Z37" s="434"/>
      <c r="AA37" s="456"/>
      <c r="AB37" s="434"/>
      <c r="AC37" s="434"/>
      <c r="AD37" s="434"/>
      <c r="AE37" s="434"/>
      <c r="AF37" s="434"/>
      <c r="AG37" s="434"/>
      <c r="AH37" s="451"/>
      <c r="AI37" s="434"/>
      <c r="AJ37" s="434"/>
      <c r="AK37" s="434"/>
      <c r="AL37" s="434"/>
      <c r="AM37" s="434"/>
      <c r="AN37" s="434"/>
      <c r="AO37" s="448"/>
    </row>
    <row r="38" spans="1:41" ht="27.75" customHeight="1">
      <c r="A38" s="443"/>
      <c r="B38" s="440"/>
      <c r="C38" s="445"/>
      <c r="D38" s="445"/>
      <c r="E38" s="388"/>
      <c r="F38" s="388"/>
      <c r="G38" s="388"/>
      <c r="H38" s="388"/>
      <c r="I38" s="388"/>
      <c r="J38" s="387"/>
      <c r="K38" s="388"/>
      <c r="L38" s="388"/>
      <c r="M38" s="388"/>
      <c r="N38" s="386"/>
      <c r="O38" s="399"/>
      <c r="P38" s="386"/>
      <c r="Q38" s="386"/>
      <c r="R38" s="386"/>
      <c r="S38" s="386"/>
      <c r="T38" s="384"/>
      <c r="U38" s="431"/>
      <c r="V38" s="434"/>
      <c r="W38" s="434"/>
      <c r="X38" s="434"/>
      <c r="Y38" s="434"/>
      <c r="Z38" s="434"/>
      <c r="AA38" s="456"/>
      <c r="AB38" s="434"/>
      <c r="AC38" s="434"/>
      <c r="AD38" s="434"/>
      <c r="AE38" s="434"/>
      <c r="AF38" s="434"/>
      <c r="AG38" s="434"/>
      <c r="AH38" s="451"/>
      <c r="AI38" s="434"/>
      <c r="AJ38" s="434"/>
      <c r="AK38" s="434"/>
      <c r="AL38" s="434"/>
      <c r="AM38" s="434"/>
      <c r="AN38" s="434"/>
      <c r="AO38" s="448"/>
    </row>
    <row r="39" spans="1:41" ht="31.5" customHeight="1">
      <c r="A39" s="443"/>
      <c r="B39" s="441"/>
      <c r="C39" s="446"/>
      <c r="D39" s="446"/>
      <c r="E39" s="388"/>
      <c r="F39" s="388"/>
      <c r="G39" s="388"/>
      <c r="H39" s="388"/>
      <c r="I39" s="388"/>
      <c r="J39" s="387"/>
      <c r="K39" s="388"/>
      <c r="L39" s="388"/>
      <c r="M39" s="388"/>
      <c r="N39" s="386"/>
      <c r="O39" s="400"/>
      <c r="P39" s="386"/>
      <c r="Q39" s="386"/>
      <c r="R39" s="386"/>
      <c r="S39" s="386"/>
      <c r="T39" s="385"/>
      <c r="U39" s="432"/>
      <c r="V39" s="435"/>
      <c r="W39" s="435"/>
      <c r="X39" s="435"/>
      <c r="Y39" s="435"/>
      <c r="Z39" s="435"/>
      <c r="AA39" s="457"/>
      <c r="AB39" s="435"/>
      <c r="AC39" s="435"/>
      <c r="AD39" s="435"/>
      <c r="AE39" s="435"/>
      <c r="AF39" s="435"/>
      <c r="AG39" s="435"/>
      <c r="AH39" s="452"/>
      <c r="AI39" s="435"/>
      <c r="AJ39" s="435"/>
      <c r="AK39" s="435"/>
      <c r="AL39" s="435"/>
      <c r="AM39" s="435"/>
      <c r="AN39" s="435"/>
      <c r="AO39" s="449"/>
    </row>
    <row r="40" spans="10:41" ht="69.75" customHeight="1">
      <c r="J40" s="453" t="s">
        <v>437</v>
      </c>
      <c r="K40" s="454"/>
      <c r="L40" s="454"/>
      <c r="M40" s="455"/>
      <c r="N40" s="243">
        <f>SUM(N7:N39)</f>
        <v>0</v>
      </c>
      <c r="O40" s="243">
        <f aca="true" t="shared" si="22" ref="O40:T40">SUM(O7:O39)</f>
        <v>494450862</v>
      </c>
      <c r="P40" s="243">
        <f t="shared" si="22"/>
        <v>130000000</v>
      </c>
      <c r="Q40" s="243">
        <f t="shared" si="22"/>
        <v>0</v>
      </c>
      <c r="R40" s="243">
        <f t="shared" si="22"/>
        <v>0</v>
      </c>
      <c r="S40" s="243">
        <f t="shared" si="22"/>
        <v>0</v>
      </c>
      <c r="T40" s="243">
        <f t="shared" si="22"/>
        <v>624450862</v>
      </c>
      <c r="U40" s="243">
        <f aca="true" t="shared" si="23" ref="U40:AO40">SUM(U7:U39)</f>
        <v>0</v>
      </c>
      <c r="V40" s="243">
        <f t="shared" si="23"/>
        <v>504339879.24000007</v>
      </c>
      <c r="W40" s="243">
        <f t="shared" si="23"/>
        <v>132600000</v>
      </c>
      <c r="X40" s="243">
        <f t="shared" si="23"/>
        <v>0</v>
      </c>
      <c r="Y40" s="243">
        <f t="shared" si="23"/>
        <v>0</v>
      </c>
      <c r="Z40" s="243">
        <f t="shared" si="23"/>
        <v>0</v>
      </c>
      <c r="AA40" s="243">
        <f t="shared" si="23"/>
        <v>636939879.24</v>
      </c>
      <c r="AB40" s="243">
        <f t="shared" si="23"/>
        <v>0</v>
      </c>
      <c r="AC40" s="243">
        <f t="shared" si="23"/>
        <v>514426676.82479995</v>
      </c>
      <c r="AD40" s="243">
        <f t="shared" si="23"/>
        <v>135252000</v>
      </c>
      <c r="AE40" s="243">
        <f t="shared" si="23"/>
        <v>0</v>
      </c>
      <c r="AF40" s="243">
        <f t="shared" si="23"/>
        <v>0</v>
      </c>
      <c r="AG40" s="243">
        <f t="shared" si="23"/>
        <v>0</v>
      </c>
      <c r="AH40" s="243">
        <f t="shared" si="23"/>
        <v>649678676.8248</v>
      </c>
      <c r="AI40" s="243">
        <f t="shared" si="23"/>
        <v>0</v>
      </c>
      <c r="AJ40" s="243">
        <f t="shared" si="23"/>
        <v>524715210.36129594</v>
      </c>
      <c r="AK40" s="243">
        <f t="shared" si="23"/>
        <v>137957040</v>
      </c>
      <c r="AL40" s="243">
        <f t="shared" si="23"/>
        <v>0</v>
      </c>
      <c r="AM40" s="243">
        <f t="shared" si="23"/>
        <v>0</v>
      </c>
      <c r="AN40" s="243">
        <f t="shared" si="23"/>
        <v>0</v>
      </c>
      <c r="AO40" s="243">
        <f t="shared" si="23"/>
        <v>662672250.3612959</v>
      </c>
    </row>
  </sheetData>
  <sheetProtection/>
  <mergeCells count="93">
    <mergeCell ref="J40:M40"/>
    <mergeCell ref="AJ29:AJ39"/>
    <mergeCell ref="AK29:AK39"/>
    <mergeCell ref="AL29:AL39"/>
    <mergeCell ref="AM29:AM39"/>
    <mergeCell ref="AN29:AN39"/>
    <mergeCell ref="X29:X39"/>
    <mergeCell ref="Y29:Y39"/>
    <mergeCell ref="Z29:Z39"/>
    <mergeCell ref="AA29:AA39"/>
    <mergeCell ref="AO29:AO39"/>
    <mergeCell ref="AD29:AD39"/>
    <mergeCell ref="AE29:AE39"/>
    <mergeCell ref="AF29:AF39"/>
    <mergeCell ref="AG29:AG39"/>
    <mergeCell ref="AH29:AH39"/>
    <mergeCell ref="AI29:AI39"/>
    <mergeCell ref="AB29:AB39"/>
    <mergeCell ref="AC29:AC39"/>
    <mergeCell ref="A7:A39"/>
    <mergeCell ref="U4:AA4"/>
    <mergeCell ref="U5:AA5"/>
    <mergeCell ref="AB4:AH4"/>
    <mergeCell ref="AB5:AH5"/>
    <mergeCell ref="H29:H39"/>
    <mergeCell ref="C29:C39"/>
    <mergeCell ref="D29:D39"/>
    <mergeCell ref="AI4:AO4"/>
    <mergeCell ref="AI5:AO5"/>
    <mergeCell ref="U29:U39"/>
    <mergeCell ref="V29:V39"/>
    <mergeCell ref="W29:W39"/>
    <mergeCell ref="A4:A6"/>
    <mergeCell ref="B29:B39"/>
    <mergeCell ref="E29:E39"/>
    <mergeCell ref="F29:F39"/>
    <mergeCell ref="G29:G39"/>
    <mergeCell ref="B4:B6"/>
    <mergeCell ref="G4:G6"/>
    <mergeCell ref="F4:F6"/>
    <mergeCell ref="E4:E6"/>
    <mergeCell ref="D4:D6"/>
    <mergeCell ref="C4:C6"/>
    <mergeCell ref="G18:G21"/>
    <mergeCell ref="I4:I6"/>
    <mergeCell ref="H8:H9"/>
    <mergeCell ref="H12:H13"/>
    <mergeCell ref="G15:G17"/>
    <mergeCell ref="H4:H6"/>
    <mergeCell ref="G11:G14"/>
    <mergeCell ref="G7:G10"/>
    <mergeCell ref="N4:T4"/>
    <mergeCell ref="M4:M6"/>
    <mergeCell ref="L4:L6"/>
    <mergeCell ref="K4:K6"/>
    <mergeCell ref="J4:J6"/>
    <mergeCell ref="N5:T5"/>
    <mergeCell ref="F15:F17"/>
    <mergeCell ref="C18:C21"/>
    <mergeCell ref="D11:D14"/>
    <mergeCell ref="E11:E14"/>
    <mergeCell ref="F11:F14"/>
    <mergeCell ref="E18:E21"/>
    <mergeCell ref="D15:D17"/>
    <mergeCell ref="C7:C17"/>
    <mergeCell ref="F18:F21"/>
    <mergeCell ref="F7:F10"/>
    <mergeCell ref="B7:B17"/>
    <mergeCell ref="D18:D21"/>
    <mergeCell ref="E15:E17"/>
    <mergeCell ref="B18:B21"/>
    <mergeCell ref="E7:E10"/>
    <mergeCell ref="D7:D10"/>
    <mergeCell ref="B22:B25"/>
    <mergeCell ref="C22:C25"/>
    <mergeCell ref="D22:D25"/>
    <mergeCell ref="B26:B28"/>
    <mergeCell ref="C26:C28"/>
    <mergeCell ref="S29:S39"/>
    <mergeCell ref="I29:I39"/>
    <mergeCell ref="N29:N39"/>
    <mergeCell ref="O29:O39"/>
    <mergeCell ref="P29:P39"/>
    <mergeCell ref="G22:G25"/>
    <mergeCell ref="T29:T39"/>
    <mergeCell ref="E22:E25"/>
    <mergeCell ref="F22:F25"/>
    <mergeCell ref="Q29:Q39"/>
    <mergeCell ref="R29:R39"/>
    <mergeCell ref="J29:J39"/>
    <mergeCell ref="K29:K39"/>
    <mergeCell ref="L29:L39"/>
    <mergeCell ref="M29:M3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4:AO19"/>
  <sheetViews>
    <sheetView tabSelected="1" zoomScale="85" zoomScaleNormal="85" zoomScalePageLayoutView="0" workbookViewId="0" topLeftCell="A1">
      <selection activeCell="I2" sqref="I2"/>
    </sheetView>
  </sheetViews>
  <sheetFormatPr defaultColWidth="11.421875" defaultRowHeight="15"/>
  <cols>
    <col min="2" max="2" width="16.421875" style="20" customWidth="1"/>
    <col min="3" max="3" width="21.7109375" style="0" hidden="1" customWidth="1"/>
    <col min="4" max="4" width="13.57421875" style="0" hidden="1" customWidth="1"/>
    <col min="5" max="5" width="14.57421875" style="0" hidden="1" customWidth="1"/>
    <col min="6" max="7" width="12.7109375" style="0" hidden="1" customWidth="1"/>
    <col min="8" max="8" width="47.8515625" style="0" customWidth="1"/>
    <col min="9" max="9" width="37.28125" style="0" customWidth="1"/>
    <col min="10" max="10" width="24.00390625" style="0" customWidth="1"/>
    <col min="11" max="11" width="11.421875" style="0" customWidth="1"/>
    <col min="12" max="12" width="17.00390625" style="0" customWidth="1"/>
    <col min="13" max="13" width="17.57421875" style="0" customWidth="1"/>
    <col min="14" max="14" width="13.421875" style="0" customWidth="1"/>
    <col min="15" max="15" width="14.00390625" style="0" customWidth="1"/>
    <col min="16" max="16" width="13.28125" style="0" customWidth="1"/>
    <col min="18" max="18" width="21.8515625" style="0" customWidth="1"/>
    <col min="20" max="20" width="14.57421875" style="0" customWidth="1"/>
    <col min="21" max="21" width="17.00390625" style="0" customWidth="1"/>
    <col min="22" max="22" width="16.28125" style="0" customWidth="1"/>
    <col min="23" max="23" width="15.28125" style="0" customWidth="1"/>
    <col min="25" max="25" width="26.421875" style="0" customWidth="1"/>
    <col min="26" max="26" width="14.00390625" style="0" customWidth="1"/>
    <col min="27" max="27" width="14.8515625" style="0" customWidth="1"/>
    <col min="28" max="28" width="16.421875" style="0" customWidth="1"/>
    <col min="29" max="29" width="14.00390625" style="0" customWidth="1"/>
    <col min="30" max="30" width="13.57421875" style="0" customWidth="1"/>
    <col min="32" max="32" width="23.8515625" style="0" customWidth="1"/>
    <col min="33" max="33" width="13.7109375" style="0" customWidth="1"/>
    <col min="34" max="34" width="14.28125" style="0" customWidth="1"/>
    <col min="35" max="35" width="16.00390625" style="0" customWidth="1"/>
    <col min="36" max="36" width="16.140625" style="0" customWidth="1"/>
    <col min="37" max="37" width="15.57421875" style="0" customWidth="1"/>
    <col min="39" max="39" width="23.57421875" style="0" customWidth="1"/>
    <col min="40" max="40" width="13.7109375" style="0" customWidth="1"/>
    <col min="41" max="41" width="16.421875" style="0" customWidth="1"/>
  </cols>
  <sheetData>
    <row r="1" ht="15"/>
    <row r="2" ht="15"/>
    <row r="3" ht="12.75" customHeight="1"/>
    <row r="4" spans="1:41" ht="30" customHeight="1">
      <c r="A4" s="458" t="s">
        <v>20</v>
      </c>
      <c r="B4" s="458" t="s">
        <v>0</v>
      </c>
      <c r="C4" s="458" t="s">
        <v>48</v>
      </c>
      <c r="D4" s="466" t="s">
        <v>1</v>
      </c>
      <c r="E4" s="466" t="s">
        <v>2</v>
      </c>
      <c r="F4" s="466" t="s">
        <v>3</v>
      </c>
      <c r="G4" s="466" t="s">
        <v>4</v>
      </c>
      <c r="H4" s="466" t="s">
        <v>103</v>
      </c>
      <c r="I4" s="466" t="s">
        <v>6</v>
      </c>
      <c r="J4" s="466" t="s">
        <v>114</v>
      </c>
      <c r="K4" s="466" t="s">
        <v>7</v>
      </c>
      <c r="L4" s="466" t="s">
        <v>8</v>
      </c>
      <c r="M4" s="500" t="s">
        <v>5</v>
      </c>
      <c r="N4" s="497" t="s">
        <v>431</v>
      </c>
      <c r="O4" s="498"/>
      <c r="P4" s="498"/>
      <c r="Q4" s="498"/>
      <c r="R4" s="498"/>
      <c r="S4" s="498"/>
      <c r="T4" s="499"/>
      <c r="U4" s="497" t="s">
        <v>431</v>
      </c>
      <c r="V4" s="498"/>
      <c r="W4" s="498"/>
      <c r="X4" s="498"/>
      <c r="Y4" s="498"/>
      <c r="Z4" s="498"/>
      <c r="AA4" s="499"/>
      <c r="AB4" s="497" t="s">
        <v>431</v>
      </c>
      <c r="AC4" s="498"/>
      <c r="AD4" s="498"/>
      <c r="AE4" s="498"/>
      <c r="AF4" s="498"/>
      <c r="AG4" s="498"/>
      <c r="AH4" s="499"/>
      <c r="AI4" s="497" t="s">
        <v>431</v>
      </c>
      <c r="AJ4" s="498"/>
      <c r="AK4" s="498"/>
      <c r="AL4" s="498"/>
      <c r="AM4" s="498"/>
      <c r="AN4" s="498"/>
      <c r="AO4" s="499"/>
    </row>
    <row r="5" spans="1:41" ht="21" customHeight="1">
      <c r="A5" s="459"/>
      <c r="B5" s="459"/>
      <c r="C5" s="459"/>
      <c r="D5" s="466"/>
      <c r="E5" s="466"/>
      <c r="F5" s="466"/>
      <c r="G5" s="466"/>
      <c r="H5" s="466"/>
      <c r="I5" s="466"/>
      <c r="J5" s="466"/>
      <c r="K5" s="466"/>
      <c r="L5" s="466"/>
      <c r="M5" s="501"/>
      <c r="N5" s="463">
        <v>2012</v>
      </c>
      <c r="O5" s="463"/>
      <c r="P5" s="463"/>
      <c r="Q5" s="463"/>
      <c r="R5" s="463"/>
      <c r="S5" s="463"/>
      <c r="T5" s="463"/>
      <c r="U5" s="463">
        <v>2013</v>
      </c>
      <c r="V5" s="463"/>
      <c r="W5" s="463"/>
      <c r="X5" s="463"/>
      <c r="Y5" s="463"/>
      <c r="Z5" s="463"/>
      <c r="AA5" s="463"/>
      <c r="AB5" s="463">
        <v>2014</v>
      </c>
      <c r="AC5" s="463"/>
      <c r="AD5" s="463"/>
      <c r="AE5" s="463"/>
      <c r="AF5" s="463"/>
      <c r="AG5" s="463"/>
      <c r="AH5" s="463"/>
      <c r="AI5" s="463">
        <v>2015</v>
      </c>
      <c r="AJ5" s="463"/>
      <c r="AK5" s="463"/>
      <c r="AL5" s="463"/>
      <c r="AM5" s="463"/>
      <c r="AN5" s="463"/>
      <c r="AO5" s="463"/>
    </row>
    <row r="6" spans="1:41" ht="67.5" customHeight="1">
      <c r="A6" s="460"/>
      <c r="B6" s="460"/>
      <c r="C6" s="460"/>
      <c r="D6" s="466"/>
      <c r="E6" s="466"/>
      <c r="F6" s="466"/>
      <c r="G6" s="466"/>
      <c r="H6" s="466"/>
      <c r="I6" s="466"/>
      <c r="J6" s="466"/>
      <c r="K6" s="466"/>
      <c r="L6" s="466"/>
      <c r="M6" s="502"/>
      <c r="N6" s="203" t="s">
        <v>432</v>
      </c>
      <c r="O6" s="204" t="s">
        <v>433</v>
      </c>
      <c r="P6" s="204" t="s">
        <v>434</v>
      </c>
      <c r="Q6" s="204" t="s">
        <v>435</v>
      </c>
      <c r="R6" s="204" t="s">
        <v>436</v>
      </c>
      <c r="S6" s="204" t="s">
        <v>438</v>
      </c>
      <c r="T6" s="204" t="s">
        <v>437</v>
      </c>
      <c r="U6" s="203" t="s">
        <v>432</v>
      </c>
      <c r="V6" s="204" t="s">
        <v>433</v>
      </c>
      <c r="W6" s="204" t="s">
        <v>434</v>
      </c>
      <c r="X6" s="204" t="s">
        <v>435</v>
      </c>
      <c r="Y6" s="204" t="s">
        <v>436</v>
      </c>
      <c r="Z6" s="204" t="s">
        <v>438</v>
      </c>
      <c r="AA6" s="204" t="s">
        <v>437</v>
      </c>
      <c r="AB6" s="203" t="s">
        <v>432</v>
      </c>
      <c r="AC6" s="204" t="s">
        <v>433</v>
      </c>
      <c r="AD6" s="204" t="s">
        <v>434</v>
      </c>
      <c r="AE6" s="204" t="s">
        <v>435</v>
      </c>
      <c r="AF6" s="204" t="s">
        <v>436</v>
      </c>
      <c r="AG6" s="204" t="s">
        <v>438</v>
      </c>
      <c r="AH6" s="204" t="s">
        <v>437</v>
      </c>
      <c r="AI6" s="203" t="s">
        <v>432</v>
      </c>
      <c r="AJ6" s="204" t="s">
        <v>433</v>
      </c>
      <c r="AK6" s="204" t="s">
        <v>434</v>
      </c>
      <c r="AL6" s="204" t="s">
        <v>435</v>
      </c>
      <c r="AM6" s="204" t="s">
        <v>436</v>
      </c>
      <c r="AN6" s="204" t="s">
        <v>438</v>
      </c>
      <c r="AO6" s="204" t="s">
        <v>437</v>
      </c>
    </row>
    <row r="7" spans="1:41" s="27" customFormat="1" ht="81.75" customHeight="1">
      <c r="A7" s="461" t="s">
        <v>26</v>
      </c>
      <c r="B7" s="479" t="s">
        <v>28</v>
      </c>
      <c r="C7" s="474" t="s">
        <v>342</v>
      </c>
      <c r="D7" s="474" t="s">
        <v>343</v>
      </c>
      <c r="E7" s="474" t="s">
        <v>344</v>
      </c>
      <c r="F7" s="464" t="s">
        <v>374</v>
      </c>
      <c r="G7" s="464" t="s">
        <v>373</v>
      </c>
      <c r="H7" s="93" t="s">
        <v>371</v>
      </c>
      <c r="I7" s="94" t="s">
        <v>372</v>
      </c>
      <c r="J7" s="92"/>
      <c r="K7" s="96" t="s">
        <v>375</v>
      </c>
      <c r="L7" s="93" t="s">
        <v>376</v>
      </c>
      <c r="M7" s="93" t="s">
        <v>489</v>
      </c>
      <c r="N7" s="244">
        <v>0</v>
      </c>
      <c r="O7" s="244">
        <v>29162683</v>
      </c>
      <c r="P7" s="244">
        <v>0</v>
      </c>
      <c r="Q7" s="244">
        <v>0</v>
      </c>
      <c r="R7" s="244">
        <v>0</v>
      </c>
      <c r="S7" s="244">
        <v>0</v>
      </c>
      <c r="T7" s="245">
        <f aca="true" t="shared" si="0" ref="T7:T18">SUM(N7:S7)</f>
        <v>29162683</v>
      </c>
      <c r="U7" s="244">
        <f aca="true" t="shared" si="1" ref="U7:Z8">N7*1.02</f>
        <v>0</v>
      </c>
      <c r="V7" s="244">
        <f t="shared" si="1"/>
        <v>29745936.66</v>
      </c>
      <c r="W7" s="244">
        <f t="shared" si="1"/>
        <v>0</v>
      </c>
      <c r="X7" s="244">
        <f t="shared" si="1"/>
        <v>0</v>
      </c>
      <c r="Y7" s="244">
        <f t="shared" si="1"/>
        <v>0</v>
      </c>
      <c r="Z7" s="244">
        <f t="shared" si="1"/>
        <v>0</v>
      </c>
      <c r="AA7" s="245">
        <f aca="true" t="shared" si="2" ref="AA7:AA18">SUM(U7:Z7)</f>
        <v>29745936.66</v>
      </c>
      <c r="AB7" s="244">
        <f aca="true" t="shared" si="3" ref="AB7:AG18">U7*1.02</f>
        <v>0</v>
      </c>
      <c r="AC7" s="244">
        <f t="shared" si="3"/>
        <v>30340855.3932</v>
      </c>
      <c r="AD7" s="244">
        <f t="shared" si="3"/>
        <v>0</v>
      </c>
      <c r="AE7" s="244">
        <f t="shared" si="3"/>
        <v>0</v>
      </c>
      <c r="AF7" s="244">
        <f t="shared" si="3"/>
        <v>0</v>
      </c>
      <c r="AG7" s="244">
        <f t="shared" si="3"/>
        <v>0</v>
      </c>
      <c r="AH7" s="245">
        <f aca="true" t="shared" si="4" ref="AH7:AH18">SUM(AB7:AG7)</f>
        <v>30340855.3932</v>
      </c>
      <c r="AI7" s="244">
        <f aca="true" t="shared" si="5" ref="AI7:AN18">AB7*1.02</f>
        <v>0</v>
      </c>
      <c r="AJ7" s="244">
        <f t="shared" si="5"/>
        <v>30947672.501064</v>
      </c>
      <c r="AK7" s="244">
        <f t="shared" si="5"/>
        <v>0</v>
      </c>
      <c r="AL7" s="244">
        <f t="shared" si="5"/>
        <v>0</v>
      </c>
      <c r="AM7" s="244">
        <f t="shared" si="5"/>
        <v>0</v>
      </c>
      <c r="AN7" s="244">
        <f t="shared" si="5"/>
        <v>0</v>
      </c>
      <c r="AO7" s="245">
        <f aca="true" t="shared" si="6" ref="AO7:AO18">SUM(AI7:AN7)</f>
        <v>30947672.501064</v>
      </c>
    </row>
    <row r="8" spans="1:41" s="27" customFormat="1" ht="126" customHeight="1">
      <c r="A8" s="462"/>
      <c r="B8" s="480"/>
      <c r="C8" s="475"/>
      <c r="D8" s="475"/>
      <c r="E8" s="475"/>
      <c r="F8" s="465"/>
      <c r="G8" s="465"/>
      <c r="H8" s="95" t="s">
        <v>377</v>
      </c>
      <c r="I8" s="96" t="s">
        <v>378</v>
      </c>
      <c r="J8" s="92"/>
      <c r="K8" s="93" t="s">
        <v>379</v>
      </c>
      <c r="L8" s="96" t="s">
        <v>380</v>
      </c>
      <c r="M8" s="93" t="s">
        <v>51</v>
      </c>
      <c r="N8" s="244">
        <v>0</v>
      </c>
      <c r="O8" s="244">
        <v>0</v>
      </c>
      <c r="P8" s="244">
        <v>0</v>
      </c>
      <c r="Q8" s="244">
        <v>0</v>
      </c>
      <c r="R8" s="244">
        <v>0</v>
      </c>
      <c r="S8" s="244">
        <v>0</v>
      </c>
      <c r="T8" s="245">
        <f t="shared" si="0"/>
        <v>0</v>
      </c>
      <c r="U8" s="244">
        <f t="shared" si="1"/>
        <v>0</v>
      </c>
      <c r="V8" s="244">
        <f t="shared" si="1"/>
        <v>0</v>
      </c>
      <c r="W8" s="244">
        <f t="shared" si="1"/>
        <v>0</v>
      </c>
      <c r="X8" s="244">
        <f t="shared" si="1"/>
        <v>0</v>
      </c>
      <c r="Y8" s="244">
        <f t="shared" si="1"/>
        <v>0</v>
      </c>
      <c r="Z8" s="244">
        <f t="shared" si="1"/>
        <v>0</v>
      </c>
      <c r="AA8" s="245">
        <f t="shared" si="2"/>
        <v>0</v>
      </c>
      <c r="AB8" s="244">
        <f t="shared" si="3"/>
        <v>0</v>
      </c>
      <c r="AC8" s="244">
        <f t="shared" si="3"/>
        <v>0</v>
      </c>
      <c r="AD8" s="244">
        <f t="shared" si="3"/>
        <v>0</v>
      </c>
      <c r="AE8" s="244">
        <f t="shared" si="3"/>
        <v>0</v>
      </c>
      <c r="AF8" s="244">
        <f t="shared" si="3"/>
        <v>0</v>
      </c>
      <c r="AG8" s="244">
        <f t="shared" si="3"/>
        <v>0</v>
      </c>
      <c r="AH8" s="245">
        <f t="shared" si="4"/>
        <v>0</v>
      </c>
      <c r="AI8" s="244">
        <f t="shared" si="5"/>
        <v>0</v>
      </c>
      <c r="AJ8" s="244">
        <f t="shared" si="5"/>
        <v>0</v>
      </c>
      <c r="AK8" s="244">
        <f t="shared" si="5"/>
        <v>0</v>
      </c>
      <c r="AL8" s="244">
        <f t="shared" si="5"/>
        <v>0</v>
      </c>
      <c r="AM8" s="244">
        <f t="shared" si="5"/>
        <v>0</v>
      </c>
      <c r="AN8" s="244">
        <f t="shared" si="5"/>
        <v>0</v>
      </c>
      <c r="AO8" s="245">
        <f t="shared" si="6"/>
        <v>0</v>
      </c>
    </row>
    <row r="9" spans="1:41" s="27" customFormat="1" ht="58.5" customHeight="1">
      <c r="A9" s="462"/>
      <c r="B9" s="484" t="s">
        <v>29</v>
      </c>
      <c r="C9" s="483" t="s">
        <v>661</v>
      </c>
      <c r="D9" s="470" t="s">
        <v>312</v>
      </c>
      <c r="E9" s="472" t="s">
        <v>311</v>
      </c>
      <c r="F9" s="481" t="s">
        <v>317</v>
      </c>
      <c r="G9" s="481" t="s">
        <v>316</v>
      </c>
      <c r="H9" s="9" t="s">
        <v>313</v>
      </c>
      <c r="I9" s="22" t="s">
        <v>319</v>
      </c>
      <c r="J9" s="21"/>
      <c r="K9" s="22" t="s">
        <v>318</v>
      </c>
      <c r="L9" s="22" t="s">
        <v>320</v>
      </c>
      <c r="M9" s="106" t="s">
        <v>490</v>
      </c>
      <c r="N9" s="229">
        <v>0</v>
      </c>
      <c r="O9" s="229">
        <v>78278718</v>
      </c>
      <c r="P9" s="229">
        <v>10000000</v>
      </c>
      <c r="Q9" s="229">
        <v>0</v>
      </c>
      <c r="R9" s="229">
        <v>0</v>
      </c>
      <c r="S9" s="229">
        <v>0</v>
      </c>
      <c r="T9" s="235">
        <f t="shared" si="0"/>
        <v>88278718</v>
      </c>
      <c r="U9" s="244">
        <f aca="true" t="shared" si="7" ref="U9:U18">N9*1.02</f>
        <v>0</v>
      </c>
      <c r="V9" s="244">
        <f aca="true" t="shared" si="8" ref="V9:V18">O9*1.02</f>
        <v>79844292.36</v>
      </c>
      <c r="W9" s="244">
        <f aca="true" t="shared" si="9" ref="W9:Z18">P9*1.02</f>
        <v>10200000</v>
      </c>
      <c r="X9" s="244">
        <f t="shared" si="9"/>
        <v>0</v>
      </c>
      <c r="Y9" s="244">
        <f t="shared" si="9"/>
        <v>0</v>
      </c>
      <c r="Z9" s="244">
        <f t="shared" si="9"/>
        <v>0</v>
      </c>
      <c r="AA9" s="245">
        <f t="shared" si="2"/>
        <v>90044292.36</v>
      </c>
      <c r="AB9" s="244">
        <f t="shared" si="3"/>
        <v>0</v>
      </c>
      <c r="AC9" s="244">
        <f t="shared" si="3"/>
        <v>81441178.2072</v>
      </c>
      <c r="AD9" s="244">
        <f t="shared" si="3"/>
        <v>10404000</v>
      </c>
      <c r="AE9" s="244">
        <f t="shared" si="3"/>
        <v>0</v>
      </c>
      <c r="AF9" s="244">
        <f t="shared" si="3"/>
        <v>0</v>
      </c>
      <c r="AG9" s="244">
        <f t="shared" si="3"/>
        <v>0</v>
      </c>
      <c r="AH9" s="245">
        <f t="shared" si="4"/>
        <v>91845178.2072</v>
      </c>
      <c r="AI9" s="244">
        <f t="shared" si="5"/>
        <v>0</v>
      </c>
      <c r="AJ9" s="244">
        <f t="shared" si="5"/>
        <v>83070001.771344</v>
      </c>
      <c r="AK9" s="244">
        <f t="shared" si="5"/>
        <v>10612080</v>
      </c>
      <c r="AL9" s="244">
        <f t="shared" si="5"/>
        <v>0</v>
      </c>
      <c r="AM9" s="244">
        <f t="shared" si="5"/>
        <v>0</v>
      </c>
      <c r="AN9" s="244">
        <f t="shared" si="5"/>
        <v>0</v>
      </c>
      <c r="AO9" s="245">
        <f t="shared" si="6"/>
        <v>93682081.771344</v>
      </c>
    </row>
    <row r="10" spans="1:41" s="27" customFormat="1" ht="69" customHeight="1">
      <c r="A10" s="462"/>
      <c r="B10" s="485"/>
      <c r="C10" s="483"/>
      <c r="D10" s="471"/>
      <c r="E10" s="473"/>
      <c r="F10" s="482"/>
      <c r="G10" s="482"/>
      <c r="H10" s="21" t="s">
        <v>314</v>
      </c>
      <c r="I10" s="22" t="s">
        <v>315</v>
      </c>
      <c r="J10" s="21"/>
      <c r="K10" s="21" t="s">
        <v>325</v>
      </c>
      <c r="L10" s="21" t="s">
        <v>321</v>
      </c>
      <c r="M10" s="106" t="s">
        <v>490</v>
      </c>
      <c r="N10" s="229">
        <v>0</v>
      </c>
      <c r="O10" s="229">
        <v>16500000</v>
      </c>
      <c r="P10" s="229">
        <v>0</v>
      </c>
      <c r="Q10" s="229">
        <v>0</v>
      </c>
      <c r="R10" s="229">
        <v>0</v>
      </c>
      <c r="S10" s="229">
        <v>0</v>
      </c>
      <c r="T10" s="235">
        <f t="shared" si="0"/>
        <v>16500000</v>
      </c>
      <c r="U10" s="244">
        <f t="shared" si="7"/>
        <v>0</v>
      </c>
      <c r="V10" s="244">
        <f t="shared" si="8"/>
        <v>16830000</v>
      </c>
      <c r="W10" s="244">
        <f t="shared" si="9"/>
        <v>0</v>
      </c>
      <c r="X10" s="244">
        <f t="shared" si="9"/>
        <v>0</v>
      </c>
      <c r="Y10" s="244">
        <f t="shared" si="9"/>
        <v>0</v>
      </c>
      <c r="Z10" s="244">
        <f t="shared" si="9"/>
        <v>0</v>
      </c>
      <c r="AA10" s="245">
        <f t="shared" si="2"/>
        <v>16830000</v>
      </c>
      <c r="AB10" s="244">
        <f t="shared" si="3"/>
        <v>0</v>
      </c>
      <c r="AC10" s="244">
        <f t="shared" si="3"/>
        <v>17166600</v>
      </c>
      <c r="AD10" s="244">
        <f t="shared" si="3"/>
        <v>0</v>
      </c>
      <c r="AE10" s="244">
        <f t="shared" si="3"/>
        <v>0</v>
      </c>
      <c r="AF10" s="244">
        <f t="shared" si="3"/>
        <v>0</v>
      </c>
      <c r="AG10" s="244">
        <f t="shared" si="3"/>
        <v>0</v>
      </c>
      <c r="AH10" s="245">
        <f t="shared" si="4"/>
        <v>17166600</v>
      </c>
      <c r="AI10" s="244">
        <f t="shared" si="5"/>
        <v>0</v>
      </c>
      <c r="AJ10" s="244">
        <f t="shared" si="5"/>
        <v>17509932</v>
      </c>
      <c r="AK10" s="244">
        <f t="shared" si="5"/>
        <v>0</v>
      </c>
      <c r="AL10" s="244">
        <f t="shared" si="5"/>
        <v>0</v>
      </c>
      <c r="AM10" s="244">
        <f t="shared" si="5"/>
        <v>0</v>
      </c>
      <c r="AN10" s="244">
        <f t="shared" si="5"/>
        <v>0</v>
      </c>
      <c r="AO10" s="245">
        <f t="shared" si="6"/>
        <v>17509932</v>
      </c>
    </row>
    <row r="11" spans="1:41" s="27" customFormat="1" ht="87.75" customHeight="1">
      <c r="A11" s="462"/>
      <c r="B11" s="486"/>
      <c r="C11" s="483"/>
      <c r="D11" s="471"/>
      <c r="E11" s="473"/>
      <c r="F11" s="482"/>
      <c r="G11" s="482"/>
      <c r="H11" s="21" t="s">
        <v>322</v>
      </c>
      <c r="I11" s="22" t="s">
        <v>323</v>
      </c>
      <c r="J11" s="21"/>
      <c r="K11" s="21" t="s">
        <v>324</v>
      </c>
      <c r="L11" s="21" t="s">
        <v>326</v>
      </c>
      <c r="M11" s="106" t="s">
        <v>51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35">
        <f t="shared" si="0"/>
        <v>0</v>
      </c>
      <c r="U11" s="244">
        <f t="shared" si="7"/>
        <v>0</v>
      </c>
      <c r="V11" s="244">
        <f t="shared" si="8"/>
        <v>0</v>
      </c>
      <c r="W11" s="244">
        <f t="shared" si="9"/>
        <v>0</v>
      </c>
      <c r="X11" s="244">
        <f t="shared" si="9"/>
        <v>0</v>
      </c>
      <c r="Y11" s="244">
        <f t="shared" si="9"/>
        <v>0</v>
      </c>
      <c r="Z11" s="244">
        <f t="shared" si="9"/>
        <v>0</v>
      </c>
      <c r="AA11" s="245">
        <f t="shared" si="2"/>
        <v>0</v>
      </c>
      <c r="AB11" s="244">
        <f t="shared" si="3"/>
        <v>0</v>
      </c>
      <c r="AC11" s="244">
        <f t="shared" si="3"/>
        <v>0</v>
      </c>
      <c r="AD11" s="244">
        <f t="shared" si="3"/>
        <v>0</v>
      </c>
      <c r="AE11" s="244">
        <f t="shared" si="3"/>
        <v>0</v>
      </c>
      <c r="AF11" s="244">
        <f t="shared" si="3"/>
        <v>0</v>
      </c>
      <c r="AG11" s="244">
        <f t="shared" si="3"/>
        <v>0</v>
      </c>
      <c r="AH11" s="245">
        <f t="shared" si="4"/>
        <v>0</v>
      </c>
      <c r="AI11" s="244">
        <f t="shared" si="5"/>
        <v>0</v>
      </c>
      <c r="AJ11" s="244">
        <f t="shared" si="5"/>
        <v>0</v>
      </c>
      <c r="AK11" s="244">
        <f t="shared" si="5"/>
        <v>0</v>
      </c>
      <c r="AL11" s="244">
        <f t="shared" si="5"/>
        <v>0</v>
      </c>
      <c r="AM11" s="244">
        <f t="shared" si="5"/>
        <v>0</v>
      </c>
      <c r="AN11" s="244">
        <f t="shared" si="5"/>
        <v>0</v>
      </c>
      <c r="AO11" s="245">
        <f t="shared" si="6"/>
        <v>0</v>
      </c>
    </row>
    <row r="12" spans="1:41" s="27" customFormat="1" ht="47.25" customHeight="1">
      <c r="A12" s="462"/>
      <c r="B12" s="490" t="s">
        <v>30</v>
      </c>
      <c r="C12" s="493" t="s">
        <v>662</v>
      </c>
      <c r="D12" s="494" t="s">
        <v>336</v>
      </c>
      <c r="E12" s="494" t="s">
        <v>337</v>
      </c>
      <c r="F12" s="494" t="s">
        <v>338</v>
      </c>
      <c r="G12" s="406" t="s">
        <v>338</v>
      </c>
      <c r="H12" s="100" t="s">
        <v>667</v>
      </c>
      <c r="I12" s="101" t="s">
        <v>668</v>
      </c>
      <c r="J12" s="84"/>
      <c r="K12" s="102" t="s">
        <v>669</v>
      </c>
      <c r="L12" s="102" t="s">
        <v>670</v>
      </c>
      <c r="M12" s="102" t="s">
        <v>492</v>
      </c>
      <c r="N12" s="29">
        <v>0</v>
      </c>
      <c r="O12" s="29">
        <v>0</v>
      </c>
      <c r="P12" s="29">
        <v>10000000</v>
      </c>
      <c r="Q12" s="29">
        <v>0</v>
      </c>
      <c r="R12" s="29">
        <v>0</v>
      </c>
      <c r="S12" s="29">
        <v>0</v>
      </c>
      <c r="T12" s="235">
        <f t="shared" si="0"/>
        <v>10000000</v>
      </c>
      <c r="U12" s="248">
        <f t="shared" si="7"/>
        <v>0</v>
      </c>
      <c r="V12" s="248">
        <f t="shared" si="8"/>
        <v>0</v>
      </c>
      <c r="W12" s="248">
        <f t="shared" si="9"/>
        <v>10200000</v>
      </c>
      <c r="X12" s="248">
        <f t="shared" si="9"/>
        <v>0</v>
      </c>
      <c r="Y12" s="248">
        <f t="shared" si="9"/>
        <v>0</v>
      </c>
      <c r="Z12" s="248">
        <f t="shared" si="9"/>
        <v>0</v>
      </c>
      <c r="AA12" s="249">
        <f t="shared" si="2"/>
        <v>10200000</v>
      </c>
      <c r="AB12" s="248">
        <f t="shared" si="3"/>
        <v>0</v>
      </c>
      <c r="AC12" s="248">
        <f t="shared" si="3"/>
        <v>0</v>
      </c>
      <c r="AD12" s="248">
        <f t="shared" si="3"/>
        <v>10404000</v>
      </c>
      <c r="AE12" s="248">
        <f t="shared" si="3"/>
        <v>0</v>
      </c>
      <c r="AF12" s="248">
        <f t="shared" si="3"/>
        <v>0</v>
      </c>
      <c r="AG12" s="248">
        <f t="shared" si="3"/>
        <v>0</v>
      </c>
      <c r="AH12" s="249">
        <f t="shared" si="4"/>
        <v>10404000</v>
      </c>
      <c r="AI12" s="248">
        <f t="shared" si="5"/>
        <v>0</v>
      </c>
      <c r="AJ12" s="248">
        <f t="shared" si="5"/>
        <v>0</v>
      </c>
      <c r="AK12" s="248">
        <f t="shared" si="5"/>
        <v>10612080</v>
      </c>
      <c r="AL12" s="248">
        <f t="shared" si="5"/>
        <v>0</v>
      </c>
      <c r="AM12" s="248">
        <f t="shared" si="5"/>
        <v>0</v>
      </c>
      <c r="AN12" s="248">
        <f t="shared" si="5"/>
        <v>0</v>
      </c>
      <c r="AO12" s="249">
        <f t="shared" si="6"/>
        <v>10612080</v>
      </c>
    </row>
    <row r="13" spans="1:41" s="27" customFormat="1" ht="47.25" customHeight="1">
      <c r="A13" s="462"/>
      <c r="B13" s="491"/>
      <c r="C13" s="493"/>
      <c r="D13" s="495"/>
      <c r="E13" s="495"/>
      <c r="F13" s="495"/>
      <c r="G13" s="496"/>
      <c r="H13" s="100" t="s">
        <v>672</v>
      </c>
      <c r="I13" s="101" t="s">
        <v>671</v>
      </c>
      <c r="J13" s="90"/>
      <c r="K13" s="102" t="s">
        <v>673</v>
      </c>
      <c r="L13" s="102" t="s">
        <v>674</v>
      </c>
      <c r="M13" s="102" t="s">
        <v>492</v>
      </c>
      <c r="N13" s="29">
        <v>0</v>
      </c>
      <c r="O13" s="29">
        <v>0</v>
      </c>
      <c r="P13" s="29">
        <v>5000000</v>
      </c>
      <c r="Q13" s="29">
        <v>0</v>
      </c>
      <c r="R13" s="29">
        <v>0</v>
      </c>
      <c r="S13" s="29">
        <v>0</v>
      </c>
      <c r="T13" s="235">
        <f t="shared" si="0"/>
        <v>5000000</v>
      </c>
      <c r="U13" s="248">
        <f t="shared" si="7"/>
        <v>0</v>
      </c>
      <c r="V13" s="248">
        <f t="shared" si="8"/>
        <v>0</v>
      </c>
      <c r="W13" s="248">
        <f t="shared" si="9"/>
        <v>5100000</v>
      </c>
      <c r="X13" s="248">
        <f t="shared" si="9"/>
        <v>0</v>
      </c>
      <c r="Y13" s="248">
        <f t="shared" si="9"/>
        <v>0</v>
      </c>
      <c r="Z13" s="248">
        <f t="shared" si="9"/>
        <v>0</v>
      </c>
      <c r="AA13" s="249">
        <f t="shared" si="2"/>
        <v>5100000</v>
      </c>
      <c r="AB13" s="248">
        <f t="shared" si="3"/>
        <v>0</v>
      </c>
      <c r="AC13" s="248">
        <f t="shared" si="3"/>
        <v>0</v>
      </c>
      <c r="AD13" s="248">
        <f t="shared" si="3"/>
        <v>5202000</v>
      </c>
      <c r="AE13" s="248">
        <f t="shared" si="3"/>
        <v>0</v>
      </c>
      <c r="AF13" s="248">
        <f t="shared" si="3"/>
        <v>0</v>
      </c>
      <c r="AG13" s="248">
        <f t="shared" si="3"/>
        <v>0</v>
      </c>
      <c r="AH13" s="249">
        <f t="shared" si="4"/>
        <v>5202000</v>
      </c>
      <c r="AI13" s="248">
        <f t="shared" si="5"/>
        <v>0</v>
      </c>
      <c r="AJ13" s="248">
        <f t="shared" si="5"/>
        <v>0</v>
      </c>
      <c r="AK13" s="248">
        <f t="shared" si="5"/>
        <v>5306040</v>
      </c>
      <c r="AL13" s="248">
        <f t="shared" si="5"/>
        <v>0</v>
      </c>
      <c r="AM13" s="248">
        <f t="shared" si="5"/>
        <v>0</v>
      </c>
      <c r="AN13" s="248">
        <f t="shared" si="5"/>
        <v>0</v>
      </c>
      <c r="AO13" s="249">
        <f t="shared" si="6"/>
        <v>5306040</v>
      </c>
    </row>
    <row r="14" spans="1:41" s="27" customFormat="1" ht="60.75" customHeight="1">
      <c r="A14" s="462"/>
      <c r="B14" s="492"/>
      <c r="C14" s="493"/>
      <c r="D14" s="495"/>
      <c r="E14" s="495"/>
      <c r="F14" s="495"/>
      <c r="G14" s="496"/>
      <c r="H14" s="100" t="s">
        <v>339</v>
      </c>
      <c r="I14" s="101" t="s">
        <v>340</v>
      </c>
      <c r="J14" s="103"/>
      <c r="K14" s="102" t="s">
        <v>135</v>
      </c>
      <c r="L14" s="102" t="s">
        <v>341</v>
      </c>
      <c r="M14" s="102" t="s">
        <v>492</v>
      </c>
      <c r="N14" s="29">
        <v>0</v>
      </c>
      <c r="O14" s="29">
        <v>0</v>
      </c>
      <c r="P14" s="29">
        <v>5000000</v>
      </c>
      <c r="Q14" s="29">
        <v>0</v>
      </c>
      <c r="R14" s="29">
        <v>0</v>
      </c>
      <c r="S14" s="29">
        <v>0</v>
      </c>
      <c r="T14" s="235">
        <f t="shared" si="0"/>
        <v>5000000</v>
      </c>
      <c r="U14" s="248">
        <f t="shared" si="7"/>
        <v>0</v>
      </c>
      <c r="V14" s="248">
        <f t="shared" si="8"/>
        <v>0</v>
      </c>
      <c r="W14" s="248">
        <f t="shared" si="9"/>
        <v>5100000</v>
      </c>
      <c r="X14" s="248">
        <f t="shared" si="9"/>
        <v>0</v>
      </c>
      <c r="Y14" s="248">
        <f t="shared" si="9"/>
        <v>0</v>
      </c>
      <c r="Z14" s="248">
        <f t="shared" si="9"/>
        <v>0</v>
      </c>
      <c r="AA14" s="249">
        <f t="shared" si="2"/>
        <v>5100000</v>
      </c>
      <c r="AB14" s="248">
        <f t="shared" si="3"/>
        <v>0</v>
      </c>
      <c r="AC14" s="248">
        <f t="shared" si="3"/>
        <v>0</v>
      </c>
      <c r="AD14" s="248">
        <f t="shared" si="3"/>
        <v>5202000</v>
      </c>
      <c r="AE14" s="248">
        <f t="shared" si="3"/>
        <v>0</v>
      </c>
      <c r="AF14" s="248">
        <f t="shared" si="3"/>
        <v>0</v>
      </c>
      <c r="AG14" s="248">
        <f t="shared" si="3"/>
        <v>0</v>
      </c>
      <c r="AH14" s="249">
        <f t="shared" si="4"/>
        <v>5202000</v>
      </c>
      <c r="AI14" s="248">
        <f t="shared" si="5"/>
        <v>0</v>
      </c>
      <c r="AJ14" s="248">
        <f t="shared" si="5"/>
        <v>0</v>
      </c>
      <c r="AK14" s="248">
        <f t="shared" si="5"/>
        <v>5306040</v>
      </c>
      <c r="AL14" s="248">
        <f t="shared" si="5"/>
        <v>0</v>
      </c>
      <c r="AM14" s="248">
        <f t="shared" si="5"/>
        <v>0</v>
      </c>
      <c r="AN14" s="248">
        <f t="shared" si="5"/>
        <v>0</v>
      </c>
      <c r="AO14" s="249">
        <f t="shared" si="6"/>
        <v>5306040</v>
      </c>
    </row>
    <row r="15" spans="1:41" s="27" customFormat="1" ht="131.25" customHeight="1">
      <c r="A15" s="462"/>
      <c r="B15" s="205" t="s">
        <v>27</v>
      </c>
      <c r="C15" s="97" t="s">
        <v>328</v>
      </c>
      <c r="D15" s="97" t="s">
        <v>329</v>
      </c>
      <c r="E15" s="97" t="s">
        <v>330</v>
      </c>
      <c r="F15" s="97" t="s">
        <v>331</v>
      </c>
      <c r="G15" s="97" t="s">
        <v>332</v>
      </c>
      <c r="H15" s="97" t="s">
        <v>333</v>
      </c>
      <c r="I15" s="97" t="s">
        <v>327</v>
      </c>
      <c r="J15" s="98"/>
      <c r="K15" s="99" t="s">
        <v>334</v>
      </c>
      <c r="L15" s="99" t="s">
        <v>335</v>
      </c>
      <c r="M15" s="99" t="s">
        <v>491</v>
      </c>
      <c r="N15" s="236">
        <v>0</v>
      </c>
      <c r="O15" s="236">
        <v>5000000</v>
      </c>
      <c r="P15" s="236">
        <v>0</v>
      </c>
      <c r="Q15" s="236">
        <v>0</v>
      </c>
      <c r="R15" s="236">
        <v>0</v>
      </c>
      <c r="S15" s="236">
        <v>0</v>
      </c>
      <c r="T15" s="235">
        <f t="shared" si="0"/>
        <v>5000000</v>
      </c>
      <c r="U15" s="248">
        <f t="shared" si="7"/>
        <v>0</v>
      </c>
      <c r="V15" s="248">
        <f t="shared" si="8"/>
        <v>5100000</v>
      </c>
      <c r="W15" s="248">
        <f t="shared" si="9"/>
        <v>0</v>
      </c>
      <c r="X15" s="248">
        <f t="shared" si="9"/>
        <v>0</v>
      </c>
      <c r="Y15" s="248">
        <f t="shared" si="9"/>
        <v>0</v>
      </c>
      <c r="Z15" s="248">
        <f t="shared" si="9"/>
        <v>0</v>
      </c>
      <c r="AA15" s="249">
        <f t="shared" si="2"/>
        <v>5100000</v>
      </c>
      <c r="AB15" s="248">
        <f t="shared" si="3"/>
        <v>0</v>
      </c>
      <c r="AC15" s="248">
        <f t="shared" si="3"/>
        <v>5202000</v>
      </c>
      <c r="AD15" s="248">
        <f t="shared" si="3"/>
        <v>0</v>
      </c>
      <c r="AE15" s="248">
        <f t="shared" si="3"/>
        <v>0</v>
      </c>
      <c r="AF15" s="248">
        <f t="shared" si="3"/>
        <v>0</v>
      </c>
      <c r="AG15" s="248">
        <f t="shared" si="3"/>
        <v>0</v>
      </c>
      <c r="AH15" s="249">
        <f t="shared" si="4"/>
        <v>5202000</v>
      </c>
      <c r="AI15" s="248">
        <f t="shared" si="5"/>
        <v>0</v>
      </c>
      <c r="AJ15" s="248">
        <f t="shared" si="5"/>
        <v>5306040</v>
      </c>
      <c r="AK15" s="248">
        <f t="shared" si="5"/>
        <v>0</v>
      </c>
      <c r="AL15" s="248">
        <f t="shared" si="5"/>
        <v>0</v>
      </c>
      <c r="AM15" s="248">
        <f t="shared" si="5"/>
        <v>0</v>
      </c>
      <c r="AN15" s="248">
        <f t="shared" si="5"/>
        <v>0</v>
      </c>
      <c r="AO15" s="249">
        <f t="shared" si="6"/>
        <v>5306040</v>
      </c>
    </row>
    <row r="16" spans="1:41" s="27" customFormat="1" ht="56.25" customHeight="1">
      <c r="A16" s="462"/>
      <c r="B16" s="467" t="s">
        <v>24</v>
      </c>
      <c r="C16" s="476" t="s">
        <v>128</v>
      </c>
      <c r="D16" s="487" t="s">
        <v>129</v>
      </c>
      <c r="E16" s="476" t="s">
        <v>139</v>
      </c>
      <c r="F16" s="476" t="s">
        <v>140</v>
      </c>
      <c r="G16" s="476" t="s">
        <v>141</v>
      </c>
      <c r="H16" s="34" t="s">
        <v>130</v>
      </c>
      <c r="I16" s="33" t="s">
        <v>131</v>
      </c>
      <c r="J16" s="24"/>
      <c r="K16" s="105" t="s">
        <v>132</v>
      </c>
      <c r="L16" s="308" t="s">
        <v>493</v>
      </c>
      <c r="M16" s="26" t="s">
        <v>51</v>
      </c>
      <c r="N16" s="29">
        <v>500000</v>
      </c>
      <c r="O16" s="29">
        <v>0</v>
      </c>
      <c r="P16" s="29">
        <v>0</v>
      </c>
      <c r="Q16" s="29">
        <v>0</v>
      </c>
      <c r="R16" s="29">
        <v>0</v>
      </c>
      <c r="S16" s="29"/>
      <c r="T16" s="235">
        <f t="shared" si="0"/>
        <v>500000</v>
      </c>
      <c r="U16" s="244">
        <f t="shared" si="7"/>
        <v>510000</v>
      </c>
      <c r="V16" s="244">
        <f t="shared" si="8"/>
        <v>0</v>
      </c>
      <c r="W16" s="244">
        <f t="shared" si="9"/>
        <v>0</v>
      </c>
      <c r="X16" s="244">
        <f t="shared" si="9"/>
        <v>0</v>
      </c>
      <c r="Y16" s="244">
        <f t="shared" si="9"/>
        <v>0</v>
      </c>
      <c r="Z16" s="29"/>
      <c r="AA16" s="245">
        <f t="shared" si="2"/>
        <v>510000</v>
      </c>
      <c r="AB16" s="244">
        <f t="shared" si="3"/>
        <v>520200</v>
      </c>
      <c r="AC16" s="244">
        <f t="shared" si="3"/>
        <v>0</v>
      </c>
      <c r="AD16" s="244">
        <f t="shared" si="3"/>
        <v>0</v>
      </c>
      <c r="AE16" s="244">
        <f t="shared" si="3"/>
        <v>0</v>
      </c>
      <c r="AF16" s="244">
        <f t="shared" si="3"/>
        <v>0</v>
      </c>
      <c r="AG16" s="29"/>
      <c r="AH16" s="245">
        <f t="shared" si="4"/>
        <v>520200</v>
      </c>
      <c r="AI16" s="244">
        <f t="shared" si="5"/>
        <v>530604</v>
      </c>
      <c r="AJ16" s="244">
        <f t="shared" si="5"/>
        <v>0</v>
      </c>
      <c r="AK16" s="244">
        <f t="shared" si="5"/>
        <v>0</v>
      </c>
      <c r="AL16" s="244">
        <f t="shared" si="5"/>
        <v>0</v>
      </c>
      <c r="AM16" s="244">
        <f t="shared" si="5"/>
        <v>0</v>
      </c>
      <c r="AN16" s="29"/>
      <c r="AO16" s="245">
        <f t="shared" si="6"/>
        <v>530604</v>
      </c>
    </row>
    <row r="17" spans="1:41" s="27" customFormat="1" ht="78.75" customHeight="1">
      <c r="A17" s="462"/>
      <c r="B17" s="468"/>
      <c r="C17" s="477"/>
      <c r="D17" s="488"/>
      <c r="E17" s="477"/>
      <c r="F17" s="477"/>
      <c r="G17" s="477"/>
      <c r="H17" s="34" t="s">
        <v>137</v>
      </c>
      <c r="I17" s="23" t="s">
        <v>138</v>
      </c>
      <c r="J17" s="25"/>
      <c r="K17" s="104" t="s">
        <v>121</v>
      </c>
      <c r="L17" s="104" t="s">
        <v>142</v>
      </c>
      <c r="M17" s="26" t="s">
        <v>51</v>
      </c>
      <c r="N17" s="29">
        <v>250000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35">
        <f t="shared" si="0"/>
        <v>250000</v>
      </c>
      <c r="U17" s="244">
        <f t="shared" si="7"/>
        <v>255000</v>
      </c>
      <c r="V17" s="244">
        <f t="shared" si="8"/>
        <v>0</v>
      </c>
      <c r="W17" s="244">
        <f t="shared" si="9"/>
        <v>0</v>
      </c>
      <c r="X17" s="244">
        <f t="shared" si="9"/>
        <v>0</v>
      </c>
      <c r="Y17" s="244">
        <f t="shared" si="9"/>
        <v>0</v>
      </c>
      <c r="Z17" s="29"/>
      <c r="AA17" s="245">
        <f t="shared" si="2"/>
        <v>255000</v>
      </c>
      <c r="AB17" s="244">
        <f t="shared" si="3"/>
        <v>260100</v>
      </c>
      <c r="AC17" s="244">
        <f t="shared" si="3"/>
        <v>0</v>
      </c>
      <c r="AD17" s="244">
        <f t="shared" si="3"/>
        <v>0</v>
      </c>
      <c r="AE17" s="244">
        <f t="shared" si="3"/>
        <v>0</v>
      </c>
      <c r="AF17" s="244">
        <f t="shared" si="3"/>
        <v>0</v>
      </c>
      <c r="AG17" s="29"/>
      <c r="AH17" s="245">
        <f t="shared" si="4"/>
        <v>260100</v>
      </c>
      <c r="AI17" s="244">
        <f t="shared" si="5"/>
        <v>265302</v>
      </c>
      <c r="AJ17" s="244">
        <f t="shared" si="5"/>
        <v>0</v>
      </c>
      <c r="AK17" s="244">
        <f t="shared" si="5"/>
        <v>0</v>
      </c>
      <c r="AL17" s="244">
        <f t="shared" si="5"/>
        <v>0</v>
      </c>
      <c r="AM17" s="244">
        <f t="shared" si="5"/>
        <v>0</v>
      </c>
      <c r="AN17" s="29"/>
      <c r="AO17" s="245">
        <f t="shared" si="6"/>
        <v>265302</v>
      </c>
    </row>
    <row r="18" spans="1:41" s="27" customFormat="1" ht="33.75">
      <c r="A18" s="462"/>
      <c r="B18" s="469"/>
      <c r="C18" s="478"/>
      <c r="D18" s="489"/>
      <c r="E18" s="478"/>
      <c r="F18" s="478"/>
      <c r="G18" s="478"/>
      <c r="H18" s="34" t="s">
        <v>133</v>
      </c>
      <c r="I18" s="23" t="s">
        <v>134</v>
      </c>
      <c r="J18" s="26"/>
      <c r="K18" s="104" t="s">
        <v>135</v>
      </c>
      <c r="L18" s="104" t="s">
        <v>136</v>
      </c>
      <c r="M18" s="26" t="s">
        <v>51</v>
      </c>
      <c r="N18" s="29">
        <v>250000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35">
        <f t="shared" si="0"/>
        <v>250000</v>
      </c>
      <c r="U18" s="244">
        <f t="shared" si="7"/>
        <v>255000</v>
      </c>
      <c r="V18" s="244">
        <f t="shared" si="8"/>
        <v>0</v>
      </c>
      <c r="W18" s="244">
        <f t="shared" si="9"/>
        <v>0</v>
      </c>
      <c r="X18" s="244">
        <f t="shared" si="9"/>
        <v>0</v>
      </c>
      <c r="Y18" s="244">
        <f t="shared" si="9"/>
        <v>0</v>
      </c>
      <c r="Z18" s="29"/>
      <c r="AA18" s="245">
        <f t="shared" si="2"/>
        <v>255000</v>
      </c>
      <c r="AB18" s="244">
        <f t="shared" si="3"/>
        <v>260100</v>
      </c>
      <c r="AC18" s="244">
        <f t="shared" si="3"/>
        <v>0</v>
      </c>
      <c r="AD18" s="244">
        <f t="shared" si="3"/>
        <v>0</v>
      </c>
      <c r="AE18" s="244">
        <f t="shared" si="3"/>
        <v>0</v>
      </c>
      <c r="AF18" s="244">
        <f t="shared" si="3"/>
        <v>0</v>
      </c>
      <c r="AG18" s="29"/>
      <c r="AH18" s="245">
        <f t="shared" si="4"/>
        <v>260100</v>
      </c>
      <c r="AI18" s="244">
        <f t="shared" si="5"/>
        <v>265302</v>
      </c>
      <c r="AJ18" s="244">
        <f t="shared" si="5"/>
        <v>0</v>
      </c>
      <c r="AK18" s="244">
        <f t="shared" si="5"/>
        <v>0</v>
      </c>
      <c r="AL18" s="244">
        <f t="shared" si="5"/>
        <v>0</v>
      </c>
      <c r="AM18" s="244">
        <f t="shared" si="5"/>
        <v>0</v>
      </c>
      <c r="AN18" s="29"/>
      <c r="AO18" s="245">
        <f t="shared" si="6"/>
        <v>265302</v>
      </c>
    </row>
    <row r="19" spans="13:41" ht="33" customHeight="1">
      <c r="M19" s="263" t="s">
        <v>41</v>
      </c>
      <c r="N19" s="264">
        <f>SUM(N7:N18)</f>
        <v>1000000</v>
      </c>
      <c r="O19" s="264">
        <f aca="true" t="shared" si="10" ref="O19:AO19">SUM(O7:O18)</f>
        <v>128941401</v>
      </c>
      <c r="P19" s="264">
        <f t="shared" si="10"/>
        <v>30000000</v>
      </c>
      <c r="Q19" s="264">
        <f t="shared" si="10"/>
        <v>0</v>
      </c>
      <c r="R19" s="264">
        <f t="shared" si="10"/>
        <v>0</v>
      </c>
      <c r="S19" s="264">
        <f t="shared" si="10"/>
        <v>0</v>
      </c>
      <c r="T19" s="264">
        <f t="shared" si="10"/>
        <v>159941401</v>
      </c>
      <c r="U19" s="264">
        <f t="shared" si="10"/>
        <v>1020000</v>
      </c>
      <c r="V19" s="264">
        <f t="shared" si="10"/>
        <v>131520229.02</v>
      </c>
      <c r="W19" s="264">
        <f t="shared" si="10"/>
        <v>30600000</v>
      </c>
      <c r="X19" s="264">
        <f t="shared" si="10"/>
        <v>0</v>
      </c>
      <c r="Y19" s="264">
        <f t="shared" si="10"/>
        <v>0</v>
      </c>
      <c r="Z19" s="264">
        <f t="shared" si="10"/>
        <v>0</v>
      </c>
      <c r="AA19" s="264">
        <f t="shared" si="10"/>
        <v>163140229.01999998</v>
      </c>
      <c r="AB19" s="264">
        <f t="shared" si="10"/>
        <v>1040400</v>
      </c>
      <c r="AC19" s="264">
        <f t="shared" si="10"/>
        <v>134150633.6004</v>
      </c>
      <c r="AD19" s="264">
        <f t="shared" si="10"/>
        <v>31212000</v>
      </c>
      <c r="AE19" s="264">
        <f t="shared" si="10"/>
        <v>0</v>
      </c>
      <c r="AF19" s="264">
        <f t="shared" si="10"/>
        <v>0</v>
      </c>
      <c r="AG19" s="264">
        <f t="shared" si="10"/>
        <v>0</v>
      </c>
      <c r="AH19" s="264">
        <f t="shared" si="10"/>
        <v>166403033.6004</v>
      </c>
      <c r="AI19" s="264">
        <f t="shared" si="10"/>
        <v>1061208</v>
      </c>
      <c r="AJ19" s="264">
        <f t="shared" si="10"/>
        <v>136833646.272408</v>
      </c>
      <c r="AK19" s="264">
        <f t="shared" si="10"/>
        <v>31836240</v>
      </c>
      <c r="AL19" s="264">
        <f t="shared" si="10"/>
        <v>0</v>
      </c>
      <c r="AM19" s="264">
        <f t="shared" si="10"/>
        <v>0</v>
      </c>
      <c r="AN19" s="264">
        <f t="shared" si="10"/>
        <v>0</v>
      </c>
      <c r="AO19" s="264">
        <f t="shared" si="10"/>
        <v>169731094.272408</v>
      </c>
    </row>
    <row r="28" ht="14.25" customHeight="1"/>
  </sheetData>
  <sheetProtection/>
  <mergeCells count="46">
    <mergeCell ref="U4:AA4"/>
    <mergeCell ref="U5:AA5"/>
    <mergeCell ref="AB4:AH4"/>
    <mergeCell ref="AB5:AH5"/>
    <mergeCell ref="AI4:AO4"/>
    <mergeCell ref="AI5:AO5"/>
    <mergeCell ref="G4:G6"/>
    <mergeCell ref="F4:F6"/>
    <mergeCell ref="E4:E6"/>
    <mergeCell ref="D4:D6"/>
    <mergeCell ref="C4:C6"/>
    <mergeCell ref="B4:B6"/>
    <mergeCell ref="N4:T4"/>
    <mergeCell ref="M4:M6"/>
    <mergeCell ref="L4:L6"/>
    <mergeCell ref="K4:K6"/>
    <mergeCell ref="J4:J6"/>
    <mergeCell ref="I4:I6"/>
    <mergeCell ref="G9:G11"/>
    <mergeCell ref="D16:D18"/>
    <mergeCell ref="E16:E18"/>
    <mergeCell ref="B12:B14"/>
    <mergeCell ref="C12:C14"/>
    <mergeCell ref="D12:D14"/>
    <mergeCell ref="E12:E14"/>
    <mergeCell ref="F12:F14"/>
    <mergeCell ref="G12:G14"/>
    <mergeCell ref="G16:G18"/>
    <mergeCell ref="F16:F18"/>
    <mergeCell ref="B7:B8"/>
    <mergeCell ref="C7:C8"/>
    <mergeCell ref="F9:F11"/>
    <mergeCell ref="C16:C18"/>
    <mergeCell ref="F7:F8"/>
    <mergeCell ref="C9:C11"/>
    <mergeCell ref="B9:B11"/>
    <mergeCell ref="A4:A6"/>
    <mergeCell ref="A7:A18"/>
    <mergeCell ref="N5:T5"/>
    <mergeCell ref="G7:G8"/>
    <mergeCell ref="H4:H6"/>
    <mergeCell ref="B16:B18"/>
    <mergeCell ref="D9:D11"/>
    <mergeCell ref="E9:E11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4:AO195"/>
  <sheetViews>
    <sheetView zoomScale="70" zoomScaleNormal="70" zoomScalePageLayoutView="0" workbookViewId="0" topLeftCell="B16">
      <selection activeCell="H13" sqref="H13"/>
    </sheetView>
  </sheetViews>
  <sheetFormatPr defaultColWidth="11.421875" defaultRowHeight="15"/>
  <cols>
    <col min="2" max="2" width="17.00390625" style="0" customWidth="1"/>
    <col min="3" max="3" width="29.421875" style="0" customWidth="1"/>
    <col min="4" max="4" width="22.28125" style="0" customWidth="1"/>
    <col min="5" max="5" width="16.28125" style="0" customWidth="1"/>
    <col min="6" max="6" width="16.57421875" style="0" customWidth="1"/>
    <col min="7" max="7" width="14.57421875" style="0" customWidth="1"/>
    <col min="8" max="8" width="13.7109375" style="0" customWidth="1"/>
    <col min="9" max="9" width="18.57421875" style="0" customWidth="1"/>
    <col min="10" max="10" width="14.00390625" style="0" customWidth="1"/>
    <col min="11" max="11" width="16.421875" style="0" customWidth="1"/>
    <col min="12" max="12" width="17.140625" style="0" customWidth="1"/>
    <col min="13" max="13" width="19.7109375" style="0" customWidth="1"/>
    <col min="14" max="14" width="20.00390625" style="0" customWidth="1"/>
    <col min="15" max="15" width="14.28125" style="0" customWidth="1"/>
    <col min="16" max="16" width="16.140625" style="0" customWidth="1"/>
    <col min="17" max="17" width="14.00390625" style="0" customWidth="1"/>
    <col min="18" max="18" width="27.00390625" style="0" customWidth="1"/>
    <col min="19" max="19" width="15.00390625" style="0" customWidth="1"/>
    <col min="20" max="20" width="16.8515625" style="250" customWidth="1"/>
    <col min="21" max="21" width="22.140625" style="0" customWidth="1"/>
    <col min="22" max="23" width="15.421875" style="0" customWidth="1"/>
    <col min="24" max="24" width="16.140625" style="0" customWidth="1"/>
    <col min="25" max="25" width="25.8515625" style="0" customWidth="1"/>
    <col min="26" max="26" width="17.57421875" style="0" customWidth="1"/>
    <col min="27" max="27" width="19.28125" style="0" customWidth="1"/>
    <col min="28" max="28" width="21.8515625" style="0" customWidth="1"/>
    <col min="29" max="29" width="20.421875" style="0" customWidth="1"/>
    <col min="30" max="30" width="20.00390625" style="0" customWidth="1"/>
    <col min="31" max="31" width="16.8515625" style="0" customWidth="1"/>
    <col min="32" max="32" width="30.140625" style="0" customWidth="1"/>
    <col min="33" max="33" width="17.140625" style="0" customWidth="1"/>
    <col min="34" max="34" width="15.421875" style="0" customWidth="1"/>
    <col min="35" max="35" width="45.7109375" style="0" customWidth="1"/>
    <col min="36" max="36" width="24.57421875" style="0" customWidth="1"/>
    <col min="37" max="37" width="27.421875" style="0" customWidth="1"/>
    <col min="38" max="38" width="26.8515625" style="0" customWidth="1"/>
    <col min="39" max="39" width="38.28125" style="0" customWidth="1"/>
    <col min="40" max="40" width="26.8515625" style="0" customWidth="1"/>
    <col min="41" max="41" width="31.421875" style="0" customWidth="1"/>
  </cols>
  <sheetData>
    <row r="1" ht="15"/>
    <row r="2" ht="15"/>
    <row r="3" ht="15"/>
    <row r="4" spans="1:41" ht="34.5" customHeight="1">
      <c r="A4" s="527" t="s">
        <v>20</v>
      </c>
      <c r="B4" s="530" t="s">
        <v>0</v>
      </c>
      <c r="C4" s="529" t="s">
        <v>48</v>
      </c>
      <c r="D4" s="528" t="s">
        <v>1</v>
      </c>
      <c r="E4" s="517" t="s">
        <v>2</v>
      </c>
      <c r="F4" s="517" t="s">
        <v>3</v>
      </c>
      <c r="G4" s="517" t="s">
        <v>4</v>
      </c>
      <c r="H4" s="517" t="s">
        <v>103</v>
      </c>
      <c r="I4" s="517" t="s">
        <v>6</v>
      </c>
      <c r="J4" s="517" t="s">
        <v>114</v>
      </c>
      <c r="K4" s="517" t="s">
        <v>7</v>
      </c>
      <c r="L4" s="517" t="s">
        <v>8</v>
      </c>
      <c r="M4" s="517" t="s">
        <v>5</v>
      </c>
      <c r="N4" s="503" t="s">
        <v>431</v>
      </c>
      <c r="O4" s="504"/>
      <c r="P4" s="504"/>
      <c r="Q4" s="504"/>
      <c r="R4" s="504"/>
      <c r="S4" s="504"/>
      <c r="T4" s="505"/>
      <c r="U4" s="503" t="s">
        <v>431</v>
      </c>
      <c r="V4" s="504"/>
      <c r="W4" s="504"/>
      <c r="X4" s="504"/>
      <c r="Y4" s="504"/>
      <c r="Z4" s="504"/>
      <c r="AA4" s="505"/>
      <c r="AB4" s="503" t="s">
        <v>431</v>
      </c>
      <c r="AC4" s="504"/>
      <c r="AD4" s="504"/>
      <c r="AE4" s="504"/>
      <c r="AF4" s="504"/>
      <c r="AG4" s="504"/>
      <c r="AH4" s="505"/>
      <c r="AI4" s="503" t="s">
        <v>431</v>
      </c>
      <c r="AJ4" s="504"/>
      <c r="AK4" s="504"/>
      <c r="AL4" s="504"/>
      <c r="AM4" s="504"/>
      <c r="AN4" s="504"/>
      <c r="AO4" s="505"/>
    </row>
    <row r="5" spans="1:41" ht="41.25" customHeight="1">
      <c r="A5" s="527"/>
      <c r="B5" s="530"/>
      <c r="C5" s="529"/>
      <c r="D5" s="528"/>
      <c r="E5" s="517"/>
      <c r="F5" s="517"/>
      <c r="G5" s="517"/>
      <c r="H5" s="517"/>
      <c r="I5" s="517"/>
      <c r="J5" s="517"/>
      <c r="K5" s="517"/>
      <c r="L5" s="517"/>
      <c r="M5" s="517"/>
      <c r="N5" s="506">
        <v>2012</v>
      </c>
      <c r="O5" s="507"/>
      <c r="P5" s="507"/>
      <c r="Q5" s="507"/>
      <c r="R5" s="507"/>
      <c r="S5" s="507"/>
      <c r="T5" s="508"/>
      <c r="U5" s="506">
        <v>2013</v>
      </c>
      <c r="V5" s="507"/>
      <c r="W5" s="507"/>
      <c r="X5" s="507"/>
      <c r="Y5" s="507"/>
      <c r="Z5" s="507"/>
      <c r="AA5" s="508"/>
      <c r="AB5" s="506">
        <v>2014</v>
      </c>
      <c r="AC5" s="507"/>
      <c r="AD5" s="507"/>
      <c r="AE5" s="507"/>
      <c r="AF5" s="507"/>
      <c r="AG5" s="507"/>
      <c r="AH5" s="508"/>
      <c r="AI5" s="506">
        <v>2015</v>
      </c>
      <c r="AJ5" s="507"/>
      <c r="AK5" s="507"/>
      <c r="AL5" s="507"/>
      <c r="AM5" s="507"/>
      <c r="AN5" s="507"/>
      <c r="AO5" s="508"/>
    </row>
    <row r="6" spans="1:41" ht="75.75" customHeight="1">
      <c r="A6" s="527"/>
      <c r="B6" s="530"/>
      <c r="C6" s="529"/>
      <c r="D6" s="528"/>
      <c r="E6" s="517"/>
      <c r="F6" s="517"/>
      <c r="G6" s="517"/>
      <c r="H6" s="517"/>
      <c r="I6" s="517"/>
      <c r="J6" s="517"/>
      <c r="K6" s="517"/>
      <c r="L6" s="517"/>
      <c r="M6" s="517"/>
      <c r="N6" s="200" t="s">
        <v>432</v>
      </c>
      <c r="O6" s="201" t="s">
        <v>433</v>
      </c>
      <c r="P6" s="201" t="s">
        <v>434</v>
      </c>
      <c r="Q6" s="201" t="s">
        <v>435</v>
      </c>
      <c r="R6" s="201" t="s">
        <v>436</v>
      </c>
      <c r="S6" s="201" t="s">
        <v>438</v>
      </c>
      <c r="T6" s="210" t="s">
        <v>437</v>
      </c>
      <c r="U6" s="200" t="s">
        <v>432</v>
      </c>
      <c r="V6" s="201" t="s">
        <v>433</v>
      </c>
      <c r="W6" s="201" t="s">
        <v>434</v>
      </c>
      <c r="X6" s="201" t="s">
        <v>435</v>
      </c>
      <c r="Y6" s="201" t="s">
        <v>436</v>
      </c>
      <c r="Z6" s="201" t="s">
        <v>438</v>
      </c>
      <c r="AA6" s="210" t="s">
        <v>437</v>
      </c>
      <c r="AB6" s="200" t="s">
        <v>432</v>
      </c>
      <c r="AC6" s="201" t="s">
        <v>433</v>
      </c>
      <c r="AD6" s="201" t="s">
        <v>434</v>
      </c>
      <c r="AE6" s="201" t="s">
        <v>435</v>
      </c>
      <c r="AF6" s="201" t="s">
        <v>436</v>
      </c>
      <c r="AG6" s="201" t="s">
        <v>438</v>
      </c>
      <c r="AH6" s="210" t="s">
        <v>437</v>
      </c>
      <c r="AI6" s="200" t="s">
        <v>432</v>
      </c>
      <c r="AJ6" s="201" t="s">
        <v>433</v>
      </c>
      <c r="AK6" s="201" t="s">
        <v>434</v>
      </c>
      <c r="AL6" s="201" t="s">
        <v>435</v>
      </c>
      <c r="AM6" s="201" t="s">
        <v>436</v>
      </c>
      <c r="AN6" s="201" t="s">
        <v>438</v>
      </c>
      <c r="AO6" s="210" t="s">
        <v>437</v>
      </c>
    </row>
    <row r="7" spans="1:41" s="27" customFormat="1" ht="87.75" customHeight="1" thickBot="1">
      <c r="A7" s="509" t="s">
        <v>345</v>
      </c>
      <c r="B7" s="518" t="s">
        <v>33</v>
      </c>
      <c r="C7" s="521" t="s">
        <v>179</v>
      </c>
      <c r="D7" s="521" t="s">
        <v>180</v>
      </c>
      <c r="E7" s="524" t="s">
        <v>181</v>
      </c>
      <c r="F7" s="525" t="s">
        <v>182</v>
      </c>
      <c r="G7" s="525" t="s">
        <v>183</v>
      </c>
      <c r="H7" s="199" t="s">
        <v>61</v>
      </c>
      <c r="I7" s="199" t="s">
        <v>62</v>
      </c>
      <c r="J7" s="107"/>
      <c r="K7" s="199" t="s">
        <v>63</v>
      </c>
      <c r="L7" s="197" t="s">
        <v>64</v>
      </c>
      <c r="M7" s="198"/>
      <c r="N7" s="251">
        <v>0</v>
      </c>
      <c r="O7" s="251">
        <v>0</v>
      </c>
      <c r="P7" s="251">
        <v>0</v>
      </c>
      <c r="Q7" s="251">
        <v>0</v>
      </c>
      <c r="R7" s="251">
        <v>0</v>
      </c>
      <c r="S7" s="251">
        <v>0</v>
      </c>
      <c r="T7" s="232">
        <f>SUM(N7:S7)</f>
        <v>0</v>
      </c>
      <c r="U7" s="251">
        <f aca="true" t="shared" si="0" ref="U7:Z7">N7*1.02</f>
        <v>0</v>
      </c>
      <c r="V7" s="252">
        <f t="shared" si="0"/>
        <v>0</v>
      </c>
      <c r="W7" s="251">
        <f t="shared" si="0"/>
        <v>0</v>
      </c>
      <c r="X7" s="251">
        <f t="shared" si="0"/>
        <v>0</v>
      </c>
      <c r="Y7" s="251">
        <f t="shared" si="0"/>
        <v>0</v>
      </c>
      <c r="Z7" s="251">
        <f t="shared" si="0"/>
        <v>0</v>
      </c>
      <c r="AA7" s="232">
        <f>SUM(U7:Z7)</f>
        <v>0</v>
      </c>
      <c r="AB7" s="251">
        <f>U7*1.02</f>
        <v>0</v>
      </c>
      <c r="AC7" s="252">
        <f aca="true" t="shared" si="1" ref="AC7:AC15">V7*1.02</f>
        <v>0</v>
      </c>
      <c r="AD7" s="251">
        <f aca="true" t="shared" si="2" ref="AD7:AD15">W7*1.02</f>
        <v>0</v>
      </c>
      <c r="AE7" s="251">
        <f aca="true" t="shared" si="3" ref="AE7:AE15">X7*1.02</f>
        <v>0</v>
      </c>
      <c r="AF7" s="251">
        <f aca="true" t="shared" si="4" ref="AF7:AF15">Y7*1.02</f>
        <v>0</v>
      </c>
      <c r="AG7" s="236">
        <f aca="true" t="shared" si="5" ref="AG7:AG15">Z7*1.02</f>
        <v>0</v>
      </c>
      <c r="AH7" s="232">
        <f>SUM(AB7:AG7)</f>
        <v>0</v>
      </c>
      <c r="AI7" s="251">
        <f>AB7*1.02</f>
        <v>0</v>
      </c>
      <c r="AJ7" s="252">
        <f aca="true" t="shared" si="6" ref="AJ7:AJ15">AC7*1.02</f>
        <v>0</v>
      </c>
      <c r="AK7" s="251">
        <f aca="true" t="shared" si="7" ref="AK7:AK15">AD7*1.02</f>
        <v>0</v>
      </c>
      <c r="AL7" s="251">
        <f aca="true" t="shared" si="8" ref="AL7:AL15">AE7*1.02</f>
        <v>0</v>
      </c>
      <c r="AM7" s="251">
        <f aca="true" t="shared" si="9" ref="AM7:AM15">AF7*1.02</f>
        <v>0</v>
      </c>
      <c r="AN7" s="251">
        <f aca="true" t="shared" si="10" ref="AN7:AN15">AG7*1.02</f>
        <v>0</v>
      </c>
      <c r="AO7" s="232">
        <f>SUM(AI7:AN7)</f>
        <v>0</v>
      </c>
    </row>
    <row r="8" spans="1:41" s="27" customFormat="1" ht="87.75" customHeight="1">
      <c r="A8" s="510"/>
      <c r="B8" s="519"/>
      <c r="C8" s="522"/>
      <c r="D8" s="522"/>
      <c r="E8" s="525"/>
      <c r="F8" s="525"/>
      <c r="G8" s="525"/>
      <c r="H8" s="108" t="s">
        <v>65</v>
      </c>
      <c r="I8" s="108" t="s">
        <v>188</v>
      </c>
      <c r="J8" s="107"/>
      <c r="K8" s="109" t="s">
        <v>66</v>
      </c>
      <c r="L8" s="112" t="s">
        <v>67</v>
      </c>
      <c r="M8" s="92"/>
      <c r="N8" s="251">
        <v>0</v>
      </c>
      <c r="O8" s="251">
        <v>0</v>
      </c>
      <c r="P8" s="251">
        <v>0</v>
      </c>
      <c r="Q8" s="251">
        <v>0</v>
      </c>
      <c r="R8" s="251">
        <v>0</v>
      </c>
      <c r="S8" s="251">
        <v>0</v>
      </c>
      <c r="T8" s="232">
        <f aca="true" t="shared" si="11" ref="T8:T15">SUM(N8:S8)</f>
        <v>0</v>
      </c>
      <c r="U8" s="251">
        <f aca="true" t="shared" si="12" ref="U8:U15">N8*1.02</f>
        <v>0</v>
      </c>
      <c r="V8" s="252">
        <f aca="true" t="shared" si="13" ref="V8:V15">O8*1.02</f>
        <v>0</v>
      </c>
      <c r="W8" s="251">
        <f aca="true" t="shared" si="14" ref="W8:W15">P8*1.02</f>
        <v>0</v>
      </c>
      <c r="X8" s="251">
        <f aca="true" t="shared" si="15" ref="X8:X15">Q8*1.02</f>
        <v>0</v>
      </c>
      <c r="Y8" s="251">
        <f aca="true" t="shared" si="16" ref="Y8:Y15">R8*1.02</f>
        <v>0</v>
      </c>
      <c r="Z8" s="251">
        <f aca="true" t="shared" si="17" ref="Z8:Z15">S8*1.02</f>
        <v>0</v>
      </c>
      <c r="AA8" s="232">
        <f aca="true" t="shared" si="18" ref="AA8:AA15">SUM(U8:Z8)</f>
        <v>0</v>
      </c>
      <c r="AB8" s="251">
        <f aca="true" t="shared" si="19" ref="AB8:AB15">U8*1.02</f>
        <v>0</v>
      </c>
      <c r="AC8" s="252">
        <f t="shared" si="1"/>
        <v>0</v>
      </c>
      <c r="AD8" s="251">
        <f t="shared" si="2"/>
        <v>0</v>
      </c>
      <c r="AE8" s="251">
        <f t="shared" si="3"/>
        <v>0</v>
      </c>
      <c r="AF8" s="251">
        <f t="shared" si="4"/>
        <v>0</v>
      </c>
      <c r="AG8" s="236">
        <f t="shared" si="5"/>
        <v>0</v>
      </c>
      <c r="AH8" s="232">
        <f aca="true" t="shared" si="20" ref="AH8:AH15">SUM(AB8:AG8)</f>
        <v>0</v>
      </c>
      <c r="AI8" s="251">
        <f aca="true" t="shared" si="21" ref="AI8:AI15">AB8*1.02</f>
        <v>0</v>
      </c>
      <c r="AJ8" s="252">
        <f t="shared" si="6"/>
        <v>0</v>
      </c>
      <c r="AK8" s="251">
        <f t="shared" si="7"/>
        <v>0</v>
      </c>
      <c r="AL8" s="251">
        <f t="shared" si="8"/>
        <v>0</v>
      </c>
      <c r="AM8" s="251">
        <f t="shared" si="9"/>
        <v>0</v>
      </c>
      <c r="AN8" s="251">
        <f t="shared" si="10"/>
        <v>0</v>
      </c>
      <c r="AO8" s="232">
        <f aca="true" t="shared" si="22" ref="AO8:AO15">SUM(AI8:AN8)</f>
        <v>0</v>
      </c>
    </row>
    <row r="9" spans="1:41" s="27" customFormat="1" ht="87.75" customHeight="1">
      <c r="A9" s="510"/>
      <c r="B9" s="519"/>
      <c r="C9" s="522"/>
      <c r="D9" s="522"/>
      <c r="E9" s="525"/>
      <c r="F9" s="525"/>
      <c r="G9" s="525"/>
      <c r="H9" s="110" t="s">
        <v>68</v>
      </c>
      <c r="I9" s="110" t="s">
        <v>69</v>
      </c>
      <c r="J9" s="92"/>
      <c r="K9" s="110" t="s">
        <v>196</v>
      </c>
      <c r="L9" s="289" t="s">
        <v>70</v>
      </c>
      <c r="M9" s="92"/>
      <c r="N9" s="251">
        <v>0</v>
      </c>
      <c r="O9" s="251">
        <v>11000000</v>
      </c>
      <c r="P9" s="251">
        <v>0</v>
      </c>
      <c r="Q9" s="251">
        <v>0</v>
      </c>
      <c r="R9" s="251">
        <v>0</v>
      </c>
      <c r="S9" s="251">
        <v>0</v>
      </c>
      <c r="T9" s="232">
        <f t="shared" si="11"/>
        <v>11000000</v>
      </c>
      <c r="U9" s="251">
        <f t="shared" si="12"/>
        <v>0</v>
      </c>
      <c r="V9" s="252">
        <f t="shared" si="13"/>
        <v>11220000</v>
      </c>
      <c r="W9" s="251">
        <f t="shared" si="14"/>
        <v>0</v>
      </c>
      <c r="X9" s="251">
        <f t="shared" si="15"/>
        <v>0</v>
      </c>
      <c r="Y9" s="251">
        <f t="shared" si="16"/>
        <v>0</v>
      </c>
      <c r="Z9" s="251">
        <f t="shared" si="17"/>
        <v>0</v>
      </c>
      <c r="AA9" s="232">
        <f t="shared" si="18"/>
        <v>11220000</v>
      </c>
      <c r="AB9" s="251">
        <f t="shared" si="19"/>
        <v>0</v>
      </c>
      <c r="AC9" s="252">
        <f t="shared" si="1"/>
        <v>11444400</v>
      </c>
      <c r="AD9" s="251">
        <f t="shared" si="2"/>
        <v>0</v>
      </c>
      <c r="AE9" s="251">
        <f t="shared" si="3"/>
        <v>0</v>
      </c>
      <c r="AF9" s="251">
        <f t="shared" si="4"/>
        <v>0</v>
      </c>
      <c r="AG9" s="236">
        <f t="shared" si="5"/>
        <v>0</v>
      </c>
      <c r="AH9" s="232">
        <f t="shared" si="20"/>
        <v>11444400</v>
      </c>
      <c r="AI9" s="251">
        <f t="shared" si="21"/>
        <v>0</v>
      </c>
      <c r="AJ9" s="252">
        <f t="shared" si="6"/>
        <v>11673288</v>
      </c>
      <c r="AK9" s="251">
        <f t="shared" si="7"/>
        <v>0</v>
      </c>
      <c r="AL9" s="251">
        <f t="shared" si="8"/>
        <v>0</v>
      </c>
      <c r="AM9" s="251">
        <f t="shared" si="9"/>
        <v>0</v>
      </c>
      <c r="AN9" s="251">
        <f t="shared" si="10"/>
        <v>0</v>
      </c>
      <c r="AO9" s="232">
        <f t="shared" si="22"/>
        <v>11673288</v>
      </c>
    </row>
    <row r="10" spans="1:41" s="27" customFormat="1" ht="87.75" customHeight="1">
      <c r="A10" s="510"/>
      <c r="B10" s="519"/>
      <c r="C10" s="522"/>
      <c r="D10" s="522"/>
      <c r="E10" s="525"/>
      <c r="F10" s="525"/>
      <c r="G10" s="525"/>
      <c r="H10" s="110" t="s">
        <v>71</v>
      </c>
      <c r="I10" s="110" t="s">
        <v>72</v>
      </c>
      <c r="J10" s="92"/>
      <c r="K10" s="110" t="s">
        <v>73</v>
      </c>
      <c r="L10" s="110" t="s">
        <v>184</v>
      </c>
      <c r="M10" s="92"/>
      <c r="N10" s="251">
        <v>0</v>
      </c>
      <c r="O10" s="251">
        <v>0</v>
      </c>
      <c r="P10" s="251">
        <v>0</v>
      </c>
      <c r="Q10" s="251">
        <v>0</v>
      </c>
      <c r="R10" s="251">
        <v>0</v>
      </c>
      <c r="S10" s="251">
        <v>0</v>
      </c>
      <c r="T10" s="232">
        <f t="shared" si="11"/>
        <v>0</v>
      </c>
      <c r="U10" s="251">
        <f t="shared" si="12"/>
        <v>0</v>
      </c>
      <c r="V10" s="252">
        <f t="shared" si="13"/>
        <v>0</v>
      </c>
      <c r="W10" s="251">
        <f t="shared" si="14"/>
        <v>0</v>
      </c>
      <c r="X10" s="251">
        <f t="shared" si="15"/>
        <v>0</v>
      </c>
      <c r="Y10" s="251">
        <f t="shared" si="16"/>
        <v>0</v>
      </c>
      <c r="Z10" s="251">
        <f t="shared" si="17"/>
        <v>0</v>
      </c>
      <c r="AA10" s="232">
        <f t="shared" si="18"/>
        <v>0</v>
      </c>
      <c r="AB10" s="251">
        <f t="shared" si="19"/>
        <v>0</v>
      </c>
      <c r="AC10" s="252">
        <f t="shared" si="1"/>
        <v>0</v>
      </c>
      <c r="AD10" s="251">
        <f t="shared" si="2"/>
        <v>0</v>
      </c>
      <c r="AE10" s="251">
        <f t="shared" si="3"/>
        <v>0</v>
      </c>
      <c r="AF10" s="251">
        <f t="shared" si="4"/>
        <v>0</v>
      </c>
      <c r="AG10" s="236">
        <f t="shared" si="5"/>
        <v>0</v>
      </c>
      <c r="AH10" s="232">
        <f t="shared" si="20"/>
        <v>0</v>
      </c>
      <c r="AI10" s="251">
        <f t="shared" si="21"/>
        <v>0</v>
      </c>
      <c r="AJ10" s="252">
        <f t="shared" si="6"/>
        <v>0</v>
      </c>
      <c r="AK10" s="251">
        <f t="shared" si="7"/>
        <v>0</v>
      </c>
      <c r="AL10" s="251">
        <f t="shared" si="8"/>
        <v>0</v>
      </c>
      <c r="AM10" s="251">
        <f t="shared" si="9"/>
        <v>0</v>
      </c>
      <c r="AN10" s="251">
        <f t="shared" si="10"/>
        <v>0</v>
      </c>
      <c r="AO10" s="232">
        <f t="shared" si="22"/>
        <v>0</v>
      </c>
    </row>
    <row r="11" spans="1:41" s="27" customFormat="1" ht="98.25" customHeight="1">
      <c r="A11" s="510"/>
      <c r="B11" s="520"/>
      <c r="C11" s="523"/>
      <c r="D11" s="523"/>
      <c r="E11" s="526"/>
      <c r="F11" s="526"/>
      <c r="G11" s="525"/>
      <c r="H11" s="110" t="s">
        <v>189</v>
      </c>
      <c r="I11" s="110" t="s">
        <v>195</v>
      </c>
      <c r="J11" s="92"/>
      <c r="K11" s="92"/>
      <c r="L11" s="299"/>
      <c r="M11" s="92"/>
      <c r="N11" s="251">
        <v>0</v>
      </c>
      <c r="O11" s="251">
        <v>16872012</v>
      </c>
      <c r="P11" s="251">
        <v>0</v>
      </c>
      <c r="Q11" s="251">
        <v>0</v>
      </c>
      <c r="R11" s="251">
        <v>0</v>
      </c>
      <c r="S11" s="251">
        <v>0</v>
      </c>
      <c r="T11" s="232">
        <f t="shared" si="11"/>
        <v>16872012</v>
      </c>
      <c r="U11" s="251">
        <f t="shared" si="12"/>
        <v>0</v>
      </c>
      <c r="V11" s="252">
        <f t="shared" si="13"/>
        <v>17209452.240000002</v>
      </c>
      <c r="W11" s="251">
        <f t="shared" si="14"/>
        <v>0</v>
      </c>
      <c r="X11" s="251">
        <f t="shared" si="15"/>
        <v>0</v>
      </c>
      <c r="Y11" s="251">
        <f t="shared" si="16"/>
        <v>0</v>
      </c>
      <c r="Z11" s="251">
        <f t="shared" si="17"/>
        <v>0</v>
      </c>
      <c r="AA11" s="232">
        <f t="shared" si="18"/>
        <v>17209452.240000002</v>
      </c>
      <c r="AB11" s="251">
        <f t="shared" si="19"/>
        <v>0</v>
      </c>
      <c r="AC11" s="252">
        <f t="shared" si="1"/>
        <v>17553641.284800004</v>
      </c>
      <c r="AD11" s="251">
        <f t="shared" si="2"/>
        <v>0</v>
      </c>
      <c r="AE11" s="251">
        <f t="shared" si="3"/>
        <v>0</v>
      </c>
      <c r="AF11" s="251">
        <f t="shared" si="4"/>
        <v>0</v>
      </c>
      <c r="AG11" s="236">
        <f t="shared" si="5"/>
        <v>0</v>
      </c>
      <c r="AH11" s="232">
        <f t="shared" si="20"/>
        <v>17553641.284800004</v>
      </c>
      <c r="AI11" s="251">
        <f t="shared" si="21"/>
        <v>0</v>
      </c>
      <c r="AJ11" s="252">
        <f t="shared" si="6"/>
        <v>17904714.110496003</v>
      </c>
      <c r="AK11" s="251">
        <f t="shared" si="7"/>
        <v>0</v>
      </c>
      <c r="AL11" s="251">
        <f t="shared" si="8"/>
        <v>0</v>
      </c>
      <c r="AM11" s="251">
        <f t="shared" si="9"/>
        <v>0</v>
      </c>
      <c r="AN11" s="251">
        <f t="shared" si="10"/>
        <v>0</v>
      </c>
      <c r="AO11" s="232">
        <f t="shared" si="22"/>
        <v>17904714.110496003</v>
      </c>
    </row>
    <row r="12" spans="1:41" s="27" customFormat="1" ht="99" customHeight="1">
      <c r="A12" s="510"/>
      <c r="B12" s="514" t="s">
        <v>34</v>
      </c>
      <c r="C12" s="511" t="s">
        <v>346</v>
      </c>
      <c r="D12" s="511" t="s">
        <v>172</v>
      </c>
      <c r="E12" s="511" t="s">
        <v>347</v>
      </c>
      <c r="F12" s="511" t="s">
        <v>173</v>
      </c>
      <c r="G12" s="511" t="s">
        <v>174</v>
      </c>
      <c r="H12" s="113" t="s">
        <v>175</v>
      </c>
      <c r="I12" s="113" t="s">
        <v>178</v>
      </c>
      <c r="J12" s="114"/>
      <c r="K12" s="113" t="s">
        <v>177</v>
      </c>
      <c r="L12" s="300" t="s">
        <v>176</v>
      </c>
      <c r="M12" s="114"/>
      <c r="N12" s="251">
        <v>0</v>
      </c>
      <c r="O12" s="251">
        <v>33744024</v>
      </c>
      <c r="P12" s="251">
        <v>0</v>
      </c>
      <c r="Q12" s="251">
        <v>0</v>
      </c>
      <c r="R12" s="251">
        <v>0</v>
      </c>
      <c r="S12" s="251">
        <v>0</v>
      </c>
      <c r="T12" s="232">
        <f t="shared" si="11"/>
        <v>33744024</v>
      </c>
      <c r="U12" s="251">
        <f t="shared" si="12"/>
        <v>0</v>
      </c>
      <c r="V12" s="252">
        <f t="shared" si="13"/>
        <v>34418904.480000004</v>
      </c>
      <c r="W12" s="251">
        <f t="shared" si="14"/>
        <v>0</v>
      </c>
      <c r="X12" s="251">
        <f t="shared" si="15"/>
        <v>0</v>
      </c>
      <c r="Y12" s="251">
        <f t="shared" si="16"/>
        <v>0</v>
      </c>
      <c r="Z12" s="251">
        <f t="shared" si="17"/>
        <v>0</v>
      </c>
      <c r="AA12" s="232">
        <f t="shared" si="18"/>
        <v>34418904.480000004</v>
      </c>
      <c r="AB12" s="251">
        <f t="shared" si="19"/>
        <v>0</v>
      </c>
      <c r="AC12" s="252">
        <f t="shared" si="1"/>
        <v>35107282.56960001</v>
      </c>
      <c r="AD12" s="251">
        <f t="shared" si="2"/>
        <v>0</v>
      </c>
      <c r="AE12" s="251">
        <f t="shared" si="3"/>
        <v>0</v>
      </c>
      <c r="AF12" s="251">
        <f t="shared" si="4"/>
        <v>0</v>
      </c>
      <c r="AG12" s="236">
        <f t="shared" si="5"/>
        <v>0</v>
      </c>
      <c r="AH12" s="232">
        <f t="shared" si="20"/>
        <v>35107282.56960001</v>
      </c>
      <c r="AI12" s="251">
        <f t="shared" si="21"/>
        <v>0</v>
      </c>
      <c r="AJ12" s="252">
        <f t="shared" si="6"/>
        <v>35809428.22099201</v>
      </c>
      <c r="AK12" s="251">
        <f t="shared" si="7"/>
        <v>0</v>
      </c>
      <c r="AL12" s="251">
        <f t="shared" si="8"/>
        <v>0</v>
      </c>
      <c r="AM12" s="251">
        <f t="shared" si="9"/>
        <v>0</v>
      </c>
      <c r="AN12" s="251">
        <f t="shared" si="10"/>
        <v>0</v>
      </c>
      <c r="AO12" s="232">
        <f t="shared" si="22"/>
        <v>35809428.22099201</v>
      </c>
    </row>
    <row r="13" spans="1:41" s="27" customFormat="1" ht="99" customHeight="1">
      <c r="A13" s="510"/>
      <c r="B13" s="515"/>
      <c r="C13" s="512"/>
      <c r="D13" s="512"/>
      <c r="E13" s="512"/>
      <c r="F13" s="512"/>
      <c r="G13" s="512"/>
      <c r="H13" s="301" t="s">
        <v>725</v>
      </c>
      <c r="I13" s="113"/>
      <c r="J13" s="114"/>
      <c r="K13" s="113"/>
      <c r="L13" s="113"/>
      <c r="M13" s="114"/>
      <c r="N13" s="251">
        <v>0</v>
      </c>
      <c r="O13" s="251">
        <v>5000000</v>
      </c>
      <c r="P13" s="251">
        <v>0</v>
      </c>
      <c r="Q13" s="251">
        <v>0</v>
      </c>
      <c r="R13" s="251">
        <v>0</v>
      </c>
      <c r="S13" s="251">
        <v>0</v>
      </c>
      <c r="T13" s="232">
        <f t="shared" si="11"/>
        <v>5000000</v>
      </c>
      <c r="U13" s="251">
        <f t="shared" si="12"/>
        <v>0</v>
      </c>
      <c r="V13" s="252">
        <f t="shared" si="13"/>
        <v>5100000</v>
      </c>
      <c r="W13" s="251">
        <f t="shared" si="14"/>
        <v>0</v>
      </c>
      <c r="X13" s="251">
        <f t="shared" si="15"/>
        <v>0</v>
      </c>
      <c r="Y13" s="251">
        <f t="shared" si="16"/>
        <v>0</v>
      </c>
      <c r="Z13" s="251">
        <f t="shared" si="17"/>
        <v>0</v>
      </c>
      <c r="AA13" s="232">
        <f t="shared" si="18"/>
        <v>5100000</v>
      </c>
      <c r="AB13" s="251">
        <f t="shared" si="19"/>
        <v>0</v>
      </c>
      <c r="AC13" s="252">
        <f t="shared" si="1"/>
        <v>5202000</v>
      </c>
      <c r="AD13" s="251">
        <f t="shared" si="2"/>
        <v>0</v>
      </c>
      <c r="AE13" s="251">
        <f t="shared" si="3"/>
        <v>0</v>
      </c>
      <c r="AF13" s="251">
        <f t="shared" si="4"/>
        <v>0</v>
      </c>
      <c r="AG13" s="236">
        <f t="shared" si="5"/>
        <v>0</v>
      </c>
      <c r="AH13" s="232">
        <f t="shared" si="20"/>
        <v>5202000</v>
      </c>
      <c r="AI13" s="251">
        <f t="shared" si="21"/>
        <v>0</v>
      </c>
      <c r="AJ13" s="252">
        <f t="shared" si="6"/>
        <v>5306040</v>
      </c>
      <c r="AK13" s="251">
        <f t="shared" si="7"/>
        <v>0</v>
      </c>
      <c r="AL13" s="251">
        <f t="shared" si="8"/>
        <v>0</v>
      </c>
      <c r="AM13" s="251">
        <f t="shared" si="9"/>
        <v>0</v>
      </c>
      <c r="AN13" s="251">
        <f t="shared" si="10"/>
        <v>0</v>
      </c>
      <c r="AO13" s="232">
        <f t="shared" si="22"/>
        <v>5306040</v>
      </c>
    </row>
    <row r="14" spans="1:41" s="27" customFormat="1" ht="129.75" customHeight="1">
      <c r="A14" s="510"/>
      <c r="B14" s="516"/>
      <c r="C14" s="513"/>
      <c r="D14" s="513"/>
      <c r="E14" s="513"/>
      <c r="F14" s="513"/>
      <c r="G14" s="513"/>
      <c r="H14" s="113" t="s">
        <v>197</v>
      </c>
      <c r="I14" s="113" t="s">
        <v>198</v>
      </c>
      <c r="J14" s="113"/>
      <c r="K14" s="113"/>
      <c r="L14" s="113" t="s">
        <v>199</v>
      </c>
      <c r="M14" s="114"/>
      <c r="N14" s="251">
        <v>0</v>
      </c>
      <c r="O14" s="251">
        <v>5000000</v>
      </c>
      <c r="P14" s="251">
        <v>0</v>
      </c>
      <c r="Q14" s="251">
        <v>0</v>
      </c>
      <c r="R14" s="251">
        <v>0</v>
      </c>
      <c r="S14" s="251">
        <v>0</v>
      </c>
      <c r="T14" s="232">
        <f t="shared" si="11"/>
        <v>5000000</v>
      </c>
      <c r="U14" s="251">
        <f t="shared" si="12"/>
        <v>0</v>
      </c>
      <c r="V14" s="252">
        <f t="shared" si="13"/>
        <v>5100000</v>
      </c>
      <c r="W14" s="251">
        <f t="shared" si="14"/>
        <v>0</v>
      </c>
      <c r="X14" s="251">
        <f t="shared" si="15"/>
        <v>0</v>
      </c>
      <c r="Y14" s="251">
        <f t="shared" si="16"/>
        <v>0</v>
      </c>
      <c r="Z14" s="251">
        <f t="shared" si="17"/>
        <v>0</v>
      </c>
      <c r="AA14" s="232">
        <f t="shared" si="18"/>
        <v>5100000</v>
      </c>
      <c r="AB14" s="251">
        <f t="shared" si="19"/>
        <v>0</v>
      </c>
      <c r="AC14" s="252">
        <f t="shared" si="1"/>
        <v>5202000</v>
      </c>
      <c r="AD14" s="251">
        <f t="shared" si="2"/>
        <v>0</v>
      </c>
      <c r="AE14" s="251">
        <f t="shared" si="3"/>
        <v>0</v>
      </c>
      <c r="AF14" s="251">
        <f t="shared" si="4"/>
        <v>0</v>
      </c>
      <c r="AG14" s="236">
        <f t="shared" si="5"/>
        <v>0</v>
      </c>
      <c r="AH14" s="232">
        <f t="shared" si="20"/>
        <v>5202000</v>
      </c>
      <c r="AI14" s="251">
        <f t="shared" si="21"/>
        <v>0</v>
      </c>
      <c r="AJ14" s="252">
        <f t="shared" si="6"/>
        <v>5306040</v>
      </c>
      <c r="AK14" s="251">
        <f t="shared" si="7"/>
        <v>0</v>
      </c>
      <c r="AL14" s="251">
        <f t="shared" si="8"/>
        <v>0</v>
      </c>
      <c r="AM14" s="251">
        <f t="shared" si="9"/>
        <v>0</v>
      </c>
      <c r="AN14" s="251">
        <f t="shared" si="10"/>
        <v>0</v>
      </c>
      <c r="AO14" s="232">
        <f t="shared" si="22"/>
        <v>5306040</v>
      </c>
    </row>
    <row r="15" spans="1:41" s="27" customFormat="1" ht="287.25" customHeight="1">
      <c r="A15" s="510"/>
      <c r="B15" s="196" t="s">
        <v>171</v>
      </c>
      <c r="C15" s="115" t="s">
        <v>185</v>
      </c>
      <c r="D15" s="115" t="s">
        <v>190</v>
      </c>
      <c r="E15" s="115" t="s">
        <v>191</v>
      </c>
      <c r="F15" s="115" t="s">
        <v>193</v>
      </c>
      <c r="G15" s="115" t="s">
        <v>192</v>
      </c>
      <c r="H15" s="115" t="s">
        <v>190</v>
      </c>
      <c r="I15" s="116" t="s">
        <v>194</v>
      </c>
      <c r="J15" s="84"/>
      <c r="K15" s="115" t="s">
        <v>186</v>
      </c>
      <c r="L15" s="115" t="s">
        <v>187</v>
      </c>
      <c r="M15" s="84"/>
      <c r="N15" s="251">
        <v>0</v>
      </c>
      <c r="O15" s="251">
        <v>15000000</v>
      </c>
      <c r="P15" s="251">
        <v>0</v>
      </c>
      <c r="Q15" s="251">
        <v>0</v>
      </c>
      <c r="R15" s="251">
        <v>0</v>
      </c>
      <c r="S15" s="251">
        <v>0</v>
      </c>
      <c r="T15" s="232">
        <f t="shared" si="11"/>
        <v>15000000</v>
      </c>
      <c r="U15" s="251">
        <f t="shared" si="12"/>
        <v>0</v>
      </c>
      <c r="V15" s="252">
        <f t="shared" si="13"/>
        <v>15300000</v>
      </c>
      <c r="W15" s="251">
        <f t="shared" si="14"/>
        <v>0</v>
      </c>
      <c r="X15" s="251">
        <f t="shared" si="15"/>
        <v>0</v>
      </c>
      <c r="Y15" s="251">
        <f t="shared" si="16"/>
        <v>0</v>
      </c>
      <c r="Z15" s="251">
        <f t="shared" si="17"/>
        <v>0</v>
      </c>
      <c r="AA15" s="232">
        <f t="shared" si="18"/>
        <v>15300000</v>
      </c>
      <c r="AB15" s="251">
        <f t="shared" si="19"/>
        <v>0</v>
      </c>
      <c r="AC15" s="252">
        <f t="shared" si="1"/>
        <v>15606000</v>
      </c>
      <c r="AD15" s="251">
        <f t="shared" si="2"/>
        <v>0</v>
      </c>
      <c r="AE15" s="251">
        <f t="shared" si="3"/>
        <v>0</v>
      </c>
      <c r="AF15" s="251">
        <f t="shared" si="4"/>
        <v>0</v>
      </c>
      <c r="AG15" s="236">
        <f t="shared" si="5"/>
        <v>0</v>
      </c>
      <c r="AH15" s="232">
        <f t="shared" si="20"/>
        <v>15606000</v>
      </c>
      <c r="AI15" s="251">
        <f t="shared" si="21"/>
        <v>0</v>
      </c>
      <c r="AJ15" s="252">
        <f t="shared" si="6"/>
        <v>15918120</v>
      </c>
      <c r="AK15" s="251">
        <f t="shared" si="7"/>
        <v>0</v>
      </c>
      <c r="AL15" s="251">
        <f t="shared" si="8"/>
        <v>0</v>
      </c>
      <c r="AM15" s="251">
        <f t="shared" si="9"/>
        <v>0</v>
      </c>
      <c r="AN15" s="251">
        <f t="shared" si="10"/>
        <v>0</v>
      </c>
      <c r="AO15" s="232">
        <f t="shared" si="22"/>
        <v>15918120</v>
      </c>
    </row>
    <row r="16" spans="13:41" s="27" customFormat="1" ht="68.25" customHeight="1">
      <c r="M16" s="253" t="s">
        <v>41</v>
      </c>
      <c r="N16" s="254">
        <f>SUM(N7:N15)</f>
        <v>0</v>
      </c>
      <c r="O16" s="255">
        <f aca="true" t="shared" si="23" ref="O16:AO16">SUM(O7:O15)</f>
        <v>86616036</v>
      </c>
      <c r="P16" s="255">
        <f t="shared" si="23"/>
        <v>0</v>
      </c>
      <c r="Q16" s="255">
        <f t="shared" si="23"/>
        <v>0</v>
      </c>
      <c r="R16" s="255">
        <f t="shared" si="23"/>
        <v>0</v>
      </c>
      <c r="S16" s="255">
        <f t="shared" si="23"/>
        <v>0</v>
      </c>
      <c r="T16" s="255">
        <f t="shared" si="23"/>
        <v>86616036</v>
      </c>
      <c r="U16" s="255">
        <f t="shared" si="23"/>
        <v>0</v>
      </c>
      <c r="V16" s="255">
        <f t="shared" si="23"/>
        <v>88348356.72</v>
      </c>
      <c r="W16" s="255">
        <f t="shared" si="23"/>
        <v>0</v>
      </c>
      <c r="X16" s="255">
        <f t="shared" si="23"/>
        <v>0</v>
      </c>
      <c r="Y16" s="255">
        <f t="shared" si="23"/>
        <v>0</v>
      </c>
      <c r="Z16" s="255">
        <f t="shared" si="23"/>
        <v>0</v>
      </c>
      <c r="AA16" s="255">
        <f t="shared" si="23"/>
        <v>88348356.72</v>
      </c>
      <c r="AB16" s="255">
        <f t="shared" si="23"/>
        <v>0</v>
      </c>
      <c r="AC16" s="255">
        <f t="shared" si="23"/>
        <v>90115323.85440001</v>
      </c>
      <c r="AD16" s="255">
        <f t="shared" si="23"/>
        <v>0</v>
      </c>
      <c r="AE16" s="255">
        <f t="shared" si="23"/>
        <v>0</v>
      </c>
      <c r="AF16" s="255">
        <f t="shared" si="23"/>
        <v>0</v>
      </c>
      <c r="AG16" s="255">
        <f t="shared" si="23"/>
        <v>0</v>
      </c>
      <c r="AH16" s="255">
        <f t="shared" si="23"/>
        <v>90115323.85440001</v>
      </c>
      <c r="AI16" s="255">
        <f t="shared" si="23"/>
        <v>0</v>
      </c>
      <c r="AJ16" s="255">
        <f t="shared" si="23"/>
        <v>91917630.33148801</v>
      </c>
      <c r="AK16" s="255">
        <f t="shared" si="23"/>
        <v>0</v>
      </c>
      <c r="AL16" s="255">
        <f t="shared" si="23"/>
        <v>0</v>
      </c>
      <c r="AM16" s="255">
        <f t="shared" si="23"/>
        <v>0</v>
      </c>
      <c r="AN16" s="255">
        <f t="shared" si="23"/>
        <v>0</v>
      </c>
      <c r="AO16" s="255">
        <f t="shared" si="23"/>
        <v>91917630.33148801</v>
      </c>
    </row>
    <row r="17" s="27" customFormat="1" ht="15"/>
    <row r="18" s="27" customFormat="1" ht="15"/>
    <row r="19" s="27" customFormat="1" ht="15">
      <c r="H19" s="111"/>
    </row>
    <row r="20" spans="8:20" ht="15">
      <c r="H20" s="31"/>
      <c r="S20" s="27"/>
      <c r="T20" s="27"/>
    </row>
    <row r="21" spans="8:20" ht="15">
      <c r="H21" s="30"/>
      <c r="S21" s="27"/>
      <c r="T21" s="27"/>
    </row>
    <row r="22" spans="8:20" ht="15">
      <c r="H22" s="31"/>
      <c r="S22" s="27"/>
      <c r="T22" s="27"/>
    </row>
    <row r="23" spans="19:20" ht="15">
      <c r="S23" s="27"/>
      <c r="T23" s="27"/>
    </row>
    <row r="24" spans="19:20" ht="15">
      <c r="S24" s="27"/>
      <c r="T24" s="27"/>
    </row>
    <row r="25" spans="19:20" ht="15">
      <c r="S25" s="27"/>
      <c r="T25" s="27"/>
    </row>
    <row r="26" spans="19:20" ht="15">
      <c r="S26" s="27"/>
      <c r="T26" s="27"/>
    </row>
    <row r="27" spans="19:20" ht="15">
      <c r="S27" s="27"/>
      <c r="T27" s="27"/>
    </row>
    <row r="28" spans="19:20" ht="15">
      <c r="S28" s="27"/>
      <c r="T28" s="27"/>
    </row>
    <row r="29" spans="19:20" ht="15">
      <c r="S29" s="27"/>
      <c r="T29" s="27"/>
    </row>
    <row r="30" spans="19:20" ht="15">
      <c r="S30" s="27"/>
      <c r="T30" s="27"/>
    </row>
    <row r="31" spans="19:20" ht="15">
      <c r="S31" s="27"/>
      <c r="T31" s="27"/>
    </row>
    <row r="32" spans="19:20" ht="15">
      <c r="S32" s="27"/>
      <c r="T32" s="27"/>
    </row>
    <row r="33" spans="19:20" ht="15">
      <c r="S33" s="27"/>
      <c r="T33" s="27"/>
    </row>
    <row r="34" spans="19:20" ht="15">
      <c r="S34" s="27"/>
      <c r="T34" s="27"/>
    </row>
    <row r="35" spans="19:20" ht="15">
      <c r="S35" s="27"/>
      <c r="T35" s="27"/>
    </row>
    <row r="36" spans="19:20" ht="15">
      <c r="S36" s="27"/>
      <c r="T36" s="27"/>
    </row>
    <row r="37" spans="19:20" ht="15">
      <c r="S37" s="27"/>
      <c r="T37" s="27"/>
    </row>
    <row r="38" spans="19:20" ht="15">
      <c r="S38" s="27"/>
      <c r="T38" s="27"/>
    </row>
    <row r="39" spans="19:20" ht="15">
      <c r="S39" s="27"/>
      <c r="T39" s="27"/>
    </row>
    <row r="40" spans="19:20" ht="15">
      <c r="S40" s="27"/>
      <c r="T40" s="27"/>
    </row>
    <row r="41" spans="19:20" ht="15">
      <c r="S41" s="27"/>
      <c r="T41" s="27"/>
    </row>
    <row r="42" spans="19:20" ht="15">
      <c r="S42" s="27"/>
      <c r="T42" s="27"/>
    </row>
    <row r="43" spans="19:20" ht="15">
      <c r="S43" s="27"/>
      <c r="T43" s="27"/>
    </row>
    <row r="44" spans="19:20" ht="15">
      <c r="S44" s="27"/>
      <c r="T44" s="27"/>
    </row>
    <row r="45" spans="19:20" ht="15">
      <c r="S45" s="27"/>
      <c r="T45" s="27"/>
    </row>
    <row r="46" spans="19:20" ht="15">
      <c r="S46" s="27"/>
      <c r="T46" s="27"/>
    </row>
    <row r="47" spans="19:20" ht="15">
      <c r="S47" s="27"/>
      <c r="T47" s="27"/>
    </row>
    <row r="48" spans="19:20" ht="15">
      <c r="S48" s="27"/>
      <c r="T48" s="27"/>
    </row>
    <row r="49" spans="19:20" ht="15">
      <c r="S49" s="27"/>
      <c r="T49" s="27"/>
    </row>
    <row r="50" spans="19:20" ht="15">
      <c r="S50" s="27"/>
      <c r="T50" s="27"/>
    </row>
    <row r="51" spans="19:20" ht="15">
      <c r="S51" s="27"/>
      <c r="T51" s="27"/>
    </row>
    <row r="52" spans="19:20" ht="15">
      <c r="S52" s="27"/>
      <c r="T52" s="27"/>
    </row>
    <row r="53" spans="19:20" ht="15">
      <c r="S53" s="27"/>
      <c r="T53" s="27"/>
    </row>
    <row r="54" spans="19:20" ht="15">
      <c r="S54" s="27"/>
      <c r="T54" s="27"/>
    </row>
    <row r="55" spans="19:20" ht="15">
      <c r="S55" s="27"/>
      <c r="T55" s="27"/>
    </row>
    <row r="56" spans="19:20" ht="15">
      <c r="S56" s="27"/>
      <c r="T56" s="27"/>
    </row>
    <row r="57" spans="19:20" ht="15">
      <c r="S57" s="27"/>
      <c r="T57" s="27"/>
    </row>
    <row r="58" spans="19:20" ht="15">
      <c r="S58" s="27"/>
      <c r="T58" s="27"/>
    </row>
    <row r="59" spans="19:20" ht="15">
      <c r="S59" s="27"/>
      <c r="T59" s="27"/>
    </row>
    <row r="60" spans="19:20" ht="15">
      <c r="S60" s="27"/>
      <c r="T60" s="27"/>
    </row>
    <row r="61" spans="19:20" ht="15">
      <c r="S61" s="27"/>
      <c r="T61" s="27"/>
    </row>
    <row r="62" spans="19:20" ht="15">
      <c r="S62" s="27"/>
      <c r="T62" s="27"/>
    </row>
    <row r="63" spans="19:20" ht="15">
      <c r="S63" s="27"/>
      <c r="T63" s="27"/>
    </row>
    <row r="64" spans="19:20" ht="15">
      <c r="S64" s="27"/>
      <c r="T64" s="27"/>
    </row>
    <row r="65" spans="19:20" ht="15">
      <c r="S65" s="27"/>
      <c r="T65" s="27"/>
    </row>
    <row r="66" spans="19:20" ht="15">
      <c r="S66" s="27"/>
      <c r="T66" s="27"/>
    </row>
    <row r="67" spans="19:20" ht="15">
      <c r="S67" s="27"/>
      <c r="T67" s="27"/>
    </row>
    <row r="68" spans="19:20" ht="15">
      <c r="S68" s="27"/>
      <c r="T68" s="27"/>
    </row>
    <row r="69" spans="19:20" ht="15">
      <c r="S69" s="27"/>
      <c r="T69" s="27"/>
    </row>
    <row r="70" spans="19:20" ht="15">
      <c r="S70" s="27"/>
      <c r="T70" s="27"/>
    </row>
    <row r="71" spans="19:20" ht="15">
      <c r="S71" s="27"/>
      <c r="T71" s="27"/>
    </row>
    <row r="72" spans="19:20" ht="15">
      <c r="S72" s="27"/>
      <c r="T72" s="27"/>
    </row>
    <row r="73" spans="19:20" ht="15">
      <c r="S73" s="27"/>
      <c r="T73" s="27"/>
    </row>
    <row r="74" spans="19:20" ht="15">
      <c r="S74" s="27"/>
      <c r="T74" s="27"/>
    </row>
    <row r="75" spans="19:20" ht="15">
      <c r="S75" s="27"/>
      <c r="T75" s="27"/>
    </row>
    <row r="76" spans="19:20" ht="15">
      <c r="S76" s="27"/>
      <c r="T76" s="27"/>
    </row>
    <row r="77" spans="19:20" ht="15">
      <c r="S77" s="27"/>
      <c r="T77" s="27"/>
    </row>
    <row r="78" spans="19:20" ht="15">
      <c r="S78" s="27"/>
      <c r="T78" s="27"/>
    </row>
    <row r="79" spans="19:20" ht="15">
      <c r="S79" s="27"/>
      <c r="T79" s="27"/>
    </row>
    <row r="80" spans="19:20" ht="15">
      <c r="S80" s="27"/>
      <c r="T80" s="27"/>
    </row>
    <row r="81" spans="19:20" ht="15">
      <c r="S81" s="27"/>
      <c r="T81" s="27"/>
    </row>
    <row r="82" spans="19:20" ht="15">
      <c r="S82" s="27"/>
      <c r="T82" s="27"/>
    </row>
    <row r="83" spans="19:20" ht="15">
      <c r="S83" s="27"/>
      <c r="T83" s="27"/>
    </row>
    <row r="84" spans="19:20" ht="15">
      <c r="S84" s="27"/>
      <c r="T84" s="27"/>
    </row>
    <row r="85" spans="19:20" ht="15">
      <c r="S85" s="27"/>
      <c r="T85" s="27"/>
    </row>
    <row r="86" spans="19:20" ht="15">
      <c r="S86" s="27"/>
      <c r="T86" s="27"/>
    </row>
    <row r="87" spans="19:20" ht="15">
      <c r="S87" s="27"/>
      <c r="T87" s="27"/>
    </row>
    <row r="88" spans="19:20" ht="15">
      <c r="S88" s="27"/>
      <c r="T88" s="27"/>
    </row>
    <row r="89" spans="19:20" ht="15">
      <c r="S89" s="27"/>
      <c r="T89" s="27"/>
    </row>
    <row r="90" spans="19:20" ht="15">
      <c r="S90" s="27"/>
      <c r="T90" s="27"/>
    </row>
    <row r="91" spans="19:20" ht="15">
      <c r="S91" s="27"/>
      <c r="T91" s="27"/>
    </row>
    <row r="92" spans="19:20" ht="15">
      <c r="S92" s="27"/>
      <c r="T92" s="27"/>
    </row>
    <row r="93" spans="19:20" ht="15">
      <c r="S93" s="27"/>
      <c r="T93" s="27"/>
    </row>
    <row r="94" spans="19:20" ht="15">
      <c r="S94" s="27"/>
      <c r="T94" s="27"/>
    </row>
    <row r="95" spans="19:20" ht="15">
      <c r="S95" s="27"/>
      <c r="T95" s="27"/>
    </row>
    <row r="96" spans="19:20" ht="15">
      <c r="S96" s="27"/>
      <c r="T96" s="27"/>
    </row>
    <row r="97" spans="19:20" ht="15">
      <c r="S97" s="27"/>
      <c r="T97" s="27"/>
    </row>
    <row r="98" spans="19:20" ht="15">
      <c r="S98" s="27"/>
      <c r="T98" s="27"/>
    </row>
    <row r="99" spans="19:20" ht="15">
      <c r="S99" s="27"/>
      <c r="T99" s="27"/>
    </row>
    <row r="100" spans="19:20" ht="15">
      <c r="S100" s="27"/>
      <c r="T100" s="27"/>
    </row>
    <row r="101" spans="19:20" ht="15">
      <c r="S101" s="27"/>
      <c r="T101" s="27"/>
    </row>
    <row r="102" spans="19:20" ht="15">
      <c r="S102" s="27"/>
      <c r="T102" s="27"/>
    </row>
    <row r="103" spans="19:20" ht="15">
      <c r="S103" s="27"/>
      <c r="T103" s="27"/>
    </row>
    <row r="104" spans="19:20" ht="15">
      <c r="S104" s="27"/>
      <c r="T104" s="27"/>
    </row>
    <row r="105" spans="19:20" ht="15">
      <c r="S105" s="27"/>
      <c r="T105" s="27"/>
    </row>
    <row r="106" spans="19:20" ht="15">
      <c r="S106" s="27"/>
      <c r="T106" s="27"/>
    </row>
    <row r="107" spans="19:20" ht="15">
      <c r="S107" s="27"/>
      <c r="T107" s="27"/>
    </row>
    <row r="108" spans="19:20" ht="15">
      <c r="S108" s="27"/>
      <c r="T108" s="27"/>
    </row>
    <row r="109" spans="19:20" ht="15">
      <c r="S109" s="27"/>
      <c r="T109" s="27"/>
    </row>
    <row r="110" spans="19:20" ht="15">
      <c r="S110" s="27"/>
      <c r="T110" s="27"/>
    </row>
    <row r="111" spans="19:20" ht="15">
      <c r="S111" s="27"/>
      <c r="T111" s="27"/>
    </row>
    <row r="112" spans="19:20" ht="15">
      <c r="S112" s="27"/>
      <c r="T112" s="27"/>
    </row>
    <row r="113" spans="19:20" ht="15">
      <c r="S113" s="27"/>
      <c r="T113" s="27"/>
    </row>
    <row r="114" spans="19:20" ht="15">
      <c r="S114" s="27"/>
      <c r="T114" s="27"/>
    </row>
    <row r="115" spans="19:20" ht="15">
      <c r="S115" s="27"/>
      <c r="T115" s="27"/>
    </row>
    <row r="116" spans="19:20" ht="15">
      <c r="S116" s="27"/>
      <c r="T116" s="27"/>
    </row>
    <row r="117" spans="19:20" ht="15">
      <c r="S117" s="27"/>
      <c r="T117" s="27"/>
    </row>
    <row r="118" spans="19:20" ht="15">
      <c r="S118" s="27"/>
      <c r="T118" s="27"/>
    </row>
    <row r="119" spans="19:20" ht="15">
      <c r="S119" s="27"/>
      <c r="T119" s="27"/>
    </row>
    <row r="120" spans="19:20" ht="15">
      <c r="S120" s="27"/>
      <c r="T120" s="27"/>
    </row>
    <row r="121" spans="19:20" ht="15">
      <c r="S121" s="27"/>
      <c r="T121" s="27"/>
    </row>
    <row r="122" spans="19:20" ht="15">
      <c r="S122" s="27"/>
      <c r="T122" s="27"/>
    </row>
    <row r="123" spans="19:20" ht="15">
      <c r="S123" s="27"/>
      <c r="T123" s="27"/>
    </row>
    <row r="124" spans="19:20" ht="15">
      <c r="S124" s="27"/>
      <c r="T124" s="27"/>
    </row>
    <row r="125" spans="19:20" ht="15">
      <c r="S125" s="27"/>
      <c r="T125" s="27"/>
    </row>
    <row r="126" spans="19:20" ht="15">
      <c r="S126" s="27"/>
      <c r="T126" s="27"/>
    </row>
    <row r="127" spans="19:20" ht="15">
      <c r="S127" s="27"/>
      <c r="T127" s="27"/>
    </row>
    <row r="128" spans="19:20" ht="15">
      <c r="S128" s="27"/>
      <c r="T128" s="27"/>
    </row>
    <row r="129" spans="19:20" ht="15">
      <c r="S129" s="27"/>
      <c r="T129" s="27"/>
    </row>
    <row r="130" spans="19:20" ht="15">
      <c r="S130" s="27"/>
      <c r="T130" s="27"/>
    </row>
    <row r="131" spans="19:20" ht="15">
      <c r="S131" s="27"/>
      <c r="T131" s="27"/>
    </row>
    <row r="132" spans="19:20" ht="15">
      <c r="S132" s="27"/>
      <c r="T132" s="27"/>
    </row>
    <row r="133" spans="19:20" ht="15">
      <c r="S133" s="27"/>
      <c r="T133" s="27"/>
    </row>
    <row r="134" spans="19:20" ht="15">
      <c r="S134" s="27"/>
      <c r="T134" s="27"/>
    </row>
    <row r="135" spans="19:20" ht="15">
      <c r="S135" s="27"/>
      <c r="T135" s="27"/>
    </row>
    <row r="136" spans="19:20" ht="15">
      <c r="S136" s="27"/>
      <c r="T136" s="27"/>
    </row>
    <row r="137" spans="19:20" ht="15">
      <c r="S137" s="27"/>
      <c r="T137" s="27"/>
    </row>
    <row r="138" spans="19:20" ht="15">
      <c r="S138" s="27"/>
      <c r="T138" s="27"/>
    </row>
    <row r="139" spans="19:20" ht="15">
      <c r="S139" s="27"/>
      <c r="T139" s="27"/>
    </row>
    <row r="140" spans="19:20" ht="15">
      <c r="S140" s="27"/>
      <c r="T140" s="27"/>
    </row>
    <row r="141" spans="19:20" ht="15">
      <c r="S141" s="27"/>
      <c r="T141" s="27"/>
    </row>
    <row r="142" spans="19:20" ht="15">
      <c r="S142" s="27"/>
      <c r="T142" s="27"/>
    </row>
    <row r="143" spans="19:20" ht="15">
      <c r="S143" s="27"/>
      <c r="T143" s="27"/>
    </row>
    <row r="144" spans="19:20" ht="15">
      <c r="S144" s="27"/>
      <c r="T144" s="27"/>
    </row>
    <row r="145" spans="19:20" ht="15">
      <c r="S145" s="27"/>
      <c r="T145" s="27"/>
    </row>
    <row r="146" spans="19:20" ht="15">
      <c r="S146" s="27"/>
      <c r="T146" s="27"/>
    </row>
    <row r="147" spans="19:20" ht="15">
      <c r="S147" s="27"/>
      <c r="T147" s="27"/>
    </row>
    <row r="148" spans="19:20" ht="15">
      <c r="S148" s="27"/>
      <c r="T148" s="27"/>
    </row>
    <row r="149" spans="19:20" ht="15">
      <c r="S149" s="27"/>
      <c r="T149" s="27"/>
    </row>
    <row r="150" spans="19:20" ht="15">
      <c r="S150" s="27"/>
      <c r="T150" s="27"/>
    </row>
    <row r="151" spans="19:20" ht="15">
      <c r="S151" s="27"/>
      <c r="T151" s="27"/>
    </row>
    <row r="152" spans="19:20" ht="15">
      <c r="S152" s="27"/>
      <c r="T152" s="27"/>
    </row>
    <row r="153" spans="19:20" ht="15">
      <c r="S153" s="27"/>
      <c r="T153" s="27"/>
    </row>
    <row r="154" spans="19:20" ht="15">
      <c r="S154" s="27"/>
      <c r="T154" s="27"/>
    </row>
    <row r="155" spans="19:20" ht="15">
      <c r="S155" s="27"/>
      <c r="T155" s="27"/>
    </row>
    <row r="156" spans="19:20" ht="15">
      <c r="S156" s="27"/>
      <c r="T156" s="27"/>
    </row>
    <row r="157" spans="19:20" ht="15">
      <c r="S157" s="27"/>
      <c r="T157" s="27"/>
    </row>
    <row r="158" spans="19:20" ht="15">
      <c r="S158" s="27"/>
      <c r="T158" s="27"/>
    </row>
    <row r="159" spans="19:20" ht="15">
      <c r="S159" s="27"/>
      <c r="T159" s="27"/>
    </row>
    <row r="160" spans="19:20" ht="15">
      <c r="S160" s="27"/>
      <c r="T160" s="27"/>
    </row>
    <row r="161" spans="19:20" ht="15">
      <c r="S161" s="27"/>
      <c r="T161" s="27"/>
    </row>
    <row r="162" spans="19:20" ht="15">
      <c r="S162" s="27"/>
      <c r="T162" s="27"/>
    </row>
    <row r="163" spans="19:20" ht="15">
      <c r="S163" s="27"/>
      <c r="T163" s="27"/>
    </row>
    <row r="164" spans="19:20" ht="15">
      <c r="S164" s="27"/>
      <c r="T164" s="27"/>
    </row>
    <row r="165" spans="19:20" ht="15">
      <c r="S165" s="27"/>
      <c r="T165" s="27"/>
    </row>
    <row r="166" spans="19:20" ht="15">
      <c r="S166" s="27"/>
      <c r="T166" s="27"/>
    </row>
    <row r="167" spans="19:20" ht="15">
      <c r="S167" s="27"/>
      <c r="T167" s="27"/>
    </row>
    <row r="168" spans="19:20" ht="15">
      <c r="S168" s="27"/>
      <c r="T168" s="27"/>
    </row>
    <row r="169" spans="19:20" ht="15">
      <c r="S169" s="27"/>
      <c r="T169" s="27"/>
    </row>
    <row r="170" spans="19:20" ht="15">
      <c r="S170" s="27"/>
      <c r="T170" s="27"/>
    </row>
    <row r="171" spans="19:20" ht="15">
      <c r="S171" s="27"/>
      <c r="T171" s="27"/>
    </row>
    <row r="172" spans="19:20" ht="15">
      <c r="S172" s="27"/>
      <c r="T172" s="27"/>
    </row>
    <row r="173" spans="19:20" ht="15">
      <c r="S173" s="27"/>
      <c r="T173" s="27"/>
    </row>
    <row r="174" spans="19:20" ht="15">
      <c r="S174" s="27"/>
      <c r="T174" s="27"/>
    </row>
    <row r="175" spans="19:20" ht="15">
      <c r="S175" s="27"/>
      <c r="T175" s="27"/>
    </row>
    <row r="176" spans="19:20" ht="15">
      <c r="S176" s="27"/>
      <c r="T176" s="27"/>
    </row>
    <row r="177" spans="19:20" ht="15">
      <c r="S177" s="27"/>
      <c r="T177" s="27"/>
    </row>
    <row r="178" spans="19:20" ht="15">
      <c r="S178" s="27"/>
      <c r="T178" s="27"/>
    </row>
    <row r="179" spans="19:20" ht="15">
      <c r="S179" s="27"/>
      <c r="T179" s="27"/>
    </row>
    <row r="180" spans="19:20" ht="15">
      <c r="S180" s="27"/>
      <c r="T180" s="27"/>
    </row>
    <row r="181" spans="19:20" ht="15">
      <c r="S181" s="27"/>
      <c r="T181" s="27"/>
    </row>
    <row r="182" spans="19:20" ht="15">
      <c r="S182" s="27"/>
      <c r="T182" s="27"/>
    </row>
    <row r="183" spans="19:20" ht="15">
      <c r="S183" s="27"/>
      <c r="T183" s="27"/>
    </row>
    <row r="184" spans="19:20" ht="15">
      <c r="S184" s="27"/>
      <c r="T184" s="27"/>
    </row>
    <row r="185" spans="19:20" ht="15">
      <c r="S185" s="27"/>
      <c r="T185" s="27"/>
    </row>
    <row r="186" spans="19:20" ht="15">
      <c r="S186" s="27"/>
      <c r="T186" s="27"/>
    </row>
    <row r="187" spans="19:20" ht="15">
      <c r="S187" s="27"/>
      <c r="T187" s="27"/>
    </row>
    <row r="188" spans="19:20" ht="15">
      <c r="S188" s="27"/>
      <c r="T188" s="27"/>
    </row>
    <row r="189" spans="19:20" ht="15">
      <c r="S189" s="27"/>
      <c r="T189" s="27"/>
    </row>
    <row r="190" spans="19:20" ht="15">
      <c r="S190" s="27"/>
      <c r="T190" s="27"/>
    </row>
    <row r="191" spans="19:20" ht="15">
      <c r="S191" s="27"/>
      <c r="T191" s="27"/>
    </row>
    <row r="192" spans="19:20" ht="15">
      <c r="S192" s="27"/>
      <c r="T192" s="27"/>
    </row>
    <row r="193" spans="19:20" ht="15">
      <c r="S193" s="27"/>
      <c r="T193" s="27"/>
    </row>
    <row r="194" spans="19:20" ht="15">
      <c r="S194" s="27"/>
      <c r="T194" s="27"/>
    </row>
    <row r="195" spans="19:20" ht="15">
      <c r="S195" s="27"/>
      <c r="T195" s="27"/>
    </row>
  </sheetData>
  <sheetProtection/>
  <mergeCells count="34">
    <mergeCell ref="I4:I6"/>
    <mergeCell ref="A4:A6"/>
    <mergeCell ref="G4:G6"/>
    <mergeCell ref="F4:F6"/>
    <mergeCell ref="E4:E6"/>
    <mergeCell ref="D4:D6"/>
    <mergeCell ref="C4:C6"/>
    <mergeCell ref="B4:B6"/>
    <mergeCell ref="F7:F11"/>
    <mergeCell ref="G7:G11"/>
    <mergeCell ref="F12:F14"/>
    <mergeCell ref="E12:E14"/>
    <mergeCell ref="D12:D14"/>
    <mergeCell ref="N4:T4"/>
    <mergeCell ref="M4:M6"/>
    <mergeCell ref="L4:L6"/>
    <mergeCell ref="K4:K6"/>
    <mergeCell ref="J4:J6"/>
    <mergeCell ref="A7:A15"/>
    <mergeCell ref="C12:C14"/>
    <mergeCell ref="B12:B14"/>
    <mergeCell ref="N5:T5"/>
    <mergeCell ref="H4:H6"/>
    <mergeCell ref="G12:G14"/>
    <mergeCell ref="B7:B11"/>
    <mergeCell ref="C7:C11"/>
    <mergeCell ref="D7:D11"/>
    <mergeCell ref="E7:E11"/>
    <mergeCell ref="U4:AA4"/>
    <mergeCell ref="U5:AA5"/>
    <mergeCell ref="AB4:AH4"/>
    <mergeCell ref="AB5:AH5"/>
    <mergeCell ref="AI4:AO4"/>
    <mergeCell ref="AI5:AO5"/>
  </mergeCells>
  <printOptions/>
  <pageMargins left="0.7" right="0.7" top="0.75" bottom="0.75" header="0.3" footer="0.3"/>
  <pageSetup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3:AO564"/>
  <sheetViews>
    <sheetView zoomScale="70" zoomScaleNormal="70" zoomScalePageLayoutView="0" workbookViewId="0" topLeftCell="A18">
      <selection activeCell="A18" sqref="A18"/>
    </sheetView>
  </sheetViews>
  <sheetFormatPr defaultColWidth="11.421875" defaultRowHeight="15"/>
  <cols>
    <col min="1" max="1" width="9.7109375" style="27" customWidth="1"/>
    <col min="2" max="2" width="20.8515625" style="27" customWidth="1"/>
    <col min="3" max="3" width="18.28125" style="27" customWidth="1"/>
    <col min="4" max="4" width="20.00390625" style="27" customWidth="1"/>
    <col min="5" max="5" width="35.421875" style="27" customWidth="1"/>
    <col min="6" max="6" width="16.28125" style="27" customWidth="1"/>
    <col min="7" max="7" width="18.421875" style="27" customWidth="1"/>
    <col min="8" max="8" width="16.7109375" style="27" customWidth="1"/>
    <col min="9" max="9" width="23.57421875" style="27" customWidth="1"/>
    <col min="10" max="10" width="11.421875" style="27" customWidth="1"/>
    <col min="11" max="11" width="21.140625" style="27" customWidth="1"/>
    <col min="12" max="12" width="26.57421875" style="27" customWidth="1"/>
    <col min="13" max="13" width="25.140625" style="27" customWidth="1"/>
    <col min="14" max="14" width="14.57421875" style="27" customWidth="1"/>
    <col min="15" max="15" width="18.421875" style="27" customWidth="1"/>
    <col min="16" max="16" width="20.57421875" style="27" customWidth="1"/>
    <col min="17" max="17" width="11.421875" style="27" customWidth="1"/>
    <col min="18" max="18" width="24.7109375" style="27" customWidth="1"/>
    <col min="19" max="19" width="20.00390625" style="27" customWidth="1"/>
    <col min="20" max="20" width="21.28125" style="27" customWidth="1"/>
    <col min="21" max="21" width="15.28125" style="27" customWidth="1"/>
    <col min="22" max="22" width="23.421875" style="27" customWidth="1"/>
    <col min="23" max="23" width="16.421875" style="27" customWidth="1"/>
    <col min="24" max="24" width="11.421875" style="27" customWidth="1"/>
    <col min="25" max="25" width="28.140625" style="27" customWidth="1"/>
    <col min="26" max="26" width="12.7109375" style="27" customWidth="1"/>
    <col min="27" max="27" width="21.7109375" style="258" customWidth="1"/>
    <col min="28" max="28" width="24.7109375" style="27" customWidth="1"/>
    <col min="29" max="29" width="32.140625" style="27" customWidth="1"/>
    <col min="30" max="30" width="19.00390625" style="27" customWidth="1"/>
    <col min="31" max="31" width="19.7109375" style="27" customWidth="1"/>
    <col min="32" max="32" width="27.57421875" style="27" customWidth="1"/>
    <col min="33" max="33" width="23.28125" style="27" customWidth="1"/>
    <col min="34" max="34" width="20.7109375" style="27" customWidth="1"/>
    <col min="35" max="35" width="28.00390625" style="27" customWidth="1"/>
    <col min="36" max="36" width="26.28125" style="27" customWidth="1"/>
    <col min="37" max="37" width="22.28125" style="27" customWidth="1"/>
    <col min="38" max="38" width="22.8515625" style="27" customWidth="1"/>
    <col min="39" max="39" width="38.8515625" style="27" customWidth="1"/>
    <col min="40" max="40" width="24.57421875" style="27" customWidth="1"/>
    <col min="41" max="41" width="34.8515625" style="27" customWidth="1"/>
    <col min="42" max="16384" width="11.421875" style="27" customWidth="1"/>
  </cols>
  <sheetData>
    <row r="2" ht="8.25" customHeight="1"/>
    <row r="3" spans="1:41" ht="27" customHeight="1">
      <c r="A3" s="553" t="s">
        <v>20</v>
      </c>
      <c r="B3" s="553" t="s">
        <v>0</v>
      </c>
      <c r="C3" s="553" t="s">
        <v>48</v>
      </c>
      <c r="D3" s="553" t="s">
        <v>1</v>
      </c>
      <c r="E3" s="535" t="s">
        <v>2</v>
      </c>
      <c r="F3" s="535" t="s">
        <v>3</v>
      </c>
      <c r="G3" s="535" t="s">
        <v>4</v>
      </c>
      <c r="H3" s="535" t="s">
        <v>103</v>
      </c>
      <c r="I3" s="535" t="s">
        <v>6</v>
      </c>
      <c r="J3" s="535" t="s">
        <v>114</v>
      </c>
      <c r="K3" s="535" t="s">
        <v>7</v>
      </c>
      <c r="L3" s="535" t="s">
        <v>8</v>
      </c>
      <c r="M3" s="535" t="s">
        <v>5</v>
      </c>
      <c r="N3" s="531" t="s">
        <v>431</v>
      </c>
      <c r="O3" s="532"/>
      <c r="P3" s="532"/>
      <c r="Q3" s="532"/>
      <c r="R3" s="532"/>
      <c r="S3" s="532"/>
      <c r="T3" s="533"/>
      <c r="U3" s="531" t="s">
        <v>431</v>
      </c>
      <c r="V3" s="532"/>
      <c r="W3" s="532"/>
      <c r="X3" s="532"/>
      <c r="Y3" s="532"/>
      <c r="Z3" s="532"/>
      <c r="AA3" s="533"/>
      <c r="AB3" s="531" t="s">
        <v>431</v>
      </c>
      <c r="AC3" s="532"/>
      <c r="AD3" s="532"/>
      <c r="AE3" s="532"/>
      <c r="AF3" s="532"/>
      <c r="AG3" s="532"/>
      <c r="AH3" s="533"/>
      <c r="AI3" s="531" t="s">
        <v>431</v>
      </c>
      <c r="AJ3" s="532"/>
      <c r="AK3" s="532"/>
      <c r="AL3" s="532"/>
      <c r="AM3" s="532"/>
      <c r="AN3" s="532"/>
      <c r="AO3" s="533"/>
    </row>
    <row r="4" spans="1:41" ht="23.25" customHeight="1">
      <c r="A4" s="553"/>
      <c r="B4" s="553"/>
      <c r="C4" s="553"/>
      <c r="D4" s="553"/>
      <c r="E4" s="535"/>
      <c r="F4" s="535"/>
      <c r="G4" s="535"/>
      <c r="H4" s="535"/>
      <c r="I4" s="535"/>
      <c r="J4" s="535"/>
      <c r="K4" s="535"/>
      <c r="L4" s="535"/>
      <c r="M4" s="535"/>
      <c r="N4" s="534">
        <v>2012</v>
      </c>
      <c r="O4" s="534"/>
      <c r="P4" s="534"/>
      <c r="Q4" s="534"/>
      <c r="R4" s="534"/>
      <c r="S4" s="534"/>
      <c r="T4" s="534"/>
      <c r="U4" s="534">
        <v>2012</v>
      </c>
      <c r="V4" s="534"/>
      <c r="W4" s="534"/>
      <c r="X4" s="534"/>
      <c r="Y4" s="534"/>
      <c r="Z4" s="534"/>
      <c r="AA4" s="534"/>
      <c r="AB4" s="534">
        <v>2012</v>
      </c>
      <c r="AC4" s="534"/>
      <c r="AD4" s="534"/>
      <c r="AE4" s="534"/>
      <c r="AF4" s="534"/>
      <c r="AG4" s="534"/>
      <c r="AH4" s="534"/>
      <c r="AI4" s="534">
        <v>2012</v>
      </c>
      <c r="AJ4" s="534"/>
      <c r="AK4" s="534"/>
      <c r="AL4" s="534"/>
      <c r="AM4" s="534"/>
      <c r="AN4" s="534"/>
      <c r="AO4" s="534"/>
    </row>
    <row r="5" spans="1:41" ht="55.5" customHeight="1">
      <c r="A5" s="553"/>
      <c r="B5" s="553"/>
      <c r="C5" s="553"/>
      <c r="D5" s="553"/>
      <c r="E5" s="535"/>
      <c r="F5" s="535"/>
      <c r="G5" s="535"/>
      <c r="H5" s="535"/>
      <c r="I5" s="535"/>
      <c r="J5" s="535"/>
      <c r="K5" s="535"/>
      <c r="L5" s="535"/>
      <c r="M5" s="535"/>
      <c r="N5" s="223" t="s">
        <v>432</v>
      </c>
      <c r="O5" s="224" t="s">
        <v>433</v>
      </c>
      <c r="P5" s="224" t="s">
        <v>434</v>
      </c>
      <c r="Q5" s="224" t="s">
        <v>435</v>
      </c>
      <c r="R5" s="224" t="s">
        <v>436</v>
      </c>
      <c r="S5" s="224" t="s">
        <v>438</v>
      </c>
      <c r="T5" s="224" t="s">
        <v>437</v>
      </c>
      <c r="U5" s="223" t="s">
        <v>432</v>
      </c>
      <c r="V5" s="224" t="s">
        <v>433</v>
      </c>
      <c r="W5" s="224" t="s">
        <v>434</v>
      </c>
      <c r="X5" s="224" t="s">
        <v>435</v>
      </c>
      <c r="Y5" s="224" t="s">
        <v>436</v>
      </c>
      <c r="Z5" s="224" t="s">
        <v>438</v>
      </c>
      <c r="AA5" s="201" t="s">
        <v>437</v>
      </c>
      <c r="AB5" s="223" t="s">
        <v>432</v>
      </c>
      <c r="AC5" s="224" t="s">
        <v>433</v>
      </c>
      <c r="AD5" s="224" t="s">
        <v>434</v>
      </c>
      <c r="AE5" s="224" t="s">
        <v>435</v>
      </c>
      <c r="AF5" s="224" t="s">
        <v>436</v>
      </c>
      <c r="AG5" s="224" t="s">
        <v>438</v>
      </c>
      <c r="AH5" s="201" t="s">
        <v>437</v>
      </c>
      <c r="AI5" s="223" t="s">
        <v>432</v>
      </c>
      <c r="AJ5" s="224" t="s">
        <v>433</v>
      </c>
      <c r="AK5" s="224" t="s">
        <v>434</v>
      </c>
      <c r="AL5" s="224" t="s">
        <v>435</v>
      </c>
      <c r="AM5" s="224" t="s">
        <v>436</v>
      </c>
      <c r="AN5" s="224" t="s">
        <v>438</v>
      </c>
      <c r="AO5" s="201" t="s">
        <v>437</v>
      </c>
    </row>
    <row r="6" spans="1:41" ht="134.25" customHeight="1">
      <c r="A6" s="564" t="s">
        <v>348</v>
      </c>
      <c r="B6" s="536" t="s">
        <v>209</v>
      </c>
      <c r="C6" s="539" t="s">
        <v>384</v>
      </c>
      <c r="D6" s="567" t="s">
        <v>52</v>
      </c>
      <c r="E6" s="566" t="s">
        <v>390</v>
      </c>
      <c r="F6" s="543" t="s">
        <v>50</v>
      </c>
      <c r="G6" s="543" t="s">
        <v>494</v>
      </c>
      <c r="H6" s="117" t="s">
        <v>404</v>
      </c>
      <c r="I6" s="118" t="s">
        <v>405</v>
      </c>
      <c r="J6" s="119"/>
      <c r="K6" s="118" t="s">
        <v>406</v>
      </c>
      <c r="L6" s="117" t="s">
        <v>407</v>
      </c>
      <c r="M6" s="117" t="s">
        <v>51</v>
      </c>
      <c r="N6" s="256">
        <v>0</v>
      </c>
      <c r="O6" s="256">
        <v>0</v>
      </c>
      <c r="P6" s="256">
        <v>0</v>
      </c>
      <c r="Q6" s="256">
        <v>0</v>
      </c>
      <c r="R6" s="256">
        <v>5000000</v>
      </c>
      <c r="S6" s="256">
        <v>0</v>
      </c>
      <c r="T6" s="257">
        <f>SUM(N6:S6)</f>
        <v>5000000</v>
      </c>
      <c r="U6" s="236">
        <f aca="true" t="shared" si="0" ref="U6:Z6">N6*1.02</f>
        <v>0</v>
      </c>
      <c r="V6" s="236">
        <f t="shared" si="0"/>
        <v>0</v>
      </c>
      <c r="W6" s="236">
        <f t="shared" si="0"/>
        <v>0</v>
      </c>
      <c r="X6" s="236">
        <f t="shared" si="0"/>
        <v>0</v>
      </c>
      <c r="Y6" s="236">
        <f t="shared" si="0"/>
        <v>5100000</v>
      </c>
      <c r="Z6" s="236">
        <f t="shared" si="0"/>
        <v>0</v>
      </c>
      <c r="AA6" s="259">
        <f aca="true" t="shared" si="1" ref="AA6:AA16">SUM(U6:Z6)</f>
        <v>5100000</v>
      </c>
      <c r="AB6" s="236">
        <f aca="true" t="shared" si="2" ref="AB6:AB19">U6*1.02</f>
        <v>0</v>
      </c>
      <c r="AC6" s="236">
        <f aca="true" t="shared" si="3" ref="AC6:AC19">V6*1.02</f>
        <v>0</v>
      </c>
      <c r="AD6" s="236">
        <f aca="true" t="shared" si="4" ref="AD6:AD19">W6*1.02</f>
        <v>0</v>
      </c>
      <c r="AE6" s="236">
        <f aca="true" t="shared" si="5" ref="AE6:AE19">X6*1.02</f>
        <v>0</v>
      </c>
      <c r="AF6" s="236">
        <f aca="true" t="shared" si="6" ref="AF6:AF19">Y6*1.02</f>
        <v>5202000</v>
      </c>
      <c r="AG6" s="236">
        <f aca="true" t="shared" si="7" ref="AG6:AG19">Z6*1.02</f>
        <v>0</v>
      </c>
      <c r="AH6" s="259">
        <f aca="true" t="shared" si="8" ref="AH6:AH16">SUM(AB6:AG6)</f>
        <v>5202000</v>
      </c>
      <c r="AI6" s="236">
        <f aca="true" t="shared" si="9" ref="AI6:AI19">AB6*1.02</f>
        <v>0</v>
      </c>
      <c r="AJ6" s="236">
        <f aca="true" t="shared" si="10" ref="AJ6:AJ19">AC6*1.02</f>
        <v>0</v>
      </c>
      <c r="AK6" s="236">
        <f aca="true" t="shared" si="11" ref="AK6:AK19">AD6*1.02</f>
        <v>0</v>
      </c>
      <c r="AL6" s="236">
        <f aca="true" t="shared" si="12" ref="AL6:AL19">AE6*1.02</f>
        <v>0</v>
      </c>
      <c r="AM6" s="236">
        <f aca="true" t="shared" si="13" ref="AM6:AM19">AF6*1.02</f>
        <v>5306040</v>
      </c>
      <c r="AN6" s="236">
        <f aca="true" t="shared" si="14" ref="AN6:AN19">AG6*1.02</f>
        <v>0</v>
      </c>
      <c r="AO6" s="259">
        <f aca="true" t="shared" si="15" ref="AO6:AO16">SUM(AI6:AN6)</f>
        <v>5306040</v>
      </c>
    </row>
    <row r="7" spans="1:41" ht="47.25" customHeight="1">
      <c r="A7" s="565"/>
      <c r="B7" s="537"/>
      <c r="C7" s="539"/>
      <c r="D7" s="568"/>
      <c r="E7" s="566"/>
      <c r="F7" s="544"/>
      <c r="G7" s="544"/>
      <c r="H7" s="117" t="s">
        <v>55</v>
      </c>
      <c r="I7" s="118" t="s">
        <v>56</v>
      </c>
      <c r="J7" s="120"/>
      <c r="K7" s="118" t="s">
        <v>408</v>
      </c>
      <c r="L7" s="118" t="s">
        <v>409</v>
      </c>
      <c r="M7" s="117" t="s">
        <v>51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7">
        <f aca="true" t="shared" si="16" ref="T7:T19">SUM(N7:S7)</f>
        <v>0</v>
      </c>
      <c r="U7" s="236">
        <f aca="true" t="shared" si="17" ref="U7:U19">N7*1.02</f>
        <v>0</v>
      </c>
      <c r="V7" s="236">
        <f aca="true" t="shared" si="18" ref="V7:V19">O7*1.02</f>
        <v>0</v>
      </c>
      <c r="W7" s="236">
        <f aca="true" t="shared" si="19" ref="W7:W19">P7*1.02</f>
        <v>0</v>
      </c>
      <c r="X7" s="236">
        <f aca="true" t="shared" si="20" ref="X7:X19">Q7*1.02</f>
        <v>0</v>
      </c>
      <c r="Y7" s="236">
        <f aca="true" t="shared" si="21" ref="Y7:Y19">R7*1.02</f>
        <v>0</v>
      </c>
      <c r="Z7" s="236">
        <f aca="true" t="shared" si="22" ref="Z7:Z19">S7*1.02</f>
        <v>0</v>
      </c>
      <c r="AA7" s="259">
        <f t="shared" si="1"/>
        <v>0</v>
      </c>
      <c r="AB7" s="236">
        <f t="shared" si="2"/>
        <v>0</v>
      </c>
      <c r="AC7" s="236">
        <f t="shared" si="3"/>
        <v>0</v>
      </c>
      <c r="AD7" s="236">
        <f t="shared" si="4"/>
        <v>0</v>
      </c>
      <c r="AE7" s="236">
        <f t="shared" si="5"/>
        <v>0</v>
      </c>
      <c r="AF7" s="236">
        <f t="shared" si="6"/>
        <v>0</v>
      </c>
      <c r="AG7" s="236">
        <f t="shared" si="7"/>
        <v>0</v>
      </c>
      <c r="AH7" s="259">
        <f t="shared" si="8"/>
        <v>0</v>
      </c>
      <c r="AI7" s="236">
        <f t="shared" si="9"/>
        <v>0</v>
      </c>
      <c r="AJ7" s="236">
        <f t="shared" si="10"/>
        <v>0</v>
      </c>
      <c r="AK7" s="236">
        <f t="shared" si="11"/>
        <v>0</v>
      </c>
      <c r="AL7" s="236">
        <f t="shared" si="12"/>
        <v>0</v>
      </c>
      <c r="AM7" s="236">
        <f t="shared" si="13"/>
        <v>0</v>
      </c>
      <c r="AN7" s="236">
        <f t="shared" si="14"/>
        <v>0</v>
      </c>
      <c r="AO7" s="259">
        <f t="shared" si="15"/>
        <v>0</v>
      </c>
    </row>
    <row r="8" spans="1:41" ht="78.75">
      <c r="A8" s="565"/>
      <c r="B8" s="537"/>
      <c r="C8" s="539"/>
      <c r="D8" s="568"/>
      <c r="E8" s="566"/>
      <c r="F8" s="544"/>
      <c r="G8" s="544"/>
      <c r="H8" s="117" t="s">
        <v>386</v>
      </c>
      <c r="I8" s="118" t="s">
        <v>497</v>
      </c>
      <c r="J8" s="119"/>
      <c r="K8" s="118" t="s">
        <v>57</v>
      </c>
      <c r="L8" s="118" t="s">
        <v>58</v>
      </c>
      <c r="M8" s="117" t="s">
        <v>51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256">
        <v>0</v>
      </c>
      <c r="T8" s="257">
        <f t="shared" si="16"/>
        <v>0</v>
      </c>
      <c r="U8" s="236">
        <f t="shared" si="17"/>
        <v>0</v>
      </c>
      <c r="V8" s="236">
        <f t="shared" si="18"/>
        <v>0</v>
      </c>
      <c r="W8" s="236">
        <f t="shared" si="19"/>
        <v>0</v>
      </c>
      <c r="X8" s="236">
        <f t="shared" si="20"/>
        <v>0</v>
      </c>
      <c r="Y8" s="236">
        <f t="shared" si="21"/>
        <v>0</v>
      </c>
      <c r="Z8" s="236">
        <f t="shared" si="22"/>
        <v>0</v>
      </c>
      <c r="AA8" s="259">
        <f t="shared" si="1"/>
        <v>0</v>
      </c>
      <c r="AB8" s="236">
        <f t="shared" si="2"/>
        <v>0</v>
      </c>
      <c r="AC8" s="236">
        <f t="shared" si="3"/>
        <v>0</v>
      </c>
      <c r="AD8" s="236">
        <f t="shared" si="4"/>
        <v>0</v>
      </c>
      <c r="AE8" s="236">
        <f t="shared" si="5"/>
        <v>0</v>
      </c>
      <c r="AF8" s="236">
        <f t="shared" si="6"/>
        <v>0</v>
      </c>
      <c r="AG8" s="236">
        <f t="shared" si="7"/>
        <v>0</v>
      </c>
      <c r="AH8" s="259">
        <f t="shared" si="8"/>
        <v>0</v>
      </c>
      <c r="AI8" s="236">
        <f t="shared" si="9"/>
        <v>0</v>
      </c>
      <c r="AJ8" s="236">
        <f t="shared" si="10"/>
        <v>0</v>
      </c>
      <c r="AK8" s="236">
        <f t="shared" si="11"/>
        <v>0</v>
      </c>
      <c r="AL8" s="236">
        <f t="shared" si="12"/>
        <v>0</v>
      </c>
      <c r="AM8" s="236">
        <f t="shared" si="13"/>
        <v>0</v>
      </c>
      <c r="AN8" s="236">
        <f t="shared" si="14"/>
        <v>0</v>
      </c>
      <c r="AO8" s="259">
        <f t="shared" si="15"/>
        <v>0</v>
      </c>
    </row>
    <row r="9" spans="1:41" ht="78.75">
      <c r="A9" s="565"/>
      <c r="B9" s="537"/>
      <c r="C9" s="539"/>
      <c r="D9" s="569"/>
      <c r="E9" s="566"/>
      <c r="F9" s="545"/>
      <c r="G9" s="545"/>
      <c r="H9" s="117" t="s">
        <v>387</v>
      </c>
      <c r="I9" s="117" t="s">
        <v>495</v>
      </c>
      <c r="J9" s="121"/>
      <c r="K9" s="117" t="s">
        <v>388</v>
      </c>
      <c r="L9" s="117" t="s">
        <v>389</v>
      </c>
      <c r="M9" s="117" t="s">
        <v>51</v>
      </c>
      <c r="N9" s="256">
        <v>0</v>
      </c>
      <c r="O9" s="256">
        <v>49778718</v>
      </c>
      <c r="P9" s="256">
        <v>0</v>
      </c>
      <c r="Q9" s="256">
        <v>0</v>
      </c>
      <c r="R9" s="256">
        <v>0</v>
      </c>
      <c r="S9" s="256">
        <v>0</v>
      </c>
      <c r="T9" s="257">
        <f t="shared" si="16"/>
        <v>49778718</v>
      </c>
      <c r="U9" s="236">
        <f t="shared" si="17"/>
        <v>0</v>
      </c>
      <c r="V9" s="236">
        <f t="shared" si="18"/>
        <v>50774292.36</v>
      </c>
      <c r="W9" s="236">
        <f t="shared" si="19"/>
        <v>0</v>
      </c>
      <c r="X9" s="236">
        <f t="shared" si="20"/>
        <v>0</v>
      </c>
      <c r="Y9" s="236">
        <f t="shared" si="21"/>
        <v>0</v>
      </c>
      <c r="Z9" s="236">
        <f t="shared" si="22"/>
        <v>0</v>
      </c>
      <c r="AA9" s="259">
        <f t="shared" si="1"/>
        <v>50774292.36</v>
      </c>
      <c r="AB9" s="236">
        <f t="shared" si="2"/>
        <v>0</v>
      </c>
      <c r="AC9" s="236">
        <f t="shared" si="3"/>
        <v>51789778.2072</v>
      </c>
      <c r="AD9" s="236">
        <f t="shared" si="4"/>
        <v>0</v>
      </c>
      <c r="AE9" s="236">
        <f t="shared" si="5"/>
        <v>0</v>
      </c>
      <c r="AF9" s="236">
        <f t="shared" si="6"/>
        <v>0</v>
      </c>
      <c r="AG9" s="236">
        <f t="shared" si="7"/>
        <v>0</v>
      </c>
      <c r="AH9" s="259">
        <f t="shared" si="8"/>
        <v>51789778.2072</v>
      </c>
      <c r="AI9" s="236">
        <f t="shared" si="9"/>
        <v>0</v>
      </c>
      <c r="AJ9" s="236">
        <f t="shared" si="10"/>
        <v>52825573.771344</v>
      </c>
      <c r="AK9" s="236">
        <f t="shared" si="11"/>
        <v>0</v>
      </c>
      <c r="AL9" s="236">
        <f t="shared" si="12"/>
        <v>0</v>
      </c>
      <c r="AM9" s="236">
        <f t="shared" si="13"/>
        <v>0</v>
      </c>
      <c r="AN9" s="236">
        <f t="shared" si="14"/>
        <v>0</v>
      </c>
      <c r="AO9" s="259">
        <f t="shared" si="15"/>
        <v>52825573.771344</v>
      </c>
    </row>
    <row r="10" spans="1:41" ht="47.25" customHeight="1">
      <c r="A10" s="565"/>
      <c r="B10" s="537"/>
      <c r="C10" s="539"/>
      <c r="D10" s="540" t="s">
        <v>53</v>
      </c>
      <c r="E10" s="570" t="s">
        <v>385</v>
      </c>
      <c r="F10" s="543" t="s">
        <v>398</v>
      </c>
      <c r="G10" s="543" t="s">
        <v>399</v>
      </c>
      <c r="H10" s="118" t="s">
        <v>391</v>
      </c>
      <c r="I10" s="118" t="s">
        <v>54</v>
      </c>
      <c r="J10" s="119"/>
      <c r="K10" s="118" t="s">
        <v>400</v>
      </c>
      <c r="L10" s="118" t="s">
        <v>392</v>
      </c>
      <c r="M10" s="117" t="s">
        <v>51</v>
      </c>
      <c r="N10" s="256">
        <v>0</v>
      </c>
      <c r="O10" s="256">
        <v>15000000</v>
      </c>
      <c r="P10" s="256">
        <v>0</v>
      </c>
      <c r="Q10" s="256">
        <v>0</v>
      </c>
      <c r="R10" s="256">
        <v>0</v>
      </c>
      <c r="S10" s="256">
        <v>0</v>
      </c>
      <c r="T10" s="257">
        <f t="shared" si="16"/>
        <v>15000000</v>
      </c>
      <c r="U10" s="236">
        <f t="shared" si="17"/>
        <v>0</v>
      </c>
      <c r="V10" s="236">
        <f t="shared" si="18"/>
        <v>15300000</v>
      </c>
      <c r="W10" s="236">
        <f t="shared" si="19"/>
        <v>0</v>
      </c>
      <c r="X10" s="236">
        <f t="shared" si="20"/>
        <v>0</v>
      </c>
      <c r="Y10" s="236">
        <f t="shared" si="21"/>
        <v>0</v>
      </c>
      <c r="Z10" s="236">
        <f t="shared" si="22"/>
        <v>0</v>
      </c>
      <c r="AA10" s="259">
        <f t="shared" si="1"/>
        <v>15300000</v>
      </c>
      <c r="AB10" s="236">
        <f t="shared" si="2"/>
        <v>0</v>
      </c>
      <c r="AC10" s="236">
        <f t="shared" si="3"/>
        <v>15606000</v>
      </c>
      <c r="AD10" s="236">
        <f t="shared" si="4"/>
        <v>0</v>
      </c>
      <c r="AE10" s="236">
        <f t="shared" si="5"/>
        <v>0</v>
      </c>
      <c r="AF10" s="236">
        <f t="shared" si="6"/>
        <v>0</v>
      </c>
      <c r="AG10" s="236">
        <f t="shared" si="7"/>
        <v>0</v>
      </c>
      <c r="AH10" s="259">
        <f t="shared" si="8"/>
        <v>15606000</v>
      </c>
      <c r="AI10" s="236">
        <f t="shared" si="9"/>
        <v>0</v>
      </c>
      <c r="AJ10" s="236">
        <f t="shared" si="10"/>
        <v>15918120</v>
      </c>
      <c r="AK10" s="236">
        <f t="shared" si="11"/>
        <v>0</v>
      </c>
      <c r="AL10" s="236">
        <f t="shared" si="12"/>
        <v>0</v>
      </c>
      <c r="AM10" s="236">
        <f t="shared" si="13"/>
        <v>0</v>
      </c>
      <c r="AN10" s="236">
        <f t="shared" si="14"/>
        <v>0</v>
      </c>
      <c r="AO10" s="259">
        <f t="shared" si="15"/>
        <v>15918120</v>
      </c>
    </row>
    <row r="11" spans="1:41" ht="56.25">
      <c r="A11" s="565"/>
      <c r="B11" s="537"/>
      <c r="C11" s="539"/>
      <c r="D11" s="541"/>
      <c r="E11" s="571"/>
      <c r="F11" s="544"/>
      <c r="G11" s="544"/>
      <c r="H11" s="118" t="s">
        <v>394</v>
      </c>
      <c r="I11" s="118" t="s">
        <v>496</v>
      </c>
      <c r="J11" s="119"/>
      <c r="K11" s="118" t="s">
        <v>401</v>
      </c>
      <c r="L11" s="118" t="s">
        <v>402</v>
      </c>
      <c r="M11" s="117" t="s">
        <v>51</v>
      </c>
      <c r="N11" s="256">
        <v>0</v>
      </c>
      <c r="O11" s="256">
        <v>5000000</v>
      </c>
      <c r="P11" s="256">
        <v>0</v>
      </c>
      <c r="Q11" s="256">
        <v>0</v>
      </c>
      <c r="R11" s="256">
        <v>0</v>
      </c>
      <c r="S11" s="256">
        <v>0</v>
      </c>
      <c r="T11" s="257">
        <f t="shared" si="16"/>
        <v>5000000</v>
      </c>
      <c r="U11" s="236">
        <f t="shared" si="17"/>
        <v>0</v>
      </c>
      <c r="V11" s="236">
        <f t="shared" si="18"/>
        <v>5100000</v>
      </c>
      <c r="W11" s="236">
        <f t="shared" si="19"/>
        <v>0</v>
      </c>
      <c r="X11" s="236">
        <f t="shared" si="20"/>
        <v>0</v>
      </c>
      <c r="Y11" s="236">
        <f t="shared" si="21"/>
        <v>0</v>
      </c>
      <c r="Z11" s="236">
        <f t="shared" si="22"/>
        <v>0</v>
      </c>
      <c r="AA11" s="259">
        <f t="shared" si="1"/>
        <v>5100000</v>
      </c>
      <c r="AB11" s="236">
        <f t="shared" si="2"/>
        <v>0</v>
      </c>
      <c r="AC11" s="236">
        <f t="shared" si="3"/>
        <v>5202000</v>
      </c>
      <c r="AD11" s="236">
        <f t="shared" si="4"/>
        <v>0</v>
      </c>
      <c r="AE11" s="236">
        <f t="shared" si="5"/>
        <v>0</v>
      </c>
      <c r="AF11" s="236">
        <f t="shared" si="6"/>
        <v>0</v>
      </c>
      <c r="AG11" s="236">
        <f t="shared" si="7"/>
        <v>0</v>
      </c>
      <c r="AH11" s="259">
        <f t="shared" si="8"/>
        <v>5202000</v>
      </c>
      <c r="AI11" s="236">
        <f t="shared" si="9"/>
        <v>0</v>
      </c>
      <c r="AJ11" s="236">
        <f t="shared" si="10"/>
        <v>5306040</v>
      </c>
      <c r="AK11" s="236">
        <f t="shared" si="11"/>
        <v>0</v>
      </c>
      <c r="AL11" s="236">
        <f t="shared" si="12"/>
        <v>0</v>
      </c>
      <c r="AM11" s="236">
        <f t="shared" si="13"/>
        <v>0</v>
      </c>
      <c r="AN11" s="236">
        <f t="shared" si="14"/>
        <v>0</v>
      </c>
      <c r="AO11" s="259">
        <f t="shared" si="15"/>
        <v>5306040</v>
      </c>
    </row>
    <row r="12" spans="1:41" ht="56.25">
      <c r="A12" s="565"/>
      <c r="B12" s="538"/>
      <c r="C12" s="539"/>
      <c r="D12" s="542"/>
      <c r="E12" s="572"/>
      <c r="F12" s="545"/>
      <c r="G12" s="545"/>
      <c r="H12" s="118" t="s">
        <v>395</v>
      </c>
      <c r="I12" s="122" t="s">
        <v>396</v>
      </c>
      <c r="J12" s="123"/>
      <c r="K12" s="124" t="s">
        <v>397</v>
      </c>
      <c r="L12" s="124" t="s">
        <v>393</v>
      </c>
      <c r="M12" s="117" t="s">
        <v>51</v>
      </c>
      <c r="N12" s="256">
        <v>0</v>
      </c>
      <c r="O12" s="256">
        <v>5000000</v>
      </c>
      <c r="P12" s="256">
        <v>0</v>
      </c>
      <c r="Q12" s="256">
        <v>0</v>
      </c>
      <c r="R12" s="256">
        <v>0</v>
      </c>
      <c r="S12" s="256">
        <v>0</v>
      </c>
      <c r="T12" s="257">
        <f t="shared" si="16"/>
        <v>5000000</v>
      </c>
      <c r="U12" s="236">
        <f t="shared" si="17"/>
        <v>0</v>
      </c>
      <c r="V12" s="236">
        <f t="shared" si="18"/>
        <v>5100000</v>
      </c>
      <c r="W12" s="236">
        <f t="shared" si="19"/>
        <v>0</v>
      </c>
      <c r="X12" s="236">
        <f t="shared" si="20"/>
        <v>0</v>
      </c>
      <c r="Y12" s="236">
        <f t="shared" si="21"/>
        <v>0</v>
      </c>
      <c r="Z12" s="236">
        <f t="shared" si="22"/>
        <v>0</v>
      </c>
      <c r="AA12" s="259">
        <f t="shared" si="1"/>
        <v>5100000</v>
      </c>
      <c r="AB12" s="236">
        <f t="shared" si="2"/>
        <v>0</v>
      </c>
      <c r="AC12" s="236">
        <f t="shared" si="3"/>
        <v>5202000</v>
      </c>
      <c r="AD12" s="236">
        <f t="shared" si="4"/>
        <v>0</v>
      </c>
      <c r="AE12" s="236">
        <f t="shared" si="5"/>
        <v>0</v>
      </c>
      <c r="AF12" s="236">
        <f t="shared" si="6"/>
        <v>0</v>
      </c>
      <c r="AG12" s="236">
        <f t="shared" si="7"/>
        <v>0</v>
      </c>
      <c r="AH12" s="259">
        <f t="shared" si="8"/>
        <v>5202000</v>
      </c>
      <c r="AI12" s="236">
        <f t="shared" si="9"/>
        <v>0</v>
      </c>
      <c r="AJ12" s="236">
        <f t="shared" si="10"/>
        <v>5306040</v>
      </c>
      <c r="AK12" s="236">
        <f t="shared" si="11"/>
        <v>0</v>
      </c>
      <c r="AL12" s="236">
        <f t="shared" si="12"/>
        <v>0</v>
      </c>
      <c r="AM12" s="236">
        <f t="shared" si="13"/>
        <v>0</v>
      </c>
      <c r="AN12" s="236">
        <f t="shared" si="14"/>
        <v>0</v>
      </c>
      <c r="AO12" s="259">
        <f t="shared" si="15"/>
        <v>5306040</v>
      </c>
    </row>
    <row r="13" spans="2:41" ht="290.25" customHeight="1">
      <c r="B13" s="546" t="s">
        <v>35</v>
      </c>
      <c r="C13" s="557" t="s">
        <v>528</v>
      </c>
      <c r="D13" s="216" t="s">
        <v>558</v>
      </c>
      <c r="E13" s="212" t="s">
        <v>529</v>
      </c>
      <c r="F13" s="216" t="s">
        <v>559</v>
      </c>
      <c r="G13" s="216" t="s">
        <v>557</v>
      </c>
      <c r="H13" s="216" t="s">
        <v>558</v>
      </c>
      <c r="I13" s="219" t="s">
        <v>560</v>
      </c>
      <c r="J13" s="179"/>
      <c r="K13" s="179" t="s">
        <v>561</v>
      </c>
      <c r="L13" s="178" t="s">
        <v>562</v>
      </c>
      <c r="M13" s="178" t="s">
        <v>563</v>
      </c>
      <c r="N13" s="29">
        <v>0</v>
      </c>
      <c r="O13" s="251">
        <v>12758673</v>
      </c>
      <c r="P13" s="29">
        <v>0</v>
      </c>
      <c r="Q13" s="29">
        <v>0</v>
      </c>
      <c r="R13" s="29">
        <v>0</v>
      </c>
      <c r="S13" s="29">
        <v>0</v>
      </c>
      <c r="T13" s="257">
        <f t="shared" si="16"/>
        <v>12758673</v>
      </c>
      <c r="U13" s="29">
        <f t="shared" si="17"/>
        <v>0</v>
      </c>
      <c r="V13" s="29">
        <f t="shared" si="18"/>
        <v>13013846.46</v>
      </c>
      <c r="W13" s="29">
        <f t="shared" si="19"/>
        <v>0</v>
      </c>
      <c r="X13" s="29">
        <f t="shared" si="20"/>
        <v>0</v>
      </c>
      <c r="Y13" s="29">
        <f t="shared" si="21"/>
        <v>0</v>
      </c>
      <c r="Z13" s="29">
        <f t="shared" si="22"/>
        <v>0</v>
      </c>
      <c r="AA13" s="260">
        <f t="shared" si="1"/>
        <v>13013846.46</v>
      </c>
      <c r="AB13" s="29">
        <f t="shared" si="2"/>
        <v>0</v>
      </c>
      <c r="AC13" s="29">
        <f t="shared" si="3"/>
        <v>13274123.389200002</v>
      </c>
      <c r="AD13" s="29">
        <f t="shared" si="4"/>
        <v>0</v>
      </c>
      <c r="AE13" s="29">
        <f t="shared" si="5"/>
        <v>0</v>
      </c>
      <c r="AF13" s="29">
        <f t="shared" si="6"/>
        <v>0</v>
      </c>
      <c r="AG13" s="29">
        <f t="shared" si="7"/>
        <v>0</v>
      </c>
      <c r="AH13" s="260">
        <f t="shared" si="8"/>
        <v>13274123.389200002</v>
      </c>
      <c r="AI13" s="29">
        <f t="shared" si="9"/>
        <v>0</v>
      </c>
      <c r="AJ13" s="29">
        <f t="shared" si="10"/>
        <v>13539605.856984003</v>
      </c>
      <c r="AK13" s="29">
        <f t="shared" si="11"/>
        <v>0</v>
      </c>
      <c r="AL13" s="29">
        <f t="shared" si="12"/>
        <v>0</v>
      </c>
      <c r="AM13" s="29">
        <f t="shared" si="13"/>
        <v>0</v>
      </c>
      <c r="AN13" s="29">
        <f t="shared" si="14"/>
        <v>0</v>
      </c>
      <c r="AO13" s="260">
        <f t="shared" si="15"/>
        <v>13539605.856984003</v>
      </c>
    </row>
    <row r="14" spans="2:41" ht="99.75" customHeight="1">
      <c r="B14" s="547"/>
      <c r="C14" s="558"/>
      <c r="D14" s="213" t="s">
        <v>564</v>
      </c>
      <c r="E14" s="212" t="s">
        <v>565</v>
      </c>
      <c r="F14" s="215" t="s">
        <v>566</v>
      </c>
      <c r="G14" s="214" t="s">
        <v>530</v>
      </c>
      <c r="H14" s="217" t="s">
        <v>201</v>
      </c>
      <c r="I14" s="291" t="s">
        <v>200</v>
      </c>
      <c r="J14" s="181"/>
      <c r="K14" s="214" t="s">
        <v>567</v>
      </c>
      <c r="L14" s="290" t="s">
        <v>568</v>
      </c>
      <c r="M14" s="213" t="s">
        <v>563</v>
      </c>
      <c r="N14" s="251">
        <v>0</v>
      </c>
      <c r="O14" s="251">
        <v>12758673</v>
      </c>
      <c r="P14" s="251">
        <v>0</v>
      </c>
      <c r="Q14" s="251">
        <v>0</v>
      </c>
      <c r="R14" s="251">
        <v>0</v>
      </c>
      <c r="S14" s="251">
        <v>0</v>
      </c>
      <c r="T14" s="257">
        <f t="shared" si="16"/>
        <v>12758673</v>
      </c>
      <c r="U14" s="251">
        <f t="shared" si="17"/>
        <v>0</v>
      </c>
      <c r="V14" s="251">
        <f t="shared" si="18"/>
        <v>13013846.46</v>
      </c>
      <c r="W14" s="251">
        <f t="shared" si="19"/>
        <v>0</v>
      </c>
      <c r="X14" s="251">
        <f t="shared" si="20"/>
        <v>0</v>
      </c>
      <c r="Y14" s="251">
        <f t="shared" si="21"/>
        <v>0</v>
      </c>
      <c r="Z14" s="251">
        <f t="shared" si="22"/>
        <v>0</v>
      </c>
      <c r="AA14" s="261">
        <f t="shared" si="1"/>
        <v>13013846.46</v>
      </c>
      <c r="AB14" s="251">
        <f t="shared" si="2"/>
        <v>0</v>
      </c>
      <c r="AC14" s="251">
        <f t="shared" si="3"/>
        <v>13274123.389200002</v>
      </c>
      <c r="AD14" s="251">
        <f t="shared" si="4"/>
        <v>0</v>
      </c>
      <c r="AE14" s="251">
        <f t="shared" si="5"/>
        <v>0</v>
      </c>
      <c r="AF14" s="251">
        <f t="shared" si="6"/>
        <v>0</v>
      </c>
      <c r="AG14" s="251">
        <f t="shared" si="7"/>
        <v>0</v>
      </c>
      <c r="AH14" s="261">
        <f t="shared" si="8"/>
        <v>13274123.389200002</v>
      </c>
      <c r="AI14" s="251">
        <f t="shared" si="9"/>
        <v>0</v>
      </c>
      <c r="AJ14" s="251">
        <f t="shared" si="10"/>
        <v>13539605.856984003</v>
      </c>
      <c r="AK14" s="251">
        <f t="shared" si="11"/>
        <v>0</v>
      </c>
      <c r="AL14" s="251">
        <f t="shared" si="12"/>
        <v>0</v>
      </c>
      <c r="AM14" s="251">
        <f t="shared" si="13"/>
        <v>0</v>
      </c>
      <c r="AN14" s="251">
        <f t="shared" si="14"/>
        <v>0</v>
      </c>
      <c r="AO14" s="261">
        <f t="shared" si="15"/>
        <v>13539605.856984003</v>
      </c>
    </row>
    <row r="15" spans="2:41" ht="94.5" customHeight="1">
      <c r="B15" s="547"/>
      <c r="C15" s="558"/>
      <c r="D15" s="560" t="s">
        <v>527</v>
      </c>
      <c r="E15" s="562" t="s">
        <v>569</v>
      </c>
      <c r="F15" s="557" t="s">
        <v>570</v>
      </c>
      <c r="G15" s="562" t="s">
        <v>571</v>
      </c>
      <c r="H15" s="214" t="s">
        <v>576</v>
      </c>
      <c r="I15" s="292" t="s">
        <v>572</v>
      </c>
      <c r="J15" s="180"/>
      <c r="K15" s="218" t="s">
        <v>574</v>
      </c>
      <c r="L15" s="220" t="s">
        <v>575</v>
      </c>
      <c r="M15" s="218" t="s">
        <v>573</v>
      </c>
      <c r="N15" s="251">
        <v>0</v>
      </c>
      <c r="O15" s="251">
        <v>12758674</v>
      </c>
      <c r="P15" s="251">
        <v>0</v>
      </c>
      <c r="Q15" s="251">
        <v>0</v>
      </c>
      <c r="R15" s="251">
        <v>0</v>
      </c>
      <c r="S15" s="251">
        <v>0</v>
      </c>
      <c r="T15" s="257">
        <f t="shared" si="16"/>
        <v>12758674</v>
      </c>
      <c r="U15" s="251">
        <f t="shared" si="17"/>
        <v>0</v>
      </c>
      <c r="V15" s="251">
        <f t="shared" si="18"/>
        <v>13013847.48</v>
      </c>
      <c r="W15" s="251">
        <f t="shared" si="19"/>
        <v>0</v>
      </c>
      <c r="X15" s="251">
        <f t="shared" si="20"/>
        <v>0</v>
      </c>
      <c r="Y15" s="251">
        <f t="shared" si="21"/>
        <v>0</v>
      </c>
      <c r="Z15" s="251">
        <f t="shared" si="22"/>
        <v>0</v>
      </c>
      <c r="AA15" s="261">
        <f t="shared" si="1"/>
        <v>13013847.48</v>
      </c>
      <c r="AB15" s="251">
        <f t="shared" si="2"/>
        <v>0</v>
      </c>
      <c r="AC15" s="251">
        <f t="shared" si="3"/>
        <v>13274124.4296</v>
      </c>
      <c r="AD15" s="251">
        <f t="shared" si="4"/>
        <v>0</v>
      </c>
      <c r="AE15" s="251">
        <f t="shared" si="5"/>
        <v>0</v>
      </c>
      <c r="AF15" s="251">
        <f t="shared" si="6"/>
        <v>0</v>
      </c>
      <c r="AG15" s="251">
        <f t="shared" si="7"/>
        <v>0</v>
      </c>
      <c r="AH15" s="261">
        <f t="shared" si="8"/>
        <v>13274124.4296</v>
      </c>
      <c r="AI15" s="251">
        <f t="shared" si="9"/>
        <v>0</v>
      </c>
      <c r="AJ15" s="251">
        <f t="shared" si="10"/>
        <v>13539606.918192001</v>
      </c>
      <c r="AK15" s="251">
        <f t="shared" si="11"/>
        <v>0</v>
      </c>
      <c r="AL15" s="251">
        <f t="shared" si="12"/>
        <v>0</v>
      </c>
      <c r="AM15" s="251">
        <f t="shared" si="13"/>
        <v>0</v>
      </c>
      <c r="AN15" s="251">
        <f t="shared" si="14"/>
        <v>0</v>
      </c>
      <c r="AO15" s="261">
        <f t="shared" si="15"/>
        <v>13539606.918192001</v>
      </c>
    </row>
    <row r="16" spans="2:41" ht="160.5" customHeight="1">
      <c r="B16" s="548"/>
      <c r="C16" s="559"/>
      <c r="D16" s="561"/>
      <c r="E16" s="563"/>
      <c r="F16" s="559"/>
      <c r="G16" s="563"/>
      <c r="H16" s="215" t="s">
        <v>203</v>
      </c>
      <c r="I16" s="214" t="s">
        <v>204</v>
      </c>
      <c r="J16" s="182"/>
      <c r="K16" s="214" t="s">
        <v>202</v>
      </c>
      <c r="L16" s="214" t="s">
        <v>403</v>
      </c>
      <c r="M16" s="211" t="s">
        <v>573</v>
      </c>
      <c r="N16" s="251">
        <v>0</v>
      </c>
      <c r="O16" s="251">
        <v>12758674</v>
      </c>
      <c r="P16" s="251">
        <v>0</v>
      </c>
      <c r="Q16" s="251">
        <v>0</v>
      </c>
      <c r="R16" s="251">
        <v>0</v>
      </c>
      <c r="S16" s="251">
        <v>0</v>
      </c>
      <c r="T16" s="257">
        <f t="shared" si="16"/>
        <v>12758674</v>
      </c>
      <c r="U16" s="251">
        <f t="shared" si="17"/>
        <v>0</v>
      </c>
      <c r="V16" s="251">
        <f t="shared" si="18"/>
        <v>13013847.48</v>
      </c>
      <c r="W16" s="251">
        <f t="shared" si="19"/>
        <v>0</v>
      </c>
      <c r="X16" s="251">
        <f t="shared" si="20"/>
        <v>0</v>
      </c>
      <c r="Y16" s="251">
        <f t="shared" si="21"/>
        <v>0</v>
      </c>
      <c r="Z16" s="251">
        <f t="shared" si="22"/>
        <v>0</v>
      </c>
      <c r="AA16" s="261">
        <f t="shared" si="1"/>
        <v>13013847.48</v>
      </c>
      <c r="AB16" s="251">
        <f t="shared" si="2"/>
        <v>0</v>
      </c>
      <c r="AC16" s="251">
        <f t="shared" si="3"/>
        <v>13274124.4296</v>
      </c>
      <c r="AD16" s="251">
        <f t="shared" si="4"/>
        <v>0</v>
      </c>
      <c r="AE16" s="251">
        <f t="shared" si="5"/>
        <v>0</v>
      </c>
      <c r="AF16" s="251">
        <f t="shared" si="6"/>
        <v>0</v>
      </c>
      <c r="AG16" s="251">
        <f t="shared" si="7"/>
        <v>0</v>
      </c>
      <c r="AH16" s="261">
        <f t="shared" si="8"/>
        <v>13274124.4296</v>
      </c>
      <c r="AI16" s="251">
        <f t="shared" si="9"/>
        <v>0</v>
      </c>
      <c r="AJ16" s="251">
        <f t="shared" si="10"/>
        <v>13539606.918192001</v>
      </c>
      <c r="AK16" s="251">
        <f t="shared" si="11"/>
        <v>0</v>
      </c>
      <c r="AL16" s="251">
        <f t="shared" si="12"/>
        <v>0</v>
      </c>
      <c r="AM16" s="251">
        <f t="shared" si="13"/>
        <v>0</v>
      </c>
      <c r="AN16" s="251">
        <f t="shared" si="14"/>
        <v>0</v>
      </c>
      <c r="AO16" s="261">
        <f t="shared" si="15"/>
        <v>13539606.918192001</v>
      </c>
    </row>
    <row r="17" spans="2:41" ht="351">
      <c r="B17" s="206" t="s">
        <v>538</v>
      </c>
      <c r="C17" s="226" t="s">
        <v>522</v>
      </c>
      <c r="D17" s="226" t="s">
        <v>535</v>
      </c>
      <c r="E17" s="226" t="s">
        <v>540</v>
      </c>
      <c r="F17" s="225" t="s">
        <v>537</v>
      </c>
      <c r="G17" s="225" t="s">
        <v>536</v>
      </c>
      <c r="H17" s="226" t="s">
        <v>720</v>
      </c>
      <c r="I17" s="225" t="s">
        <v>523</v>
      </c>
      <c r="J17" s="225" t="s">
        <v>550</v>
      </c>
      <c r="K17" s="225" t="s">
        <v>552</v>
      </c>
      <c r="L17" s="225" t="s">
        <v>542</v>
      </c>
      <c r="M17" s="225" t="s">
        <v>543</v>
      </c>
      <c r="N17" s="262">
        <v>0</v>
      </c>
      <c r="O17" s="262">
        <v>5000000</v>
      </c>
      <c r="P17" s="262">
        <v>0</v>
      </c>
      <c r="Q17" s="262">
        <v>0</v>
      </c>
      <c r="R17" s="262">
        <v>0</v>
      </c>
      <c r="S17" s="262">
        <v>0</v>
      </c>
      <c r="T17" s="257">
        <f t="shared" si="16"/>
        <v>5000000</v>
      </c>
      <c r="U17" s="251">
        <f t="shared" si="17"/>
        <v>0</v>
      </c>
      <c r="V17" s="251">
        <f t="shared" si="18"/>
        <v>5100000</v>
      </c>
      <c r="W17" s="251">
        <f t="shared" si="19"/>
        <v>0</v>
      </c>
      <c r="X17" s="251">
        <f t="shared" si="20"/>
        <v>0</v>
      </c>
      <c r="Y17" s="251">
        <f t="shared" si="21"/>
        <v>0</v>
      </c>
      <c r="Z17" s="251">
        <f t="shared" si="22"/>
        <v>0</v>
      </c>
      <c r="AA17" s="260"/>
      <c r="AB17" s="251">
        <f t="shared" si="2"/>
        <v>0</v>
      </c>
      <c r="AC17" s="251">
        <f t="shared" si="3"/>
        <v>5202000</v>
      </c>
      <c r="AD17" s="251">
        <f t="shared" si="4"/>
        <v>0</v>
      </c>
      <c r="AE17" s="251">
        <f t="shared" si="5"/>
        <v>0</v>
      </c>
      <c r="AF17" s="251">
        <f t="shared" si="6"/>
        <v>0</v>
      </c>
      <c r="AG17" s="251">
        <f t="shared" si="7"/>
        <v>0</v>
      </c>
      <c r="AH17" s="260"/>
      <c r="AI17" s="251">
        <f t="shared" si="9"/>
        <v>0</v>
      </c>
      <c r="AJ17" s="251">
        <f t="shared" si="10"/>
        <v>5306040</v>
      </c>
      <c r="AK17" s="251">
        <f t="shared" si="11"/>
        <v>0</v>
      </c>
      <c r="AL17" s="251">
        <f t="shared" si="12"/>
        <v>0</v>
      </c>
      <c r="AM17" s="251">
        <f t="shared" si="13"/>
        <v>0</v>
      </c>
      <c r="AN17" s="251">
        <f t="shared" si="14"/>
        <v>0</v>
      </c>
      <c r="AO17" s="260"/>
    </row>
    <row r="18" spans="2:41" ht="162">
      <c r="B18" s="554" t="s">
        <v>539</v>
      </c>
      <c r="C18" s="549" t="s">
        <v>555</v>
      </c>
      <c r="D18" s="551" t="s">
        <v>544</v>
      </c>
      <c r="E18" s="549" t="s">
        <v>545</v>
      </c>
      <c r="F18" s="556" t="s">
        <v>547</v>
      </c>
      <c r="G18" s="556" t="s">
        <v>546</v>
      </c>
      <c r="H18" s="175" t="s">
        <v>548</v>
      </c>
      <c r="I18" s="175" t="s">
        <v>549</v>
      </c>
      <c r="J18" s="176"/>
      <c r="K18" s="177" t="s">
        <v>553</v>
      </c>
      <c r="L18" s="177" t="s">
        <v>554</v>
      </c>
      <c r="M18" s="177" t="s">
        <v>543</v>
      </c>
      <c r="N18" s="29"/>
      <c r="O18" s="29"/>
      <c r="P18" s="29"/>
      <c r="Q18" s="29"/>
      <c r="R18" s="29"/>
      <c r="S18" s="29"/>
      <c r="T18" s="257">
        <f t="shared" si="16"/>
        <v>0</v>
      </c>
      <c r="U18" s="251">
        <f t="shared" si="17"/>
        <v>0</v>
      </c>
      <c r="V18" s="251">
        <f t="shared" si="18"/>
        <v>0</v>
      </c>
      <c r="W18" s="251">
        <f t="shared" si="19"/>
        <v>0</v>
      </c>
      <c r="X18" s="251">
        <f t="shared" si="20"/>
        <v>0</v>
      </c>
      <c r="Y18" s="251">
        <f t="shared" si="21"/>
        <v>0</v>
      </c>
      <c r="Z18" s="251">
        <f t="shared" si="22"/>
        <v>0</v>
      </c>
      <c r="AB18" s="251">
        <f t="shared" si="2"/>
        <v>0</v>
      </c>
      <c r="AC18" s="251">
        <f t="shared" si="3"/>
        <v>0</v>
      </c>
      <c r="AD18" s="251">
        <f t="shared" si="4"/>
        <v>0</v>
      </c>
      <c r="AE18" s="251">
        <f t="shared" si="5"/>
        <v>0</v>
      </c>
      <c r="AF18" s="251">
        <f t="shared" si="6"/>
        <v>0</v>
      </c>
      <c r="AG18" s="251">
        <f t="shared" si="7"/>
        <v>0</v>
      </c>
      <c r="AH18" s="258"/>
      <c r="AI18" s="251">
        <f t="shared" si="9"/>
        <v>0</v>
      </c>
      <c r="AJ18" s="251">
        <f t="shared" si="10"/>
        <v>0</v>
      </c>
      <c r="AK18" s="251">
        <f t="shared" si="11"/>
        <v>0</v>
      </c>
      <c r="AL18" s="251">
        <f t="shared" si="12"/>
        <v>0</v>
      </c>
      <c r="AM18" s="251">
        <f t="shared" si="13"/>
        <v>0</v>
      </c>
      <c r="AN18" s="251">
        <f t="shared" si="14"/>
        <v>0</v>
      </c>
      <c r="AO18" s="258"/>
    </row>
    <row r="19" spans="2:41" ht="108">
      <c r="B19" s="555"/>
      <c r="C19" s="550"/>
      <c r="D19" s="552"/>
      <c r="E19" s="550"/>
      <c r="F19" s="556"/>
      <c r="G19" s="556"/>
      <c r="H19" s="175" t="s">
        <v>524</v>
      </c>
      <c r="I19" s="175" t="s">
        <v>551</v>
      </c>
      <c r="J19" s="176"/>
      <c r="K19" s="177" t="s">
        <v>525</v>
      </c>
      <c r="L19" s="283" t="s">
        <v>727</v>
      </c>
      <c r="M19" s="177" t="s">
        <v>556</v>
      </c>
      <c r="N19" s="29"/>
      <c r="O19" s="29"/>
      <c r="P19" s="29"/>
      <c r="Q19" s="29"/>
      <c r="R19" s="29"/>
      <c r="S19" s="29"/>
      <c r="T19" s="257">
        <f t="shared" si="16"/>
        <v>0</v>
      </c>
      <c r="U19" s="251">
        <f t="shared" si="17"/>
        <v>0</v>
      </c>
      <c r="V19" s="251">
        <f t="shared" si="18"/>
        <v>0</v>
      </c>
      <c r="W19" s="251">
        <f t="shared" si="19"/>
        <v>0</v>
      </c>
      <c r="X19" s="251">
        <f t="shared" si="20"/>
        <v>0</v>
      </c>
      <c r="Y19" s="251">
        <f t="shared" si="21"/>
        <v>0</v>
      </c>
      <c r="Z19" s="251">
        <f t="shared" si="22"/>
        <v>0</v>
      </c>
      <c r="AB19" s="251">
        <f t="shared" si="2"/>
        <v>0</v>
      </c>
      <c r="AC19" s="251">
        <f t="shared" si="3"/>
        <v>0</v>
      </c>
      <c r="AD19" s="251">
        <f t="shared" si="4"/>
        <v>0</v>
      </c>
      <c r="AE19" s="251">
        <f t="shared" si="5"/>
        <v>0</v>
      </c>
      <c r="AF19" s="251">
        <f t="shared" si="6"/>
        <v>0</v>
      </c>
      <c r="AG19" s="251">
        <f t="shared" si="7"/>
        <v>0</v>
      </c>
      <c r="AH19" s="258"/>
      <c r="AI19" s="251">
        <f t="shared" si="9"/>
        <v>0</v>
      </c>
      <c r="AJ19" s="251">
        <f t="shared" si="10"/>
        <v>0</v>
      </c>
      <c r="AK19" s="251">
        <f t="shared" si="11"/>
        <v>0</v>
      </c>
      <c r="AL19" s="251">
        <f t="shared" si="12"/>
        <v>0</v>
      </c>
      <c r="AM19" s="251">
        <f t="shared" si="13"/>
        <v>0</v>
      </c>
      <c r="AN19" s="251">
        <f t="shared" si="14"/>
        <v>0</v>
      </c>
      <c r="AO19" s="258"/>
    </row>
    <row r="20" spans="13:41" ht="66" customHeight="1">
      <c r="M20" s="265" t="s">
        <v>437</v>
      </c>
      <c r="N20" s="266">
        <f aca="true" t="shared" si="23" ref="N20:AO20">SUM(N6:N19)</f>
        <v>0</v>
      </c>
      <c r="O20" s="266">
        <f t="shared" si="23"/>
        <v>130813412</v>
      </c>
      <c r="P20" s="266">
        <f t="shared" si="23"/>
        <v>0</v>
      </c>
      <c r="Q20" s="266">
        <f t="shared" si="23"/>
        <v>0</v>
      </c>
      <c r="R20" s="266">
        <f t="shared" si="23"/>
        <v>5000000</v>
      </c>
      <c r="S20" s="266">
        <f t="shared" si="23"/>
        <v>0</v>
      </c>
      <c r="T20" s="266">
        <f t="shared" si="23"/>
        <v>135813412</v>
      </c>
      <c r="U20" s="266">
        <f t="shared" si="23"/>
        <v>0</v>
      </c>
      <c r="V20" s="266">
        <f t="shared" si="23"/>
        <v>133429680.24000001</v>
      </c>
      <c r="W20" s="266">
        <f t="shared" si="23"/>
        <v>0</v>
      </c>
      <c r="X20" s="266">
        <f t="shared" si="23"/>
        <v>0</v>
      </c>
      <c r="Y20" s="266">
        <f t="shared" si="23"/>
        <v>5100000</v>
      </c>
      <c r="Z20" s="266">
        <f t="shared" si="23"/>
        <v>0</v>
      </c>
      <c r="AA20" s="266">
        <f t="shared" si="23"/>
        <v>133429680.24000001</v>
      </c>
      <c r="AB20" s="266">
        <f t="shared" si="23"/>
        <v>0</v>
      </c>
      <c r="AC20" s="266">
        <f t="shared" si="23"/>
        <v>136098273.8448</v>
      </c>
      <c r="AD20" s="266">
        <f t="shared" si="23"/>
        <v>0</v>
      </c>
      <c r="AE20" s="266">
        <f t="shared" si="23"/>
        <v>0</v>
      </c>
      <c r="AF20" s="266">
        <f t="shared" si="23"/>
        <v>5202000</v>
      </c>
      <c r="AG20" s="266">
        <f t="shared" si="23"/>
        <v>0</v>
      </c>
      <c r="AH20" s="266">
        <f t="shared" si="23"/>
        <v>136098273.8448</v>
      </c>
      <c r="AI20" s="266">
        <f t="shared" si="23"/>
        <v>0</v>
      </c>
      <c r="AJ20" s="266">
        <f t="shared" si="23"/>
        <v>138820239.321696</v>
      </c>
      <c r="AK20" s="266">
        <f t="shared" si="23"/>
        <v>0</v>
      </c>
      <c r="AL20" s="266">
        <f t="shared" si="23"/>
        <v>0</v>
      </c>
      <c r="AM20" s="266">
        <f t="shared" si="23"/>
        <v>5306040</v>
      </c>
      <c r="AN20" s="266">
        <f t="shared" si="23"/>
        <v>0</v>
      </c>
      <c r="AO20" s="266">
        <f t="shared" si="23"/>
        <v>138820239.321696</v>
      </c>
    </row>
    <row r="21" ht="15">
      <c r="AA21" s="27"/>
    </row>
    <row r="22" ht="13.5" customHeight="1">
      <c r="AA22" s="27"/>
    </row>
    <row r="23" ht="15" hidden="1">
      <c r="AA23" s="27"/>
    </row>
    <row r="24" ht="15" hidden="1">
      <c r="AA24" s="27"/>
    </row>
    <row r="25" ht="15">
      <c r="AA25" s="27"/>
    </row>
    <row r="26" ht="15">
      <c r="AA26" s="27"/>
    </row>
    <row r="27" ht="15">
      <c r="AA27" s="27"/>
    </row>
    <row r="28" ht="15">
      <c r="AA28" s="27"/>
    </row>
    <row r="29" ht="15">
      <c r="AA29" s="27"/>
    </row>
    <row r="30" ht="15">
      <c r="AA30" s="27"/>
    </row>
    <row r="31" ht="15">
      <c r="AA31" s="27"/>
    </row>
    <row r="32" ht="15">
      <c r="AA32" s="27"/>
    </row>
    <row r="33" ht="15">
      <c r="AA33" s="27"/>
    </row>
    <row r="34" ht="15">
      <c r="AA34" s="27"/>
    </row>
    <row r="35" ht="15">
      <c r="AA35" s="27"/>
    </row>
    <row r="36" ht="15">
      <c r="AA36" s="27"/>
    </row>
    <row r="37" ht="15">
      <c r="AA37" s="27"/>
    </row>
    <row r="38" ht="15">
      <c r="AA38" s="27"/>
    </row>
    <row r="39" ht="15">
      <c r="AA39" s="27"/>
    </row>
    <row r="40" ht="15">
      <c r="AA40" s="27"/>
    </row>
    <row r="41" ht="15">
      <c r="AA41" s="27"/>
    </row>
    <row r="42" ht="15">
      <c r="AA42" s="27"/>
    </row>
    <row r="43" ht="15">
      <c r="AA43" s="27"/>
    </row>
    <row r="44" ht="15">
      <c r="AA44" s="27"/>
    </row>
    <row r="45" ht="15">
      <c r="AA45" s="27"/>
    </row>
    <row r="46" ht="15">
      <c r="AA46" s="27"/>
    </row>
    <row r="47" ht="15">
      <c r="AA47" s="27"/>
    </row>
    <row r="48" ht="15">
      <c r="AA48" s="27"/>
    </row>
    <row r="49" ht="15">
      <c r="AA49" s="27"/>
    </row>
    <row r="50" ht="15">
      <c r="AA50" s="27"/>
    </row>
    <row r="51" ht="15">
      <c r="AA51" s="27"/>
    </row>
    <row r="52" ht="15">
      <c r="AA52" s="27"/>
    </row>
    <row r="53" ht="15">
      <c r="AA53" s="27"/>
    </row>
    <row r="54" ht="15">
      <c r="AA54" s="27"/>
    </row>
    <row r="55" ht="15">
      <c r="AA55" s="27"/>
    </row>
    <row r="56" ht="15">
      <c r="AA56" s="27"/>
    </row>
    <row r="57" ht="15">
      <c r="AA57" s="27"/>
    </row>
    <row r="58" ht="15">
      <c r="AA58" s="27"/>
    </row>
    <row r="59" ht="15">
      <c r="AA59" s="27"/>
    </row>
    <row r="60" ht="15">
      <c r="AA60" s="27"/>
    </row>
    <row r="61" ht="15">
      <c r="AA61" s="27"/>
    </row>
    <row r="62" ht="15">
      <c r="AA62" s="27"/>
    </row>
    <row r="63" ht="15">
      <c r="AA63" s="27"/>
    </row>
    <row r="64" ht="15">
      <c r="AA64" s="27"/>
    </row>
    <row r="65" ht="15">
      <c r="AA65" s="27"/>
    </row>
    <row r="66" ht="15">
      <c r="AA66" s="27"/>
    </row>
    <row r="67" ht="15">
      <c r="AA67" s="27"/>
    </row>
    <row r="68" ht="15">
      <c r="AA68" s="27"/>
    </row>
    <row r="69" ht="15">
      <c r="AA69" s="27"/>
    </row>
    <row r="70" ht="15">
      <c r="AA70" s="27"/>
    </row>
    <row r="71" ht="15">
      <c r="AA71" s="27"/>
    </row>
    <row r="72" ht="15">
      <c r="AA72" s="27"/>
    </row>
    <row r="73" ht="15">
      <c r="AA73" s="27"/>
    </row>
    <row r="74" ht="15">
      <c r="AA74" s="27"/>
    </row>
    <row r="75" ht="15">
      <c r="AA75" s="27"/>
    </row>
    <row r="76" ht="15">
      <c r="AA76" s="27"/>
    </row>
    <row r="77" ht="15">
      <c r="AA77" s="27"/>
    </row>
    <row r="78" ht="15">
      <c r="AA78" s="27"/>
    </row>
    <row r="79" ht="15">
      <c r="AA79" s="27"/>
    </row>
    <row r="80" ht="15">
      <c r="AA80" s="27"/>
    </row>
    <row r="81" ht="15">
      <c r="AA81" s="27"/>
    </row>
    <row r="82" ht="15">
      <c r="AA82" s="27"/>
    </row>
    <row r="83" ht="15">
      <c r="AA83" s="27"/>
    </row>
    <row r="84" ht="15">
      <c r="AA84" s="27"/>
    </row>
    <row r="85" ht="15">
      <c r="AA85" s="27"/>
    </row>
    <row r="86" ht="15">
      <c r="AA86" s="27"/>
    </row>
    <row r="87" ht="15">
      <c r="AA87" s="27"/>
    </row>
    <row r="88" ht="15">
      <c r="AA88" s="27"/>
    </row>
    <row r="89" ht="15">
      <c r="AA89" s="27"/>
    </row>
    <row r="90" ht="15">
      <c r="AA90" s="27"/>
    </row>
    <row r="91" ht="15">
      <c r="AA91" s="27"/>
    </row>
    <row r="92" ht="15">
      <c r="AA92" s="27"/>
    </row>
    <row r="93" ht="15">
      <c r="AA93" s="27"/>
    </row>
    <row r="94" ht="15">
      <c r="AA94" s="27"/>
    </row>
    <row r="95" ht="15">
      <c r="AA95" s="27"/>
    </row>
    <row r="96" ht="15">
      <c r="AA96" s="27"/>
    </row>
    <row r="97" ht="15">
      <c r="AA97" s="27"/>
    </row>
    <row r="98" ht="15">
      <c r="AA98" s="27"/>
    </row>
    <row r="99" ht="15">
      <c r="AA99" s="27"/>
    </row>
    <row r="100" ht="15">
      <c r="AA100" s="27"/>
    </row>
    <row r="101" ht="15">
      <c r="AA101" s="27"/>
    </row>
    <row r="102" ht="15">
      <c r="AA102" s="27"/>
    </row>
    <row r="103" ht="15">
      <c r="AA103" s="27"/>
    </row>
    <row r="104" ht="15">
      <c r="AA104" s="27"/>
    </row>
    <row r="105" ht="15">
      <c r="AA105" s="27"/>
    </row>
    <row r="106" ht="15">
      <c r="AA106" s="27"/>
    </row>
    <row r="107" ht="15">
      <c r="AA107" s="27"/>
    </row>
    <row r="108" ht="15">
      <c r="AA108" s="27"/>
    </row>
    <row r="109" ht="15">
      <c r="AA109" s="27"/>
    </row>
    <row r="110" ht="15">
      <c r="AA110" s="27"/>
    </row>
    <row r="111" ht="15">
      <c r="AA111" s="27"/>
    </row>
    <row r="112" ht="15">
      <c r="AA112" s="27"/>
    </row>
    <row r="113" ht="15">
      <c r="AA113" s="27"/>
    </row>
    <row r="114" ht="15">
      <c r="AA114" s="27"/>
    </row>
    <row r="115" ht="15">
      <c r="AA115" s="27"/>
    </row>
    <row r="116" ht="15">
      <c r="AA116" s="27"/>
    </row>
    <row r="117" ht="15">
      <c r="AA117" s="27"/>
    </row>
    <row r="118" ht="15">
      <c r="AA118" s="27"/>
    </row>
    <row r="119" ht="15">
      <c r="AA119" s="27"/>
    </row>
    <row r="120" ht="15">
      <c r="AA120" s="27"/>
    </row>
    <row r="121" ht="15">
      <c r="AA121" s="27"/>
    </row>
    <row r="122" ht="15">
      <c r="AA122" s="27"/>
    </row>
    <row r="123" ht="15">
      <c r="AA123" s="27"/>
    </row>
    <row r="124" ht="15">
      <c r="AA124" s="27"/>
    </row>
    <row r="125" ht="15">
      <c r="AA125" s="27"/>
    </row>
    <row r="126" ht="15">
      <c r="AA126" s="27"/>
    </row>
    <row r="127" ht="15">
      <c r="AA127" s="27"/>
    </row>
    <row r="128" ht="15">
      <c r="AA128" s="27"/>
    </row>
    <row r="129" ht="15">
      <c r="AA129" s="27"/>
    </row>
    <row r="130" ht="15">
      <c r="AA130" s="27"/>
    </row>
    <row r="131" ht="15">
      <c r="AA131" s="27"/>
    </row>
    <row r="132" ht="15">
      <c r="AA132" s="27"/>
    </row>
    <row r="133" ht="15">
      <c r="AA133" s="27"/>
    </row>
    <row r="134" ht="15">
      <c r="AA134" s="27"/>
    </row>
    <row r="135" ht="15">
      <c r="AA135" s="27"/>
    </row>
    <row r="136" ht="15">
      <c r="AA136" s="27"/>
    </row>
    <row r="137" ht="15">
      <c r="AA137" s="27"/>
    </row>
    <row r="138" ht="15">
      <c r="AA138" s="27"/>
    </row>
    <row r="139" ht="15">
      <c r="AA139" s="27"/>
    </row>
    <row r="140" ht="15">
      <c r="AA140" s="27"/>
    </row>
    <row r="141" ht="15">
      <c r="AA141" s="27"/>
    </row>
    <row r="142" ht="15">
      <c r="AA142" s="27"/>
    </row>
    <row r="143" ht="15">
      <c r="AA143" s="27"/>
    </row>
    <row r="144" ht="15">
      <c r="AA144" s="27"/>
    </row>
    <row r="145" ht="15">
      <c r="AA145" s="27"/>
    </row>
    <row r="146" ht="15">
      <c r="AA146" s="27"/>
    </row>
    <row r="147" ht="15">
      <c r="AA147" s="27"/>
    </row>
    <row r="148" ht="15">
      <c r="AA148" s="27"/>
    </row>
    <row r="149" ht="15">
      <c r="AA149" s="27"/>
    </row>
    <row r="150" ht="15">
      <c r="AA150" s="27"/>
    </row>
    <row r="151" ht="15">
      <c r="AA151" s="27"/>
    </row>
    <row r="152" ht="15">
      <c r="AA152" s="27"/>
    </row>
    <row r="153" ht="15">
      <c r="AA153" s="27"/>
    </row>
    <row r="154" ht="15">
      <c r="AA154" s="27"/>
    </row>
    <row r="155" ht="15">
      <c r="AA155" s="27"/>
    </row>
    <row r="156" ht="15">
      <c r="AA156" s="27"/>
    </row>
    <row r="157" ht="15">
      <c r="AA157" s="27"/>
    </row>
    <row r="158" ht="15">
      <c r="AA158" s="27"/>
    </row>
    <row r="159" ht="15">
      <c r="AA159" s="27"/>
    </row>
    <row r="160" ht="15">
      <c r="AA160" s="27"/>
    </row>
    <row r="161" ht="15">
      <c r="AA161" s="27"/>
    </row>
    <row r="162" ht="15">
      <c r="AA162" s="27"/>
    </row>
    <row r="163" ht="15">
      <c r="AA163" s="27"/>
    </row>
    <row r="164" ht="15">
      <c r="AA164" s="27"/>
    </row>
    <row r="165" ht="15">
      <c r="AA165" s="27"/>
    </row>
    <row r="166" ht="15">
      <c r="AA166" s="27"/>
    </row>
    <row r="167" ht="15">
      <c r="AA167" s="27"/>
    </row>
    <row r="168" ht="15">
      <c r="AA168" s="27"/>
    </row>
    <row r="169" ht="15">
      <c r="AA169" s="27"/>
    </row>
    <row r="170" ht="15">
      <c r="AA170" s="27"/>
    </row>
    <row r="171" ht="15">
      <c r="AA171" s="27"/>
    </row>
    <row r="172" ht="15">
      <c r="AA172" s="27"/>
    </row>
    <row r="173" ht="15">
      <c r="AA173" s="27"/>
    </row>
    <row r="174" ht="15">
      <c r="AA174" s="27"/>
    </row>
    <row r="175" ht="15">
      <c r="AA175" s="27"/>
    </row>
    <row r="176" ht="15">
      <c r="AA176" s="27"/>
    </row>
    <row r="177" ht="15">
      <c r="AA177" s="27"/>
    </row>
    <row r="178" ht="15">
      <c r="AA178" s="27"/>
    </row>
    <row r="179" ht="15">
      <c r="AA179" s="27"/>
    </row>
    <row r="180" ht="15">
      <c r="AA180" s="27"/>
    </row>
    <row r="181" ht="15">
      <c r="AA181" s="27"/>
    </row>
    <row r="182" ht="15">
      <c r="AA182" s="27"/>
    </row>
    <row r="183" ht="15">
      <c r="AA183" s="27"/>
    </row>
    <row r="184" ht="15">
      <c r="AA184" s="27"/>
    </row>
    <row r="185" ht="15">
      <c r="AA185" s="27"/>
    </row>
    <row r="186" ht="15">
      <c r="AA186" s="27"/>
    </row>
    <row r="187" ht="15">
      <c r="AA187" s="27"/>
    </row>
    <row r="188" ht="15">
      <c r="AA188" s="27"/>
    </row>
    <row r="189" ht="15">
      <c r="AA189" s="27"/>
    </row>
    <row r="190" ht="15">
      <c r="AA190" s="27"/>
    </row>
    <row r="191" ht="15">
      <c r="AA191" s="27"/>
    </row>
    <row r="192" ht="15">
      <c r="AA192" s="27"/>
    </row>
    <row r="193" ht="15">
      <c r="AA193" s="27"/>
    </row>
    <row r="194" ht="15">
      <c r="AA194" s="27"/>
    </row>
    <row r="195" ht="15">
      <c r="AA195" s="27"/>
    </row>
    <row r="196" ht="15">
      <c r="AA196" s="27"/>
    </row>
    <row r="197" ht="15">
      <c r="AA197" s="27"/>
    </row>
    <row r="198" ht="15">
      <c r="AA198" s="27"/>
    </row>
    <row r="199" ht="15">
      <c r="AA199" s="27"/>
    </row>
    <row r="200" ht="15">
      <c r="AA200" s="27"/>
    </row>
    <row r="201" ht="15">
      <c r="AA201" s="27"/>
    </row>
    <row r="202" ht="15">
      <c r="AA202" s="27"/>
    </row>
    <row r="203" ht="15">
      <c r="AA203" s="27"/>
    </row>
    <row r="204" ht="15">
      <c r="AA204" s="27"/>
    </row>
    <row r="205" ht="15">
      <c r="AA205" s="27"/>
    </row>
    <row r="206" ht="15">
      <c r="AA206" s="27"/>
    </row>
    <row r="207" ht="15">
      <c r="AA207" s="27"/>
    </row>
    <row r="208" ht="15">
      <c r="AA208" s="27"/>
    </row>
    <row r="209" ht="15">
      <c r="AA209" s="27"/>
    </row>
    <row r="210" ht="15">
      <c r="AA210" s="27"/>
    </row>
    <row r="211" ht="15">
      <c r="AA211" s="27"/>
    </row>
    <row r="212" ht="15">
      <c r="AA212" s="27"/>
    </row>
    <row r="213" ht="15">
      <c r="AA213" s="27"/>
    </row>
    <row r="214" ht="15">
      <c r="AA214" s="27"/>
    </row>
    <row r="215" ht="15">
      <c r="AA215" s="27"/>
    </row>
    <row r="216" ht="15">
      <c r="AA216" s="27"/>
    </row>
    <row r="217" ht="15">
      <c r="AA217" s="27"/>
    </row>
    <row r="218" ht="15">
      <c r="AA218" s="27"/>
    </row>
    <row r="219" ht="15">
      <c r="AA219" s="27"/>
    </row>
    <row r="220" ht="15">
      <c r="AA220" s="27"/>
    </row>
    <row r="221" ht="15">
      <c r="AA221" s="27"/>
    </row>
    <row r="222" ht="15">
      <c r="AA222" s="27"/>
    </row>
    <row r="223" ht="15">
      <c r="AA223" s="27"/>
    </row>
    <row r="224" ht="15">
      <c r="AA224" s="27"/>
    </row>
    <row r="225" ht="15">
      <c r="AA225" s="27"/>
    </row>
    <row r="226" ht="15">
      <c r="AA226" s="27"/>
    </row>
    <row r="227" ht="15">
      <c r="AA227" s="27"/>
    </row>
    <row r="228" ht="15">
      <c r="AA228" s="27"/>
    </row>
    <row r="229" ht="15">
      <c r="AA229" s="27"/>
    </row>
    <row r="230" ht="15">
      <c r="AA230" s="27"/>
    </row>
    <row r="231" ht="15">
      <c r="AA231" s="27"/>
    </row>
    <row r="232" ht="15">
      <c r="AA232" s="27"/>
    </row>
    <row r="233" ht="15">
      <c r="AA233" s="27"/>
    </row>
    <row r="234" ht="15">
      <c r="AA234" s="27"/>
    </row>
    <row r="235" ht="15">
      <c r="AA235" s="27"/>
    </row>
    <row r="236" ht="15">
      <c r="AA236" s="27"/>
    </row>
    <row r="237" ht="15">
      <c r="AA237" s="27"/>
    </row>
    <row r="238" ht="15">
      <c r="AA238" s="27"/>
    </row>
    <row r="239" ht="15">
      <c r="AA239" s="27"/>
    </row>
    <row r="240" ht="15">
      <c r="AA240" s="27"/>
    </row>
    <row r="241" ht="15">
      <c r="AA241" s="27"/>
    </row>
    <row r="242" ht="15">
      <c r="AA242" s="27"/>
    </row>
    <row r="243" ht="15">
      <c r="AA243" s="27"/>
    </row>
    <row r="244" ht="15">
      <c r="AA244" s="27"/>
    </row>
    <row r="245" ht="15">
      <c r="AA245" s="27"/>
    </row>
    <row r="246" ht="15">
      <c r="AA246" s="27"/>
    </row>
    <row r="247" ht="15">
      <c r="AA247" s="27"/>
    </row>
    <row r="248" ht="15">
      <c r="AA248" s="27"/>
    </row>
    <row r="249" ht="15">
      <c r="AA249" s="27"/>
    </row>
    <row r="250" ht="15">
      <c r="AA250" s="27"/>
    </row>
    <row r="251" ht="15">
      <c r="AA251" s="27"/>
    </row>
    <row r="252" ht="15">
      <c r="AA252" s="27"/>
    </row>
    <row r="253" ht="15">
      <c r="AA253" s="27"/>
    </row>
    <row r="254" ht="15">
      <c r="AA254" s="27"/>
    </row>
    <row r="255" ht="15">
      <c r="AA255" s="27"/>
    </row>
    <row r="256" ht="15">
      <c r="AA256" s="27"/>
    </row>
    <row r="257" ht="15">
      <c r="AA257" s="27"/>
    </row>
    <row r="258" ht="15">
      <c r="AA258" s="27"/>
    </row>
    <row r="259" ht="15">
      <c r="AA259" s="27"/>
    </row>
    <row r="260" ht="15">
      <c r="AA260" s="27"/>
    </row>
    <row r="261" ht="15">
      <c r="AA261" s="27"/>
    </row>
    <row r="262" ht="15">
      <c r="AA262" s="27"/>
    </row>
    <row r="263" ht="15">
      <c r="AA263" s="27"/>
    </row>
    <row r="264" ht="15">
      <c r="AA264" s="27"/>
    </row>
    <row r="265" ht="15">
      <c r="AA265" s="27"/>
    </row>
    <row r="266" ht="15">
      <c r="AA266" s="27"/>
    </row>
    <row r="267" ht="15">
      <c r="AA267" s="27"/>
    </row>
    <row r="268" ht="15">
      <c r="AA268" s="27"/>
    </row>
    <row r="269" ht="15">
      <c r="AA269" s="27"/>
    </row>
    <row r="270" ht="15">
      <c r="AA270" s="27"/>
    </row>
    <row r="271" ht="15">
      <c r="AA271" s="27"/>
    </row>
    <row r="272" ht="15">
      <c r="AA272" s="27"/>
    </row>
    <row r="273" ht="15">
      <c r="AA273" s="27"/>
    </row>
    <row r="274" ht="15">
      <c r="AA274" s="27"/>
    </row>
    <row r="275" ht="15">
      <c r="AA275" s="27"/>
    </row>
    <row r="276" ht="15">
      <c r="AA276" s="27"/>
    </row>
    <row r="277" ht="15">
      <c r="AA277" s="27"/>
    </row>
    <row r="278" ht="15">
      <c r="AA278" s="27"/>
    </row>
    <row r="279" ht="15">
      <c r="AA279" s="27"/>
    </row>
    <row r="280" ht="15">
      <c r="AA280" s="27"/>
    </row>
    <row r="281" ht="15">
      <c r="AA281" s="27"/>
    </row>
    <row r="282" ht="15">
      <c r="AA282" s="27"/>
    </row>
    <row r="283" ht="15">
      <c r="AA283" s="27"/>
    </row>
    <row r="284" ht="15">
      <c r="AA284" s="27"/>
    </row>
    <row r="285" ht="15">
      <c r="AA285" s="27"/>
    </row>
    <row r="286" ht="15">
      <c r="AA286" s="27"/>
    </row>
    <row r="287" ht="15">
      <c r="AA287" s="27"/>
    </row>
    <row r="288" ht="15">
      <c r="AA288" s="27"/>
    </row>
    <row r="289" ht="15">
      <c r="AA289" s="27"/>
    </row>
    <row r="290" ht="15">
      <c r="AA290" s="27"/>
    </row>
    <row r="291" ht="15">
      <c r="AA291" s="27"/>
    </row>
    <row r="292" ht="15">
      <c r="AA292" s="27"/>
    </row>
    <row r="293" ht="15">
      <c r="AA293" s="27"/>
    </row>
    <row r="294" ht="15">
      <c r="AA294" s="27"/>
    </row>
    <row r="295" ht="15">
      <c r="AA295" s="27"/>
    </row>
    <row r="296" ht="15">
      <c r="AA296" s="27"/>
    </row>
    <row r="297" ht="15">
      <c r="AA297" s="27"/>
    </row>
    <row r="298" ht="15">
      <c r="AA298" s="27"/>
    </row>
    <row r="299" ht="15">
      <c r="AA299" s="27"/>
    </row>
    <row r="300" ht="15">
      <c r="AA300" s="27"/>
    </row>
    <row r="301" ht="15">
      <c r="AA301" s="27"/>
    </row>
    <row r="302" ht="15">
      <c r="AA302" s="27"/>
    </row>
    <row r="303" ht="15">
      <c r="AA303" s="27"/>
    </row>
    <row r="304" ht="15">
      <c r="AA304" s="27"/>
    </row>
    <row r="305" ht="15">
      <c r="AA305" s="27"/>
    </row>
    <row r="306" ht="15">
      <c r="AA306" s="27"/>
    </row>
    <row r="307" ht="15">
      <c r="AA307" s="27"/>
    </row>
    <row r="308" ht="15">
      <c r="AA308" s="27"/>
    </row>
    <row r="309" ht="15">
      <c r="AA309" s="27"/>
    </row>
    <row r="310" ht="15">
      <c r="AA310" s="27"/>
    </row>
    <row r="311" ht="15">
      <c r="AA311" s="27"/>
    </row>
    <row r="312" ht="15">
      <c r="AA312" s="27"/>
    </row>
    <row r="313" ht="15">
      <c r="AA313" s="27"/>
    </row>
    <row r="314" ht="15">
      <c r="AA314" s="27"/>
    </row>
    <row r="315" ht="15">
      <c r="AA315" s="27"/>
    </row>
    <row r="316" ht="15">
      <c r="AA316" s="27"/>
    </row>
    <row r="317" ht="15">
      <c r="AA317" s="27"/>
    </row>
    <row r="318" ht="15">
      <c r="AA318" s="27"/>
    </row>
    <row r="319" ht="15">
      <c r="AA319" s="27"/>
    </row>
    <row r="320" ht="15">
      <c r="AA320" s="27"/>
    </row>
    <row r="321" ht="15">
      <c r="AA321" s="27"/>
    </row>
    <row r="322" ht="15">
      <c r="AA322" s="27"/>
    </row>
    <row r="323" ht="15">
      <c r="AA323" s="27"/>
    </row>
    <row r="324" ht="15">
      <c r="AA324" s="27"/>
    </row>
    <row r="325" ht="15">
      <c r="AA325" s="27"/>
    </row>
    <row r="326" ht="15">
      <c r="AA326" s="27"/>
    </row>
    <row r="327" ht="15">
      <c r="AA327" s="27"/>
    </row>
    <row r="328" ht="15">
      <c r="AA328" s="27"/>
    </row>
    <row r="329" ht="15">
      <c r="AA329" s="27"/>
    </row>
    <row r="330" ht="15">
      <c r="AA330" s="27"/>
    </row>
    <row r="331" ht="15">
      <c r="AA331" s="27"/>
    </row>
    <row r="332" ht="15">
      <c r="AA332" s="27"/>
    </row>
    <row r="333" ht="15">
      <c r="AA333" s="27"/>
    </row>
    <row r="334" ht="15">
      <c r="AA334" s="27"/>
    </row>
    <row r="335" ht="15">
      <c r="AA335" s="27"/>
    </row>
    <row r="336" ht="15">
      <c r="AA336" s="27"/>
    </row>
    <row r="337" ht="15">
      <c r="AA337" s="27"/>
    </row>
    <row r="338" ht="15">
      <c r="AA338" s="27"/>
    </row>
    <row r="339" ht="15">
      <c r="AA339" s="27"/>
    </row>
    <row r="340" ht="15">
      <c r="AA340" s="27"/>
    </row>
    <row r="341" ht="15">
      <c r="AA341" s="27"/>
    </row>
    <row r="342" ht="15">
      <c r="AA342" s="27"/>
    </row>
    <row r="343" ht="15">
      <c r="AA343" s="27"/>
    </row>
    <row r="344" ht="15">
      <c r="AA344" s="27"/>
    </row>
    <row r="345" ht="15">
      <c r="AA345" s="27"/>
    </row>
    <row r="346" ht="15">
      <c r="AA346" s="27"/>
    </row>
    <row r="347" ht="15">
      <c r="AA347" s="27"/>
    </row>
    <row r="348" ht="15">
      <c r="AA348" s="27"/>
    </row>
    <row r="349" ht="15">
      <c r="AA349" s="27"/>
    </row>
    <row r="350" ht="15">
      <c r="AA350" s="27"/>
    </row>
    <row r="351" ht="15">
      <c r="AA351" s="27"/>
    </row>
    <row r="352" ht="15">
      <c r="AA352" s="27"/>
    </row>
    <row r="353" ht="15">
      <c r="AA353" s="27"/>
    </row>
    <row r="354" ht="15">
      <c r="AA354" s="27"/>
    </row>
    <row r="355" ht="15">
      <c r="AA355" s="27"/>
    </row>
    <row r="356" ht="15">
      <c r="AA356" s="27"/>
    </row>
    <row r="357" ht="15">
      <c r="AA357" s="27"/>
    </row>
    <row r="358" ht="15">
      <c r="AA358" s="27"/>
    </row>
    <row r="359" ht="15">
      <c r="AA359" s="27"/>
    </row>
    <row r="360" ht="15">
      <c r="AA360" s="27"/>
    </row>
    <row r="361" ht="15">
      <c r="AA361" s="27"/>
    </row>
    <row r="362" ht="15">
      <c r="AA362" s="27"/>
    </row>
    <row r="363" ht="15">
      <c r="AA363" s="27"/>
    </row>
    <row r="364" ht="15">
      <c r="AA364" s="27"/>
    </row>
    <row r="365" ht="15">
      <c r="AA365" s="27"/>
    </row>
    <row r="366" ht="15">
      <c r="AA366" s="27"/>
    </row>
    <row r="367" ht="15">
      <c r="AA367" s="27"/>
    </row>
    <row r="368" ht="15">
      <c r="AA368" s="27"/>
    </row>
    <row r="369" ht="15">
      <c r="AA369" s="27"/>
    </row>
    <row r="370" ht="15">
      <c r="AA370" s="27"/>
    </row>
    <row r="371" ht="15">
      <c r="AA371" s="27"/>
    </row>
    <row r="372" ht="15">
      <c r="AA372" s="27"/>
    </row>
    <row r="373" ht="15">
      <c r="AA373" s="27"/>
    </row>
    <row r="374" ht="15">
      <c r="AA374" s="27"/>
    </row>
    <row r="375" ht="15">
      <c r="AA375" s="27"/>
    </row>
    <row r="376" ht="15">
      <c r="AA376" s="27"/>
    </row>
    <row r="377" ht="15">
      <c r="AA377" s="27"/>
    </row>
    <row r="378" ht="15">
      <c r="AA378" s="27"/>
    </row>
    <row r="379" ht="15">
      <c r="AA379" s="27"/>
    </row>
    <row r="380" ht="15">
      <c r="AA380" s="27"/>
    </row>
    <row r="381" ht="15">
      <c r="AA381" s="27"/>
    </row>
    <row r="382" ht="15">
      <c r="AA382" s="27"/>
    </row>
    <row r="383" ht="15">
      <c r="AA383" s="27"/>
    </row>
    <row r="384" ht="15">
      <c r="AA384" s="27"/>
    </row>
    <row r="385" ht="15">
      <c r="AA385" s="27"/>
    </row>
    <row r="386" ht="15">
      <c r="AA386" s="27"/>
    </row>
    <row r="387" ht="15">
      <c r="AA387" s="27"/>
    </row>
    <row r="388" ht="15">
      <c r="AA388" s="27"/>
    </row>
    <row r="389" ht="15">
      <c r="AA389" s="27"/>
    </row>
    <row r="390" ht="15">
      <c r="AA390" s="27"/>
    </row>
    <row r="391" ht="15">
      <c r="AA391" s="27"/>
    </row>
    <row r="392" ht="15">
      <c r="AA392" s="27"/>
    </row>
    <row r="393" ht="15">
      <c r="AA393" s="27"/>
    </row>
    <row r="394" ht="15">
      <c r="AA394" s="27"/>
    </row>
    <row r="395" ht="15">
      <c r="AA395" s="27"/>
    </row>
    <row r="396" ht="15">
      <c r="AA396" s="27"/>
    </row>
    <row r="397" ht="15">
      <c r="AA397" s="27"/>
    </row>
    <row r="398" ht="15">
      <c r="AA398" s="27"/>
    </row>
    <row r="399" ht="15">
      <c r="AA399" s="27"/>
    </row>
    <row r="400" ht="15">
      <c r="AA400" s="27"/>
    </row>
    <row r="401" ht="15">
      <c r="AA401" s="27"/>
    </row>
    <row r="402" ht="15">
      <c r="AA402" s="27"/>
    </row>
    <row r="403" ht="15">
      <c r="AA403" s="27"/>
    </row>
    <row r="404" ht="15">
      <c r="AA404" s="27"/>
    </row>
    <row r="405" ht="15">
      <c r="AA405" s="27"/>
    </row>
    <row r="406" ht="15">
      <c r="AA406" s="27"/>
    </row>
    <row r="407" ht="15">
      <c r="AA407" s="27"/>
    </row>
    <row r="408" ht="15">
      <c r="AA408" s="27"/>
    </row>
    <row r="409" ht="15">
      <c r="AA409" s="27"/>
    </row>
    <row r="410" ht="15">
      <c r="AA410" s="27"/>
    </row>
    <row r="411" ht="15">
      <c r="AA411" s="27"/>
    </row>
    <row r="412" ht="15">
      <c r="AA412" s="27"/>
    </row>
    <row r="413" ht="15">
      <c r="AA413" s="27"/>
    </row>
    <row r="414" ht="15">
      <c r="AA414" s="27"/>
    </row>
    <row r="415" ht="15">
      <c r="AA415" s="27"/>
    </row>
    <row r="416" ht="15">
      <c r="AA416" s="27"/>
    </row>
    <row r="417" ht="15">
      <c r="AA417" s="27"/>
    </row>
    <row r="418" ht="15">
      <c r="AA418" s="27"/>
    </row>
    <row r="419" ht="15">
      <c r="AA419" s="27"/>
    </row>
    <row r="420" ht="15">
      <c r="AA420" s="27"/>
    </row>
    <row r="421" ht="15">
      <c r="AA421" s="27"/>
    </row>
    <row r="422" ht="15">
      <c r="AA422" s="27"/>
    </row>
    <row r="423" ht="15">
      <c r="AA423" s="27"/>
    </row>
    <row r="424" ht="15">
      <c r="AA424" s="27"/>
    </row>
    <row r="425" ht="15">
      <c r="AA425" s="27"/>
    </row>
    <row r="426" ht="15">
      <c r="AA426" s="27"/>
    </row>
    <row r="427" ht="15">
      <c r="AA427" s="27"/>
    </row>
    <row r="428" ht="15">
      <c r="AA428" s="27"/>
    </row>
    <row r="429" ht="15">
      <c r="AA429" s="27"/>
    </row>
    <row r="430" ht="15">
      <c r="AA430" s="27"/>
    </row>
    <row r="431" ht="15">
      <c r="AA431" s="27"/>
    </row>
    <row r="432" ht="15">
      <c r="AA432" s="27"/>
    </row>
    <row r="433" ht="15">
      <c r="AA433" s="27"/>
    </row>
    <row r="434" ht="15">
      <c r="AA434" s="27"/>
    </row>
    <row r="435" ht="15">
      <c r="AA435" s="27"/>
    </row>
    <row r="436" ht="15">
      <c r="AA436" s="27"/>
    </row>
    <row r="437" ht="15">
      <c r="AA437" s="27"/>
    </row>
    <row r="438" ht="15">
      <c r="AA438" s="27"/>
    </row>
    <row r="439" ht="15">
      <c r="AA439" s="27"/>
    </row>
    <row r="440" ht="15">
      <c r="AA440" s="27"/>
    </row>
    <row r="441" ht="15">
      <c r="AA441" s="27"/>
    </row>
    <row r="442" ht="15">
      <c r="AA442" s="27"/>
    </row>
    <row r="443" ht="15">
      <c r="AA443" s="27"/>
    </row>
    <row r="444" ht="15">
      <c r="AA444" s="27"/>
    </row>
    <row r="445" ht="15">
      <c r="AA445" s="27"/>
    </row>
    <row r="446" ht="15">
      <c r="AA446" s="27"/>
    </row>
    <row r="447" ht="15">
      <c r="AA447" s="27"/>
    </row>
    <row r="448" ht="15">
      <c r="AA448" s="27"/>
    </row>
    <row r="449" ht="15">
      <c r="AA449" s="27"/>
    </row>
    <row r="450" ht="15">
      <c r="AA450" s="27"/>
    </row>
    <row r="451" ht="15">
      <c r="AA451" s="27"/>
    </row>
    <row r="452" ht="15">
      <c r="AA452" s="27"/>
    </row>
    <row r="453" ht="15">
      <c r="AA453" s="27"/>
    </row>
    <row r="454" ht="15">
      <c r="AA454" s="27"/>
    </row>
    <row r="455" ht="15">
      <c r="AA455" s="27"/>
    </row>
    <row r="456" ht="15">
      <c r="AA456" s="27"/>
    </row>
    <row r="457" ht="15">
      <c r="AA457" s="27"/>
    </row>
    <row r="458" ht="15">
      <c r="AA458" s="27"/>
    </row>
    <row r="459" ht="15">
      <c r="AA459" s="27"/>
    </row>
    <row r="460" ht="15">
      <c r="AA460" s="27"/>
    </row>
    <row r="461" ht="15">
      <c r="AA461" s="27"/>
    </row>
    <row r="462" ht="15">
      <c r="AA462" s="27"/>
    </row>
    <row r="463" ht="15">
      <c r="AA463" s="27"/>
    </row>
    <row r="464" ht="15">
      <c r="AA464" s="27"/>
    </row>
    <row r="465" ht="15">
      <c r="AA465" s="27"/>
    </row>
    <row r="466" ht="15">
      <c r="AA466" s="27"/>
    </row>
    <row r="467" ht="15">
      <c r="AA467" s="27"/>
    </row>
    <row r="468" ht="15">
      <c r="AA468" s="27"/>
    </row>
    <row r="469" ht="15">
      <c r="AA469" s="27"/>
    </row>
    <row r="470" ht="15">
      <c r="AA470" s="27"/>
    </row>
    <row r="471" ht="15">
      <c r="AA471" s="27"/>
    </row>
    <row r="472" ht="15">
      <c r="AA472" s="27"/>
    </row>
    <row r="473" ht="15">
      <c r="AA473" s="27"/>
    </row>
    <row r="474" ht="15">
      <c r="AA474" s="27"/>
    </row>
    <row r="475" ht="15">
      <c r="AA475" s="27"/>
    </row>
    <row r="476" ht="15">
      <c r="AA476" s="27"/>
    </row>
    <row r="477" ht="15">
      <c r="AA477" s="27"/>
    </row>
    <row r="478" ht="15">
      <c r="AA478" s="27"/>
    </row>
    <row r="479" ht="15">
      <c r="AA479" s="27"/>
    </row>
    <row r="480" ht="15">
      <c r="AA480" s="27"/>
    </row>
    <row r="481" ht="15">
      <c r="AA481" s="27"/>
    </row>
    <row r="482" ht="15">
      <c r="AA482" s="27"/>
    </row>
    <row r="483" ht="15">
      <c r="AA483" s="27"/>
    </row>
    <row r="484" ht="15">
      <c r="AA484" s="27"/>
    </row>
    <row r="485" ht="15">
      <c r="AA485" s="27"/>
    </row>
    <row r="486" ht="15">
      <c r="AA486" s="27"/>
    </row>
    <row r="487" ht="15">
      <c r="AA487" s="27"/>
    </row>
    <row r="488" ht="15">
      <c r="AA488" s="27"/>
    </row>
    <row r="489" ht="15">
      <c r="AA489" s="27"/>
    </row>
    <row r="490" ht="15">
      <c r="AA490" s="27"/>
    </row>
    <row r="491" ht="15">
      <c r="AA491" s="27"/>
    </row>
    <row r="492" ht="15">
      <c r="AA492" s="27"/>
    </row>
    <row r="493" ht="15">
      <c r="AA493" s="27"/>
    </row>
    <row r="494" ht="15">
      <c r="AA494" s="27"/>
    </row>
    <row r="495" ht="15">
      <c r="AA495" s="27"/>
    </row>
    <row r="496" ht="15">
      <c r="AA496" s="27"/>
    </row>
    <row r="497" ht="15">
      <c r="AA497" s="27"/>
    </row>
    <row r="498" ht="15">
      <c r="AA498" s="27"/>
    </row>
    <row r="499" ht="15">
      <c r="AA499" s="27"/>
    </row>
    <row r="500" ht="15">
      <c r="AA500" s="27"/>
    </row>
    <row r="501" ht="15">
      <c r="AA501" s="27"/>
    </row>
    <row r="502" ht="15">
      <c r="AA502" s="27"/>
    </row>
    <row r="503" ht="15">
      <c r="AA503" s="27"/>
    </row>
    <row r="504" ht="15">
      <c r="AA504" s="27"/>
    </row>
    <row r="505" ht="15">
      <c r="AA505" s="27"/>
    </row>
    <row r="506" ht="15">
      <c r="AA506" s="27"/>
    </row>
    <row r="507" ht="15">
      <c r="AA507" s="27"/>
    </row>
    <row r="508" ht="15">
      <c r="AA508" s="27"/>
    </row>
    <row r="509" ht="15">
      <c r="AA509" s="27"/>
    </row>
    <row r="510" ht="15">
      <c r="AA510" s="27"/>
    </row>
    <row r="511" ht="15">
      <c r="AA511" s="27"/>
    </row>
    <row r="512" ht="15">
      <c r="AA512" s="27"/>
    </row>
    <row r="513" ht="15">
      <c r="AA513" s="27"/>
    </row>
    <row r="514" ht="15">
      <c r="AA514" s="27"/>
    </row>
    <row r="515" ht="15">
      <c r="AA515" s="27"/>
    </row>
    <row r="516" ht="15">
      <c r="AA516" s="27"/>
    </row>
    <row r="517" ht="15">
      <c r="AA517" s="27"/>
    </row>
    <row r="518" ht="15">
      <c r="AA518" s="27"/>
    </row>
    <row r="519" ht="15">
      <c r="AA519" s="27"/>
    </row>
    <row r="520" ht="15">
      <c r="AA520" s="27"/>
    </row>
    <row r="521" ht="15">
      <c r="AA521" s="27"/>
    </row>
    <row r="522" ht="15">
      <c r="AA522" s="27"/>
    </row>
    <row r="523" ht="15">
      <c r="AA523" s="27"/>
    </row>
    <row r="524" ht="15">
      <c r="AA524" s="27"/>
    </row>
    <row r="525" ht="15">
      <c r="AA525" s="27"/>
    </row>
    <row r="526" ht="15">
      <c r="AA526" s="27"/>
    </row>
    <row r="527" ht="15">
      <c r="AA527" s="27"/>
    </row>
    <row r="528" ht="15">
      <c r="AA528" s="27"/>
    </row>
    <row r="529" ht="15">
      <c r="AA529" s="27"/>
    </row>
    <row r="530" ht="15">
      <c r="AA530" s="27"/>
    </row>
    <row r="531" ht="15">
      <c r="AA531" s="27"/>
    </row>
    <row r="532" ht="15">
      <c r="AA532" s="27"/>
    </row>
    <row r="533" ht="15">
      <c r="AA533" s="27"/>
    </row>
    <row r="534" ht="15">
      <c r="AA534" s="27"/>
    </row>
    <row r="535" ht="15">
      <c r="AA535" s="27"/>
    </row>
    <row r="536" ht="15">
      <c r="AA536" s="27"/>
    </row>
    <row r="537" ht="15">
      <c r="AA537" s="27"/>
    </row>
    <row r="538" ht="15">
      <c r="AA538" s="27"/>
    </row>
    <row r="539" ht="15">
      <c r="AA539" s="27"/>
    </row>
    <row r="540" ht="15">
      <c r="AA540" s="27"/>
    </row>
    <row r="541" ht="15">
      <c r="AA541" s="27"/>
    </row>
    <row r="542" ht="15">
      <c r="AA542" s="27"/>
    </row>
    <row r="543" ht="15">
      <c r="AA543" s="27"/>
    </row>
    <row r="544" ht="15">
      <c r="AA544" s="27"/>
    </row>
    <row r="545" ht="15">
      <c r="AA545" s="27"/>
    </row>
    <row r="546" ht="15">
      <c r="AA546" s="27"/>
    </row>
    <row r="547" ht="15">
      <c r="AA547" s="27"/>
    </row>
    <row r="548" ht="15">
      <c r="AA548" s="27"/>
    </row>
    <row r="549" ht="15">
      <c r="AA549" s="27"/>
    </row>
    <row r="550" ht="15">
      <c r="AA550" s="27"/>
    </row>
    <row r="551" ht="15">
      <c r="AA551" s="27"/>
    </row>
    <row r="552" ht="15">
      <c r="AA552" s="27"/>
    </row>
    <row r="553" ht="15">
      <c r="AA553" s="27"/>
    </row>
    <row r="554" ht="15">
      <c r="AA554" s="27"/>
    </row>
    <row r="555" ht="15">
      <c r="AA555" s="27"/>
    </row>
    <row r="556" ht="15">
      <c r="AA556" s="27"/>
    </row>
    <row r="557" ht="15">
      <c r="AA557" s="27"/>
    </row>
    <row r="558" ht="15">
      <c r="AA558" s="27"/>
    </row>
    <row r="559" ht="15">
      <c r="AA559" s="27"/>
    </row>
    <row r="560" ht="15">
      <c r="AA560" s="27"/>
    </row>
    <row r="561" ht="15">
      <c r="AA561" s="27"/>
    </row>
    <row r="562" ht="15">
      <c r="AA562" s="27"/>
    </row>
    <row r="563" ht="15">
      <c r="AA563" s="27"/>
    </row>
    <row r="564" ht="15">
      <c r="AA564" s="27"/>
    </row>
  </sheetData>
  <sheetProtection/>
  <mergeCells count="44">
    <mergeCell ref="K3:K5"/>
    <mergeCell ref="J3:J5"/>
    <mergeCell ref="I3:I5"/>
    <mergeCell ref="F3:F5"/>
    <mergeCell ref="A6:A12"/>
    <mergeCell ref="E6:E9"/>
    <mergeCell ref="D6:D9"/>
    <mergeCell ref="F6:F9"/>
    <mergeCell ref="E10:E12"/>
    <mergeCell ref="A3:A5"/>
    <mergeCell ref="E18:E19"/>
    <mergeCell ref="F18:F19"/>
    <mergeCell ref="G18:G19"/>
    <mergeCell ref="C13:C16"/>
    <mergeCell ref="D15:D16"/>
    <mergeCell ref="E15:E16"/>
    <mergeCell ref="F15:F16"/>
    <mergeCell ref="G15:G16"/>
    <mergeCell ref="G10:G12"/>
    <mergeCell ref="B13:B16"/>
    <mergeCell ref="C18:C19"/>
    <mergeCell ref="D18:D19"/>
    <mergeCell ref="E3:E5"/>
    <mergeCell ref="D3:D5"/>
    <mergeCell ref="G6:G9"/>
    <mergeCell ref="C3:C5"/>
    <mergeCell ref="B3:B5"/>
    <mergeCell ref="B18:B19"/>
    <mergeCell ref="N4:T4"/>
    <mergeCell ref="H3:H5"/>
    <mergeCell ref="G3:G5"/>
    <mergeCell ref="N3:T3"/>
    <mergeCell ref="M3:M5"/>
    <mergeCell ref="B6:B12"/>
    <mergeCell ref="C6:C12"/>
    <mergeCell ref="D10:D12"/>
    <mergeCell ref="F10:F12"/>
    <mergeCell ref="L3:L5"/>
    <mergeCell ref="U3:AA3"/>
    <mergeCell ref="U4:AA4"/>
    <mergeCell ref="AB3:AH3"/>
    <mergeCell ref="AB4:AH4"/>
    <mergeCell ref="AI3:AO3"/>
    <mergeCell ref="AI4:A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AO24"/>
  <sheetViews>
    <sheetView zoomScale="70" zoomScaleNormal="70" zoomScalePageLayoutView="0" workbookViewId="0" topLeftCell="A1">
      <pane xSplit="2" ySplit="5" topLeftCell="G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3" sqref="I23"/>
    </sheetView>
  </sheetViews>
  <sheetFormatPr defaultColWidth="11.421875" defaultRowHeight="15"/>
  <cols>
    <col min="1" max="1" width="9.8515625" style="154" customWidth="1"/>
    <col min="2" max="2" width="18.00390625" style="154" customWidth="1"/>
    <col min="3" max="3" width="33.8515625" style="154" customWidth="1"/>
    <col min="4" max="4" width="20.00390625" style="154" customWidth="1"/>
    <col min="5" max="5" width="29.00390625" style="154" customWidth="1"/>
    <col min="6" max="7" width="20.00390625" style="154" customWidth="1"/>
    <col min="8" max="8" width="24.00390625" style="154" customWidth="1"/>
    <col min="9" max="9" width="31.421875" style="154" customWidth="1"/>
    <col min="10" max="10" width="20.00390625" style="154" customWidth="1"/>
    <col min="11" max="11" width="22.8515625" style="154" customWidth="1"/>
    <col min="12" max="12" width="20.00390625" style="154" customWidth="1"/>
    <col min="13" max="13" width="26.421875" style="154" customWidth="1"/>
    <col min="14" max="14" width="24.7109375" style="154" customWidth="1"/>
    <col min="15" max="15" width="16.00390625" style="154" customWidth="1"/>
    <col min="16" max="16" width="12.8515625" style="154" customWidth="1"/>
    <col min="17" max="17" width="11.421875" style="154" customWidth="1"/>
    <col min="18" max="18" width="29.8515625" style="154" customWidth="1"/>
    <col min="19" max="19" width="21.140625" style="154" customWidth="1"/>
    <col min="20" max="20" width="22.140625" style="154" customWidth="1"/>
    <col min="21" max="21" width="20.421875" style="154" customWidth="1"/>
    <col min="22" max="22" width="15.7109375" style="154" customWidth="1"/>
    <col min="23" max="23" width="11.421875" style="154" customWidth="1"/>
    <col min="24" max="24" width="17.57421875" style="154" customWidth="1"/>
    <col min="25" max="25" width="30.140625" style="154" customWidth="1"/>
    <col min="26" max="26" width="20.00390625" style="154" customWidth="1"/>
    <col min="27" max="27" width="18.57421875" style="154" customWidth="1"/>
    <col min="28" max="28" width="19.28125" style="154" customWidth="1"/>
    <col min="29" max="29" width="15.7109375" style="154" customWidth="1"/>
    <col min="30" max="30" width="16.421875" style="154" customWidth="1"/>
    <col min="31" max="31" width="11.421875" style="154" customWidth="1"/>
    <col min="32" max="32" width="31.00390625" style="154" customWidth="1"/>
    <col min="33" max="33" width="20.7109375" style="154" customWidth="1"/>
    <col min="34" max="34" width="18.28125" style="154" customWidth="1"/>
    <col min="35" max="35" width="21.140625" style="154" customWidth="1"/>
    <col min="36" max="36" width="15.7109375" style="154" customWidth="1"/>
    <col min="37" max="37" width="19.28125" style="154" customWidth="1"/>
    <col min="38" max="38" width="11.421875" style="154" customWidth="1"/>
    <col min="39" max="39" width="31.8515625" style="154" customWidth="1"/>
    <col min="40" max="40" width="19.28125" style="154" customWidth="1"/>
    <col min="41" max="41" width="22.57421875" style="154" customWidth="1"/>
    <col min="42" max="16384" width="11.421875" style="154" customWidth="1"/>
  </cols>
  <sheetData>
    <row r="3" spans="1:41" ht="30.75" customHeight="1">
      <c r="A3" s="622" t="s">
        <v>20</v>
      </c>
      <c r="B3" s="622" t="s">
        <v>0</v>
      </c>
      <c r="C3" s="622" t="s">
        <v>48</v>
      </c>
      <c r="D3" s="623" t="s">
        <v>1</v>
      </c>
      <c r="E3" s="599" t="s">
        <v>2</v>
      </c>
      <c r="F3" s="599" t="s">
        <v>3</v>
      </c>
      <c r="G3" s="599" t="s">
        <v>4</v>
      </c>
      <c r="H3" s="599" t="s">
        <v>103</v>
      </c>
      <c r="I3" s="599" t="s">
        <v>6</v>
      </c>
      <c r="J3" s="599" t="s">
        <v>114</v>
      </c>
      <c r="K3" s="599" t="s">
        <v>7</v>
      </c>
      <c r="L3" s="599" t="s">
        <v>8</v>
      </c>
      <c r="M3" s="599" t="s">
        <v>5</v>
      </c>
      <c r="N3" s="619" t="s">
        <v>431</v>
      </c>
      <c r="O3" s="620"/>
      <c r="P3" s="620"/>
      <c r="Q3" s="620"/>
      <c r="R3" s="620"/>
      <c r="S3" s="620"/>
      <c r="T3" s="621"/>
      <c r="U3" s="619" t="s">
        <v>431</v>
      </c>
      <c r="V3" s="620"/>
      <c r="W3" s="620"/>
      <c r="X3" s="620"/>
      <c r="Y3" s="620"/>
      <c r="Z3" s="620"/>
      <c r="AA3" s="621"/>
      <c r="AB3" s="619" t="s">
        <v>431</v>
      </c>
      <c r="AC3" s="620"/>
      <c r="AD3" s="620"/>
      <c r="AE3" s="620"/>
      <c r="AF3" s="620"/>
      <c r="AG3" s="620"/>
      <c r="AH3" s="621"/>
      <c r="AI3" s="619" t="s">
        <v>431</v>
      </c>
      <c r="AJ3" s="620"/>
      <c r="AK3" s="620"/>
      <c r="AL3" s="620"/>
      <c r="AM3" s="620"/>
      <c r="AN3" s="620"/>
      <c r="AO3" s="621"/>
    </row>
    <row r="4" spans="1:41" ht="34.5" customHeight="1">
      <c r="A4" s="622"/>
      <c r="B4" s="622"/>
      <c r="C4" s="622"/>
      <c r="D4" s="623"/>
      <c r="E4" s="599"/>
      <c r="F4" s="599"/>
      <c r="G4" s="599"/>
      <c r="H4" s="599"/>
      <c r="I4" s="599"/>
      <c r="J4" s="599"/>
      <c r="K4" s="599"/>
      <c r="L4" s="599"/>
      <c r="M4" s="599"/>
      <c r="N4" s="593">
        <v>2012</v>
      </c>
      <c r="O4" s="594"/>
      <c r="P4" s="594"/>
      <c r="Q4" s="594"/>
      <c r="R4" s="594"/>
      <c r="S4" s="594"/>
      <c r="T4" s="595"/>
      <c r="U4" s="593">
        <v>2013</v>
      </c>
      <c r="V4" s="594"/>
      <c r="W4" s="594"/>
      <c r="X4" s="594"/>
      <c r="Y4" s="594"/>
      <c r="Z4" s="594"/>
      <c r="AA4" s="595"/>
      <c r="AB4" s="593">
        <v>2014</v>
      </c>
      <c r="AC4" s="594"/>
      <c r="AD4" s="594"/>
      <c r="AE4" s="594"/>
      <c r="AF4" s="594"/>
      <c r="AG4" s="594"/>
      <c r="AH4" s="595"/>
      <c r="AI4" s="593">
        <v>2015</v>
      </c>
      <c r="AJ4" s="594"/>
      <c r="AK4" s="594"/>
      <c r="AL4" s="594"/>
      <c r="AM4" s="594"/>
      <c r="AN4" s="594"/>
      <c r="AO4" s="595"/>
    </row>
    <row r="5" spans="1:41" ht="76.5" customHeight="1">
      <c r="A5" s="622"/>
      <c r="B5" s="622"/>
      <c r="C5" s="622"/>
      <c r="D5" s="623"/>
      <c r="E5" s="599"/>
      <c r="F5" s="599"/>
      <c r="G5" s="599"/>
      <c r="H5" s="599"/>
      <c r="I5" s="599"/>
      <c r="J5" s="599"/>
      <c r="K5" s="599"/>
      <c r="L5" s="599"/>
      <c r="M5" s="599"/>
      <c r="N5" s="207" t="s">
        <v>432</v>
      </c>
      <c r="O5" s="208" t="s">
        <v>433</v>
      </c>
      <c r="P5" s="208" t="s">
        <v>434</v>
      </c>
      <c r="Q5" s="208" t="s">
        <v>435</v>
      </c>
      <c r="R5" s="208" t="s">
        <v>436</v>
      </c>
      <c r="S5" s="208" t="s">
        <v>438</v>
      </c>
      <c r="T5" s="267" t="s">
        <v>437</v>
      </c>
      <c r="U5" s="207" t="s">
        <v>432</v>
      </c>
      <c r="V5" s="208" t="s">
        <v>433</v>
      </c>
      <c r="W5" s="208" t="s">
        <v>434</v>
      </c>
      <c r="X5" s="208" t="s">
        <v>435</v>
      </c>
      <c r="Y5" s="208" t="s">
        <v>436</v>
      </c>
      <c r="Z5" s="208" t="s">
        <v>438</v>
      </c>
      <c r="AA5" s="208" t="s">
        <v>437</v>
      </c>
      <c r="AB5" s="207" t="s">
        <v>432</v>
      </c>
      <c r="AC5" s="208" t="s">
        <v>433</v>
      </c>
      <c r="AD5" s="208" t="s">
        <v>434</v>
      </c>
      <c r="AE5" s="208" t="s">
        <v>435</v>
      </c>
      <c r="AF5" s="208" t="s">
        <v>436</v>
      </c>
      <c r="AG5" s="208" t="s">
        <v>438</v>
      </c>
      <c r="AH5" s="208" t="s">
        <v>437</v>
      </c>
      <c r="AI5" s="207" t="s">
        <v>432</v>
      </c>
      <c r="AJ5" s="208" t="s">
        <v>433</v>
      </c>
      <c r="AK5" s="208" t="s">
        <v>434</v>
      </c>
      <c r="AL5" s="208" t="s">
        <v>435</v>
      </c>
      <c r="AM5" s="208" t="s">
        <v>436</v>
      </c>
      <c r="AN5" s="208" t="s">
        <v>438</v>
      </c>
      <c r="AO5" s="208" t="s">
        <v>437</v>
      </c>
    </row>
    <row r="6" spans="1:41" ht="192" customHeight="1">
      <c r="A6" s="596" t="s">
        <v>25</v>
      </c>
      <c r="B6" s="221" t="s">
        <v>349</v>
      </c>
      <c r="C6" s="155" t="s">
        <v>640</v>
      </c>
      <c r="D6" s="155" t="s">
        <v>638</v>
      </c>
      <c r="E6" s="155" t="s">
        <v>639</v>
      </c>
      <c r="F6" s="155" t="s">
        <v>641</v>
      </c>
      <c r="G6" s="155" t="s">
        <v>642</v>
      </c>
      <c r="H6" s="156" t="s">
        <v>643</v>
      </c>
      <c r="I6" s="155" t="s">
        <v>637</v>
      </c>
      <c r="J6" s="157">
        <v>0.9</v>
      </c>
      <c r="K6" s="155" t="s">
        <v>646</v>
      </c>
      <c r="L6" s="155" t="s">
        <v>644</v>
      </c>
      <c r="M6" s="155" t="s">
        <v>645</v>
      </c>
      <c r="N6" s="270">
        <v>0</v>
      </c>
      <c r="O6" s="270">
        <v>15290671</v>
      </c>
      <c r="P6" s="270">
        <v>0</v>
      </c>
      <c r="Q6" s="270">
        <v>0</v>
      </c>
      <c r="R6" s="270">
        <v>0</v>
      </c>
      <c r="S6" s="270">
        <v>0</v>
      </c>
      <c r="T6" s="271">
        <f>SUM(N6:S6)</f>
        <v>15290671</v>
      </c>
      <c r="U6" s="272">
        <f aca="true" t="shared" si="0" ref="U6:Z8">N6*1.02</f>
        <v>0</v>
      </c>
      <c r="V6" s="272">
        <f t="shared" si="0"/>
        <v>15596484.42</v>
      </c>
      <c r="W6" s="272">
        <f t="shared" si="0"/>
        <v>0</v>
      </c>
      <c r="X6" s="272">
        <f t="shared" si="0"/>
        <v>0</v>
      </c>
      <c r="Y6" s="272">
        <f t="shared" si="0"/>
        <v>0</v>
      </c>
      <c r="Z6" s="272">
        <f t="shared" si="0"/>
        <v>0</v>
      </c>
      <c r="AA6" s="270">
        <f>SUM(U6:Z6)</f>
        <v>15596484.42</v>
      </c>
      <c r="AB6" s="272">
        <f>U6*1.02</f>
        <v>0</v>
      </c>
      <c r="AC6" s="272">
        <f aca="true" t="shared" si="1" ref="AC6:AC23">V6*1.02</f>
        <v>15908414.1084</v>
      </c>
      <c r="AD6" s="272">
        <f aca="true" t="shared" si="2" ref="AD6:AD23">W6*1.02</f>
        <v>0</v>
      </c>
      <c r="AE6" s="272">
        <f aca="true" t="shared" si="3" ref="AE6:AE23">X6*1.02</f>
        <v>0</v>
      </c>
      <c r="AF6" s="272">
        <f aca="true" t="shared" si="4" ref="AF6:AF23">Y6*1.02</f>
        <v>0</v>
      </c>
      <c r="AG6" s="272">
        <f aca="true" t="shared" si="5" ref="AG6:AG23">Z6*1.02</f>
        <v>0</v>
      </c>
      <c r="AH6" s="270">
        <f>SUM(AB6:AG6)</f>
        <v>15908414.1084</v>
      </c>
      <c r="AI6" s="272">
        <f>AB6*1.02</f>
        <v>0</v>
      </c>
      <c r="AJ6" s="272">
        <f aca="true" t="shared" si="6" ref="AJ6:AJ23">AC6*1.02</f>
        <v>16226582.390568001</v>
      </c>
      <c r="AK6" s="272">
        <f aca="true" t="shared" si="7" ref="AK6:AK23">AD6*1.02</f>
        <v>0</v>
      </c>
      <c r="AL6" s="272">
        <f aca="true" t="shared" si="8" ref="AL6:AL23">AE6*1.02</f>
        <v>0</v>
      </c>
      <c r="AM6" s="272">
        <f aca="true" t="shared" si="9" ref="AM6:AM23">AF6*1.02</f>
        <v>0</v>
      </c>
      <c r="AN6" s="272">
        <f aca="true" t="shared" si="10" ref="AN6:AN23">AG6*1.02</f>
        <v>0</v>
      </c>
      <c r="AO6" s="270">
        <f>SUM(AI6:AN6)</f>
        <v>16226582.390568001</v>
      </c>
    </row>
    <row r="7" spans="1:41" ht="164.25" customHeight="1">
      <c r="A7" s="597"/>
      <c r="B7" s="591" t="s">
        <v>350</v>
      </c>
      <c r="C7" s="573" t="s">
        <v>647</v>
      </c>
      <c r="D7" s="573" t="s">
        <v>648</v>
      </c>
      <c r="E7" s="573" t="s">
        <v>650</v>
      </c>
      <c r="F7" s="573" t="s">
        <v>652</v>
      </c>
      <c r="G7" s="573" t="s">
        <v>651</v>
      </c>
      <c r="H7" s="158" t="s">
        <v>653</v>
      </c>
      <c r="I7" s="158" t="s">
        <v>649</v>
      </c>
      <c r="J7" s="159"/>
      <c r="K7" s="159" t="s">
        <v>654</v>
      </c>
      <c r="L7" s="159" t="s">
        <v>655</v>
      </c>
      <c r="M7" s="158" t="s">
        <v>656</v>
      </c>
      <c r="N7" s="272">
        <v>0</v>
      </c>
      <c r="O7" s="272">
        <v>5000000</v>
      </c>
      <c r="P7" s="272">
        <v>0</v>
      </c>
      <c r="Q7" s="273">
        <v>0</v>
      </c>
      <c r="R7" s="273">
        <v>0</v>
      </c>
      <c r="S7" s="273">
        <v>0</v>
      </c>
      <c r="T7" s="271">
        <f aca="true" t="shared" si="11" ref="T7:T23">SUM(N7:S7)</f>
        <v>5000000</v>
      </c>
      <c r="U7" s="272">
        <f t="shared" si="0"/>
        <v>0</v>
      </c>
      <c r="V7" s="272">
        <f t="shared" si="0"/>
        <v>5100000</v>
      </c>
      <c r="W7" s="272">
        <f t="shared" si="0"/>
        <v>0</v>
      </c>
      <c r="X7" s="272">
        <f t="shared" si="0"/>
        <v>0</v>
      </c>
      <c r="Y7" s="272">
        <f t="shared" si="0"/>
        <v>0</v>
      </c>
      <c r="Z7" s="272">
        <f t="shared" si="0"/>
        <v>0</v>
      </c>
      <c r="AA7" s="270">
        <f aca="true" t="shared" si="12" ref="AA7:AA23">SUM(U7:Z7)</f>
        <v>5100000</v>
      </c>
      <c r="AB7" s="272">
        <f>U7*1.02</f>
        <v>0</v>
      </c>
      <c r="AC7" s="272">
        <f t="shared" si="1"/>
        <v>5202000</v>
      </c>
      <c r="AD7" s="272">
        <f t="shared" si="2"/>
        <v>0</v>
      </c>
      <c r="AE7" s="272">
        <f t="shared" si="3"/>
        <v>0</v>
      </c>
      <c r="AF7" s="272">
        <f t="shared" si="4"/>
        <v>0</v>
      </c>
      <c r="AG7" s="272">
        <f t="shared" si="5"/>
        <v>0</v>
      </c>
      <c r="AH7" s="270">
        <f aca="true" t="shared" si="13" ref="AH7:AH23">SUM(AB7:AG7)</f>
        <v>5202000</v>
      </c>
      <c r="AI7" s="272">
        <f>AB7*1.02</f>
        <v>0</v>
      </c>
      <c r="AJ7" s="272">
        <f t="shared" si="6"/>
        <v>5306040</v>
      </c>
      <c r="AK7" s="272">
        <f t="shared" si="7"/>
        <v>0</v>
      </c>
      <c r="AL7" s="272">
        <f t="shared" si="8"/>
        <v>0</v>
      </c>
      <c r="AM7" s="272">
        <f t="shared" si="9"/>
        <v>0</v>
      </c>
      <c r="AN7" s="272">
        <f t="shared" si="10"/>
        <v>0</v>
      </c>
      <c r="AO7" s="270">
        <f aca="true" t="shared" si="14" ref="AO7:AO23">SUM(AI7:AN7)</f>
        <v>5306040</v>
      </c>
    </row>
    <row r="8" spans="1:41" ht="160.5" customHeight="1">
      <c r="A8" s="597"/>
      <c r="B8" s="592"/>
      <c r="C8" s="574"/>
      <c r="D8" s="574"/>
      <c r="E8" s="574"/>
      <c r="F8" s="574"/>
      <c r="G8" s="574"/>
      <c r="H8" s="158" t="s">
        <v>657</v>
      </c>
      <c r="I8" s="158" t="s">
        <v>659</v>
      </c>
      <c r="J8" s="159"/>
      <c r="K8" s="158" t="s">
        <v>658</v>
      </c>
      <c r="L8" s="158" t="s">
        <v>660</v>
      </c>
      <c r="M8" s="158" t="s">
        <v>656</v>
      </c>
      <c r="N8" s="272">
        <v>0</v>
      </c>
      <c r="O8" s="272">
        <v>5000000</v>
      </c>
      <c r="P8" s="272">
        <v>0</v>
      </c>
      <c r="Q8" s="273">
        <v>0</v>
      </c>
      <c r="R8" s="273">
        <v>0</v>
      </c>
      <c r="S8" s="273">
        <v>0</v>
      </c>
      <c r="T8" s="271">
        <f t="shared" si="11"/>
        <v>5000000</v>
      </c>
      <c r="U8" s="272">
        <f t="shared" si="0"/>
        <v>0</v>
      </c>
      <c r="V8" s="272">
        <f t="shared" si="0"/>
        <v>5100000</v>
      </c>
      <c r="W8" s="272">
        <f t="shared" si="0"/>
        <v>0</v>
      </c>
      <c r="X8" s="272">
        <f t="shared" si="0"/>
        <v>0</v>
      </c>
      <c r="Y8" s="272">
        <f t="shared" si="0"/>
        <v>0</v>
      </c>
      <c r="Z8" s="272">
        <f t="shared" si="0"/>
        <v>0</v>
      </c>
      <c r="AA8" s="270">
        <f t="shared" si="12"/>
        <v>5100000</v>
      </c>
      <c r="AB8" s="272">
        <f>U8*1.02</f>
        <v>0</v>
      </c>
      <c r="AC8" s="272">
        <f t="shared" si="1"/>
        <v>5202000</v>
      </c>
      <c r="AD8" s="272">
        <f t="shared" si="2"/>
        <v>0</v>
      </c>
      <c r="AE8" s="272">
        <f t="shared" si="3"/>
        <v>0</v>
      </c>
      <c r="AF8" s="272">
        <f t="shared" si="4"/>
        <v>0</v>
      </c>
      <c r="AG8" s="272">
        <f t="shared" si="5"/>
        <v>0</v>
      </c>
      <c r="AH8" s="270">
        <f t="shared" si="13"/>
        <v>5202000</v>
      </c>
      <c r="AI8" s="272">
        <f>AB8*1.02</f>
        <v>0</v>
      </c>
      <c r="AJ8" s="272">
        <f t="shared" si="6"/>
        <v>5306040</v>
      </c>
      <c r="AK8" s="272">
        <f t="shared" si="7"/>
        <v>0</v>
      </c>
      <c r="AL8" s="272">
        <f t="shared" si="8"/>
        <v>0</v>
      </c>
      <c r="AM8" s="272">
        <f t="shared" si="9"/>
        <v>0</v>
      </c>
      <c r="AN8" s="272">
        <f t="shared" si="10"/>
        <v>0</v>
      </c>
      <c r="AO8" s="270">
        <f t="shared" si="14"/>
        <v>5306040</v>
      </c>
    </row>
    <row r="9" spans="1:41" ht="172.5" customHeight="1">
      <c r="A9" s="597"/>
      <c r="B9" s="605" t="s">
        <v>351</v>
      </c>
      <c r="C9" s="607" t="s">
        <v>619</v>
      </c>
      <c r="D9" s="160" t="s">
        <v>621</v>
      </c>
      <c r="E9" s="161" t="s">
        <v>622</v>
      </c>
      <c r="F9" s="161" t="s">
        <v>624</v>
      </c>
      <c r="G9" s="161" t="s">
        <v>634</v>
      </c>
      <c r="H9" s="161" t="s">
        <v>352</v>
      </c>
      <c r="I9" s="161" t="s">
        <v>620</v>
      </c>
      <c r="J9" s="161"/>
      <c r="K9" s="161" t="s">
        <v>629</v>
      </c>
      <c r="L9" s="155" t="s">
        <v>630</v>
      </c>
      <c r="M9" s="161" t="s">
        <v>623</v>
      </c>
      <c r="N9" s="272">
        <v>0</v>
      </c>
      <c r="O9" s="272">
        <v>5000000</v>
      </c>
      <c r="P9" s="274">
        <v>0</v>
      </c>
      <c r="Q9" s="275">
        <v>0</v>
      </c>
      <c r="R9" s="275">
        <v>0</v>
      </c>
      <c r="S9" s="275">
        <v>0</v>
      </c>
      <c r="T9" s="271">
        <f t="shared" si="11"/>
        <v>5000000</v>
      </c>
      <c r="U9" s="272">
        <f aca="true" t="shared" si="15" ref="U9:U23">N9*1.02</f>
        <v>0</v>
      </c>
      <c r="V9" s="272">
        <f aca="true" t="shared" si="16" ref="V9:V23">O9*1.02</f>
        <v>5100000</v>
      </c>
      <c r="W9" s="272">
        <f aca="true" t="shared" si="17" ref="W9:W23">P9*1.02</f>
        <v>0</v>
      </c>
      <c r="X9" s="272">
        <f aca="true" t="shared" si="18" ref="X9:X23">Q9*1.02</f>
        <v>0</v>
      </c>
      <c r="Y9" s="272">
        <f aca="true" t="shared" si="19" ref="Y9:Y23">R9*1.02</f>
        <v>0</v>
      </c>
      <c r="Z9" s="272">
        <f aca="true" t="shared" si="20" ref="Z9:Z23">S9*1.02</f>
        <v>0</v>
      </c>
      <c r="AA9" s="270">
        <f t="shared" si="12"/>
        <v>5100000</v>
      </c>
      <c r="AB9" s="272">
        <f aca="true" t="shared" si="21" ref="AB9:AB23">U9*1.02</f>
        <v>0</v>
      </c>
      <c r="AC9" s="272">
        <f t="shared" si="1"/>
        <v>5202000</v>
      </c>
      <c r="AD9" s="272">
        <f t="shared" si="2"/>
        <v>0</v>
      </c>
      <c r="AE9" s="272">
        <f t="shared" si="3"/>
        <v>0</v>
      </c>
      <c r="AF9" s="272">
        <f t="shared" si="4"/>
        <v>0</v>
      </c>
      <c r="AG9" s="272">
        <f t="shared" si="5"/>
        <v>0</v>
      </c>
      <c r="AH9" s="270">
        <f t="shared" si="13"/>
        <v>5202000</v>
      </c>
      <c r="AI9" s="272">
        <f aca="true" t="shared" si="22" ref="AI9:AI23">AB9*1.02</f>
        <v>0</v>
      </c>
      <c r="AJ9" s="272">
        <f t="shared" si="6"/>
        <v>5306040</v>
      </c>
      <c r="AK9" s="272">
        <f t="shared" si="7"/>
        <v>0</v>
      </c>
      <c r="AL9" s="272">
        <f t="shared" si="8"/>
        <v>0</v>
      </c>
      <c r="AM9" s="272">
        <f t="shared" si="9"/>
        <v>0</v>
      </c>
      <c r="AN9" s="272">
        <f t="shared" si="10"/>
        <v>0</v>
      </c>
      <c r="AO9" s="270">
        <f t="shared" si="14"/>
        <v>5306040</v>
      </c>
    </row>
    <row r="10" spans="1:41" ht="165.75" customHeight="1">
      <c r="A10" s="597"/>
      <c r="B10" s="606"/>
      <c r="C10" s="608"/>
      <c r="D10" s="162" t="s">
        <v>625</v>
      </c>
      <c r="E10" s="161" t="s">
        <v>626</v>
      </c>
      <c r="F10" s="161" t="s">
        <v>635</v>
      </c>
      <c r="G10" s="161" t="s">
        <v>636</v>
      </c>
      <c r="H10" s="163" t="s">
        <v>627</v>
      </c>
      <c r="I10" s="163" t="s">
        <v>628</v>
      </c>
      <c r="J10" s="161"/>
      <c r="K10" s="161" t="s">
        <v>631</v>
      </c>
      <c r="L10" s="161" t="s">
        <v>633</v>
      </c>
      <c r="M10" s="161" t="s">
        <v>632</v>
      </c>
      <c r="N10" s="272">
        <v>0</v>
      </c>
      <c r="O10" s="272">
        <v>5000000</v>
      </c>
      <c r="P10" s="272">
        <v>0</v>
      </c>
      <c r="Q10" s="273">
        <v>0</v>
      </c>
      <c r="R10" s="273">
        <v>0</v>
      </c>
      <c r="S10" s="273">
        <v>0</v>
      </c>
      <c r="T10" s="271">
        <f t="shared" si="11"/>
        <v>5000000</v>
      </c>
      <c r="U10" s="272">
        <f t="shared" si="15"/>
        <v>0</v>
      </c>
      <c r="V10" s="272">
        <f t="shared" si="16"/>
        <v>5100000</v>
      </c>
      <c r="W10" s="272">
        <f t="shared" si="17"/>
        <v>0</v>
      </c>
      <c r="X10" s="272">
        <f t="shared" si="18"/>
        <v>0</v>
      </c>
      <c r="Y10" s="272">
        <f t="shared" si="19"/>
        <v>0</v>
      </c>
      <c r="Z10" s="272">
        <f t="shared" si="20"/>
        <v>0</v>
      </c>
      <c r="AA10" s="270">
        <f t="shared" si="12"/>
        <v>5100000</v>
      </c>
      <c r="AB10" s="272">
        <f t="shared" si="21"/>
        <v>0</v>
      </c>
      <c r="AC10" s="272">
        <f t="shared" si="1"/>
        <v>5202000</v>
      </c>
      <c r="AD10" s="272">
        <f t="shared" si="2"/>
        <v>0</v>
      </c>
      <c r="AE10" s="272">
        <f t="shared" si="3"/>
        <v>0</v>
      </c>
      <c r="AF10" s="272">
        <f t="shared" si="4"/>
        <v>0</v>
      </c>
      <c r="AG10" s="272">
        <f t="shared" si="5"/>
        <v>0</v>
      </c>
      <c r="AH10" s="270">
        <f t="shared" si="13"/>
        <v>5202000</v>
      </c>
      <c r="AI10" s="272">
        <f t="shared" si="22"/>
        <v>0</v>
      </c>
      <c r="AJ10" s="272">
        <f t="shared" si="6"/>
        <v>5306040</v>
      </c>
      <c r="AK10" s="272">
        <f t="shared" si="7"/>
        <v>0</v>
      </c>
      <c r="AL10" s="272">
        <f t="shared" si="8"/>
        <v>0</v>
      </c>
      <c r="AM10" s="272">
        <f t="shared" si="9"/>
        <v>0</v>
      </c>
      <c r="AN10" s="272">
        <f t="shared" si="10"/>
        <v>0</v>
      </c>
      <c r="AO10" s="270">
        <f t="shared" si="14"/>
        <v>5306040</v>
      </c>
    </row>
    <row r="11" spans="1:41" ht="136.5" customHeight="1">
      <c r="A11" s="597"/>
      <c r="B11" s="581" t="s">
        <v>353</v>
      </c>
      <c r="C11" s="578" t="s">
        <v>354</v>
      </c>
      <c r="D11" s="584" t="s">
        <v>698</v>
      </c>
      <c r="E11" s="587" t="s">
        <v>699</v>
      </c>
      <c r="F11" s="589" t="s">
        <v>700</v>
      </c>
      <c r="G11" s="589" t="s">
        <v>701</v>
      </c>
      <c r="H11" s="164" t="s">
        <v>702</v>
      </c>
      <c r="I11" s="293" t="s">
        <v>703</v>
      </c>
      <c r="J11" s="165" t="s">
        <v>704</v>
      </c>
      <c r="K11" s="166" t="s">
        <v>705</v>
      </c>
      <c r="L11" s="294" t="s">
        <v>706</v>
      </c>
      <c r="M11" s="166" t="s">
        <v>707</v>
      </c>
      <c r="N11" s="272">
        <v>0</v>
      </c>
      <c r="O11" s="272">
        <v>3000000</v>
      </c>
      <c r="P11" s="274">
        <v>0</v>
      </c>
      <c r="Q11" s="275">
        <v>0</v>
      </c>
      <c r="R11" s="275">
        <v>0</v>
      </c>
      <c r="S11" s="275">
        <v>0</v>
      </c>
      <c r="T11" s="276">
        <f t="shared" si="11"/>
        <v>3000000</v>
      </c>
      <c r="U11" s="272">
        <f t="shared" si="15"/>
        <v>0</v>
      </c>
      <c r="V11" s="272">
        <f t="shared" si="16"/>
        <v>3060000</v>
      </c>
      <c r="W11" s="272">
        <f t="shared" si="17"/>
        <v>0</v>
      </c>
      <c r="X11" s="272">
        <f t="shared" si="18"/>
        <v>0</v>
      </c>
      <c r="Y11" s="272">
        <f t="shared" si="19"/>
        <v>0</v>
      </c>
      <c r="Z11" s="272">
        <f t="shared" si="20"/>
        <v>0</v>
      </c>
      <c r="AA11" s="275">
        <f t="shared" si="12"/>
        <v>3060000</v>
      </c>
      <c r="AB11" s="272">
        <f t="shared" si="21"/>
        <v>0</v>
      </c>
      <c r="AC11" s="272">
        <f t="shared" si="1"/>
        <v>3121200</v>
      </c>
      <c r="AD11" s="272">
        <f t="shared" si="2"/>
        <v>0</v>
      </c>
      <c r="AE11" s="272">
        <f t="shared" si="3"/>
        <v>0</v>
      </c>
      <c r="AF11" s="272">
        <f t="shared" si="4"/>
        <v>0</v>
      </c>
      <c r="AG11" s="272">
        <f t="shared" si="5"/>
        <v>0</v>
      </c>
      <c r="AH11" s="275">
        <f t="shared" si="13"/>
        <v>3121200</v>
      </c>
      <c r="AI11" s="272">
        <f t="shared" si="22"/>
        <v>0</v>
      </c>
      <c r="AJ11" s="272">
        <f t="shared" si="6"/>
        <v>3183624</v>
      </c>
      <c r="AK11" s="272">
        <f t="shared" si="7"/>
        <v>0</v>
      </c>
      <c r="AL11" s="272">
        <f t="shared" si="8"/>
        <v>0</v>
      </c>
      <c r="AM11" s="272">
        <f t="shared" si="9"/>
        <v>0</v>
      </c>
      <c r="AN11" s="272">
        <f t="shared" si="10"/>
        <v>0</v>
      </c>
      <c r="AO11" s="275">
        <f t="shared" si="14"/>
        <v>3183624</v>
      </c>
    </row>
    <row r="12" spans="1:41" ht="87" customHeight="1">
      <c r="A12" s="597"/>
      <c r="B12" s="582"/>
      <c r="C12" s="579"/>
      <c r="D12" s="585"/>
      <c r="E12" s="587"/>
      <c r="F12" s="587"/>
      <c r="G12" s="587"/>
      <c r="H12" s="164" t="s">
        <v>708</v>
      </c>
      <c r="I12" s="293" t="s">
        <v>709</v>
      </c>
      <c r="J12" s="295" t="s">
        <v>710</v>
      </c>
      <c r="K12" s="166" t="s">
        <v>711</v>
      </c>
      <c r="L12" s="294" t="s">
        <v>712</v>
      </c>
      <c r="M12" s="166" t="s">
        <v>707</v>
      </c>
      <c r="N12" s="272">
        <v>0</v>
      </c>
      <c r="O12" s="272">
        <v>3000000</v>
      </c>
      <c r="P12" s="274">
        <v>0</v>
      </c>
      <c r="Q12" s="275">
        <v>0</v>
      </c>
      <c r="R12" s="275">
        <v>0</v>
      </c>
      <c r="S12" s="275">
        <v>0</v>
      </c>
      <c r="T12" s="276">
        <f t="shared" si="11"/>
        <v>3000000</v>
      </c>
      <c r="U12" s="272">
        <f t="shared" si="15"/>
        <v>0</v>
      </c>
      <c r="V12" s="272">
        <f t="shared" si="16"/>
        <v>3060000</v>
      </c>
      <c r="W12" s="272">
        <f t="shared" si="17"/>
        <v>0</v>
      </c>
      <c r="X12" s="272">
        <f t="shared" si="18"/>
        <v>0</v>
      </c>
      <c r="Y12" s="272">
        <f t="shared" si="19"/>
        <v>0</v>
      </c>
      <c r="Z12" s="272">
        <f t="shared" si="20"/>
        <v>0</v>
      </c>
      <c r="AA12" s="275">
        <f t="shared" si="12"/>
        <v>3060000</v>
      </c>
      <c r="AB12" s="272">
        <f t="shared" si="21"/>
        <v>0</v>
      </c>
      <c r="AC12" s="272">
        <f t="shared" si="1"/>
        <v>3121200</v>
      </c>
      <c r="AD12" s="272">
        <f t="shared" si="2"/>
        <v>0</v>
      </c>
      <c r="AE12" s="272">
        <f t="shared" si="3"/>
        <v>0</v>
      </c>
      <c r="AF12" s="272">
        <f t="shared" si="4"/>
        <v>0</v>
      </c>
      <c r="AG12" s="272">
        <f t="shared" si="5"/>
        <v>0</v>
      </c>
      <c r="AH12" s="275">
        <f t="shared" si="13"/>
        <v>3121200</v>
      </c>
      <c r="AI12" s="272">
        <f t="shared" si="22"/>
        <v>0</v>
      </c>
      <c r="AJ12" s="272">
        <f t="shared" si="6"/>
        <v>3183624</v>
      </c>
      <c r="AK12" s="272">
        <f t="shared" si="7"/>
        <v>0</v>
      </c>
      <c r="AL12" s="272">
        <f t="shared" si="8"/>
        <v>0</v>
      </c>
      <c r="AM12" s="272">
        <f t="shared" si="9"/>
        <v>0</v>
      </c>
      <c r="AN12" s="272">
        <f t="shared" si="10"/>
        <v>0</v>
      </c>
      <c r="AO12" s="275">
        <f t="shared" si="14"/>
        <v>3183624</v>
      </c>
    </row>
    <row r="13" spans="1:41" ht="108.75" customHeight="1" thickBot="1">
      <c r="A13" s="597"/>
      <c r="B13" s="583"/>
      <c r="C13" s="579"/>
      <c r="D13" s="586"/>
      <c r="E13" s="588"/>
      <c r="F13" s="590"/>
      <c r="G13" s="588"/>
      <c r="H13" s="167" t="s">
        <v>713</v>
      </c>
      <c r="I13" s="293" t="s">
        <v>714</v>
      </c>
      <c r="J13" s="293" t="s">
        <v>715</v>
      </c>
      <c r="K13" s="166" t="s">
        <v>711</v>
      </c>
      <c r="L13" s="166" t="s">
        <v>716</v>
      </c>
      <c r="M13" s="166" t="s">
        <v>707</v>
      </c>
      <c r="N13" s="272">
        <v>0</v>
      </c>
      <c r="O13" s="272">
        <v>4000000</v>
      </c>
      <c r="P13" s="274">
        <v>0</v>
      </c>
      <c r="Q13" s="275">
        <v>0</v>
      </c>
      <c r="R13" s="275">
        <v>0</v>
      </c>
      <c r="S13" s="275">
        <v>0</v>
      </c>
      <c r="T13" s="276">
        <f t="shared" si="11"/>
        <v>4000000</v>
      </c>
      <c r="U13" s="272">
        <f t="shared" si="15"/>
        <v>0</v>
      </c>
      <c r="V13" s="272">
        <f t="shared" si="16"/>
        <v>4080000</v>
      </c>
      <c r="W13" s="272">
        <f t="shared" si="17"/>
        <v>0</v>
      </c>
      <c r="X13" s="272">
        <f t="shared" si="18"/>
        <v>0</v>
      </c>
      <c r="Y13" s="272">
        <f t="shared" si="19"/>
        <v>0</v>
      </c>
      <c r="Z13" s="272">
        <f t="shared" si="20"/>
        <v>0</v>
      </c>
      <c r="AA13" s="275">
        <f t="shared" si="12"/>
        <v>4080000</v>
      </c>
      <c r="AB13" s="272">
        <f t="shared" si="21"/>
        <v>0</v>
      </c>
      <c r="AC13" s="272">
        <f t="shared" si="1"/>
        <v>4161600</v>
      </c>
      <c r="AD13" s="272">
        <f t="shared" si="2"/>
        <v>0</v>
      </c>
      <c r="AE13" s="272">
        <f t="shared" si="3"/>
        <v>0</v>
      </c>
      <c r="AF13" s="272">
        <f t="shared" si="4"/>
        <v>0</v>
      </c>
      <c r="AG13" s="272">
        <f t="shared" si="5"/>
        <v>0</v>
      </c>
      <c r="AH13" s="275">
        <f t="shared" si="13"/>
        <v>4161600</v>
      </c>
      <c r="AI13" s="272">
        <f t="shared" si="22"/>
        <v>0</v>
      </c>
      <c r="AJ13" s="272">
        <f t="shared" si="6"/>
        <v>4244832</v>
      </c>
      <c r="AK13" s="272">
        <f t="shared" si="7"/>
        <v>0</v>
      </c>
      <c r="AL13" s="272">
        <f t="shared" si="8"/>
        <v>0</v>
      </c>
      <c r="AM13" s="272">
        <f t="shared" si="9"/>
        <v>0</v>
      </c>
      <c r="AN13" s="272">
        <f t="shared" si="10"/>
        <v>0</v>
      </c>
      <c r="AO13" s="275">
        <f t="shared" si="14"/>
        <v>4244832</v>
      </c>
    </row>
    <row r="14" spans="1:41" ht="87.75" customHeight="1">
      <c r="A14" s="597"/>
      <c r="B14" s="613" t="s">
        <v>595</v>
      </c>
      <c r="C14" s="578" t="s">
        <v>697</v>
      </c>
      <c r="D14" s="616" t="s">
        <v>675</v>
      </c>
      <c r="E14" s="575" t="s">
        <v>676</v>
      </c>
      <c r="F14" s="575" t="s">
        <v>677</v>
      </c>
      <c r="G14" s="575" t="s">
        <v>678</v>
      </c>
      <c r="H14" s="296" t="s">
        <v>679</v>
      </c>
      <c r="I14" s="297" t="s">
        <v>680</v>
      </c>
      <c r="J14" s="297" t="s">
        <v>681</v>
      </c>
      <c r="K14" s="168" t="s">
        <v>682</v>
      </c>
      <c r="L14" s="169">
        <v>1</v>
      </c>
      <c r="M14" s="168" t="s">
        <v>683</v>
      </c>
      <c r="N14" s="272">
        <v>0</v>
      </c>
      <c r="O14" s="272">
        <v>20000000</v>
      </c>
      <c r="P14" s="274">
        <v>0</v>
      </c>
      <c r="Q14" s="275"/>
      <c r="R14" s="275">
        <v>0</v>
      </c>
      <c r="S14" s="275">
        <v>0</v>
      </c>
      <c r="T14" s="276">
        <f t="shared" si="11"/>
        <v>20000000</v>
      </c>
      <c r="U14" s="272">
        <f t="shared" si="15"/>
        <v>0</v>
      </c>
      <c r="V14" s="272">
        <f t="shared" si="16"/>
        <v>20400000</v>
      </c>
      <c r="W14" s="272">
        <f t="shared" si="17"/>
        <v>0</v>
      </c>
      <c r="X14" s="272">
        <f t="shared" si="18"/>
        <v>0</v>
      </c>
      <c r="Y14" s="272">
        <f t="shared" si="19"/>
        <v>0</v>
      </c>
      <c r="Z14" s="272">
        <f t="shared" si="20"/>
        <v>0</v>
      </c>
      <c r="AA14" s="275">
        <f t="shared" si="12"/>
        <v>20400000</v>
      </c>
      <c r="AB14" s="272">
        <f t="shared" si="21"/>
        <v>0</v>
      </c>
      <c r="AC14" s="272">
        <f t="shared" si="1"/>
        <v>20808000</v>
      </c>
      <c r="AD14" s="272">
        <f t="shared" si="2"/>
        <v>0</v>
      </c>
      <c r="AE14" s="272">
        <f t="shared" si="3"/>
        <v>0</v>
      </c>
      <c r="AF14" s="272">
        <f t="shared" si="4"/>
        <v>0</v>
      </c>
      <c r="AG14" s="272">
        <f t="shared" si="5"/>
        <v>0</v>
      </c>
      <c r="AH14" s="275">
        <f t="shared" si="13"/>
        <v>20808000</v>
      </c>
      <c r="AI14" s="272">
        <f t="shared" si="22"/>
        <v>0</v>
      </c>
      <c r="AJ14" s="272">
        <f t="shared" si="6"/>
        <v>21224160</v>
      </c>
      <c r="AK14" s="272">
        <f t="shared" si="7"/>
        <v>0</v>
      </c>
      <c r="AL14" s="272">
        <f t="shared" si="8"/>
        <v>0</v>
      </c>
      <c r="AM14" s="272">
        <f t="shared" si="9"/>
        <v>0</v>
      </c>
      <c r="AN14" s="272">
        <f t="shared" si="10"/>
        <v>0</v>
      </c>
      <c r="AO14" s="275">
        <f t="shared" si="14"/>
        <v>21224160</v>
      </c>
    </row>
    <row r="15" spans="1:41" ht="61.5" customHeight="1">
      <c r="A15" s="597"/>
      <c r="B15" s="614"/>
      <c r="C15" s="579"/>
      <c r="D15" s="617"/>
      <c r="E15" s="576"/>
      <c r="F15" s="576"/>
      <c r="G15" s="576"/>
      <c r="H15" s="170" t="s">
        <v>684</v>
      </c>
      <c r="I15" s="297" t="s">
        <v>685</v>
      </c>
      <c r="J15" s="297" t="s">
        <v>459</v>
      </c>
      <c r="K15" s="168" t="s">
        <v>686</v>
      </c>
      <c r="L15" s="168" t="s">
        <v>687</v>
      </c>
      <c r="M15" s="168" t="s">
        <v>683</v>
      </c>
      <c r="N15" s="272">
        <v>0</v>
      </c>
      <c r="O15" s="272">
        <v>20000000</v>
      </c>
      <c r="P15" s="274">
        <v>0</v>
      </c>
      <c r="Q15" s="275">
        <v>0</v>
      </c>
      <c r="R15" s="275">
        <v>0</v>
      </c>
      <c r="S15" s="275">
        <v>0</v>
      </c>
      <c r="T15" s="276">
        <f t="shared" si="11"/>
        <v>20000000</v>
      </c>
      <c r="U15" s="272">
        <f t="shared" si="15"/>
        <v>0</v>
      </c>
      <c r="V15" s="272">
        <f t="shared" si="16"/>
        <v>20400000</v>
      </c>
      <c r="W15" s="272">
        <f t="shared" si="17"/>
        <v>0</v>
      </c>
      <c r="X15" s="272">
        <f t="shared" si="18"/>
        <v>0</v>
      </c>
      <c r="Y15" s="272">
        <f t="shared" si="19"/>
        <v>0</v>
      </c>
      <c r="Z15" s="272">
        <f t="shared" si="20"/>
        <v>0</v>
      </c>
      <c r="AA15" s="275">
        <f t="shared" si="12"/>
        <v>20400000</v>
      </c>
      <c r="AB15" s="272">
        <f t="shared" si="21"/>
        <v>0</v>
      </c>
      <c r="AC15" s="272">
        <f t="shared" si="1"/>
        <v>20808000</v>
      </c>
      <c r="AD15" s="272">
        <f t="shared" si="2"/>
        <v>0</v>
      </c>
      <c r="AE15" s="272">
        <f t="shared" si="3"/>
        <v>0</v>
      </c>
      <c r="AF15" s="272">
        <f t="shared" si="4"/>
        <v>0</v>
      </c>
      <c r="AG15" s="272">
        <f t="shared" si="5"/>
        <v>0</v>
      </c>
      <c r="AH15" s="275">
        <f t="shared" si="13"/>
        <v>20808000</v>
      </c>
      <c r="AI15" s="272">
        <f t="shared" si="22"/>
        <v>0</v>
      </c>
      <c r="AJ15" s="272">
        <f t="shared" si="6"/>
        <v>21224160</v>
      </c>
      <c r="AK15" s="272">
        <f t="shared" si="7"/>
        <v>0</v>
      </c>
      <c r="AL15" s="272">
        <f t="shared" si="8"/>
        <v>0</v>
      </c>
      <c r="AM15" s="272">
        <f t="shared" si="9"/>
        <v>0</v>
      </c>
      <c r="AN15" s="272">
        <f t="shared" si="10"/>
        <v>0</v>
      </c>
      <c r="AO15" s="275">
        <f t="shared" si="14"/>
        <v>21224160</v>
      </c>
    </row>
    <row r="16" spans="1:41" ht="151.5" customHeight="1">
      <c r="A16" s="597"/>
      <c r="B16" s="614"/>
      <c r="C16" s="579"/>
      <c r="D16" s="617"/>
      <c r="E16" s="576"/>
      <c r="F16" s="576"/>
      <c r="G16" s="576"/>
      <c r="H16" s="170" t="s">
        <v>688</v>
      </c>
      <c r="I16" s="297" t="s">
        <v>689</v>
      </c>
      <c r="J16" s="297" t="s">
        <v>690</v>
      </c>
      <c r="K16" s="168" t="s">
        <v>691</v>
      </c>
      <c r="L16" s="168" t="s">
        <v>692</v>
      </c>
      <c r="M16" s="168" t="s">
        <v>683</v>
      </c>
      <c r="N16" s="272">
        <v>0</v>
      </c>
      <c r="O16" s="272">
        <v>20000000</v>
      </c>
      <c r="P16" s="274">
        <v>0</v>
      </c>
      <c r="Q16" s="275">
        <v>0</v>
      </c>
      <c r="R16" s="275">
        <v>0</v>
      </c>
      <c r="S16" s="275">
        <v>0</v>
      </c>
      <c r="T16" s="276">
        <f t="shared" si="11"/>
        <v>20000000</v>
      </c>
      <c r="U16" s="272">
        <f t="shared" si="15"/>
        <v>0</v>
      </c>
      <c r="V16" s="272">
        <f t="shared" si="16"/>
        <v>20400000</v>
      </c>
      <c r="W16" s="272">
        <f t="shared" si="17"/>
        <v>0</v>
      </c>
      <c r="X16" s="272">
        <f t="shared" si="18"/>
        <v>0</v>
      </c>
      <c r="Y16" s="272">
        <f t="shared" si="19"/>
        <v>0</v>
      </c>
      <c r="Z16" s="272">
        <f t="shared" si="20"/>
        <v>0</v>
      </c>
      <c r="AA16" s="275">
        <f t="shared" si="12"/>
        <v>20400000</v>
      </c>
      <c r="AB16" s="272">
        <f t="shared" si="21"/>
        <v>0</v>
      </c>
      <c r="AC16" s="272">
        <f t="shared" si="1"/>
        <v>20808000</v>
      </c>
      <c r="AD16" s="272">
        <f t="shared" si="2"/>
        <v>0</v>
      </c>
      <c r="AE16" s="272">
        <f t="shared" si="3"/>
        <v>0</v>
      </c>
      <c r="AF16" s="272">
        <f t="shared" si="4"/>
        <v>0</v>
      </c>
      <c r="AG16" s="272">
        <f t="shared" si="5"/>
        <v>0</v>
      </c>
      <c r="AH16" s="275">
        <f t="shared" si="13"/>
        <v>20808000</v>
      </c>
      <c r="AI16" s="272">
        <f t="shared" si="22"/>
        <v>0</v>
      </c>
      <c r="AJ16" s="272">
        <f t="shared" si="6"/>
        <v>21224160</v>
      </c>
      <c r="AK16" s="272">
        <f t="shared" si="7"/>
        <v>0</v>
      </c>
      <c r="AL16" s="272">
        <f t="shared" si="8"/>
        <v>0</v>
      </c>
      <c r="AM16" s="272">
        <f t="shared" si="9"/>
        <v>0</v>
      </c>
      <c r="AN16" s="272">
        <f t="shared" si="10"/>
        <v>0</v>
      </c>
      <c r="AO16" s="275">
        <f t="shared" si="14"/>
        <v>21224160</v>
      </c>
    </row>
    <row r="17" spans="1:41" ht="111.75" customHeight="1">
      <c r="A17" s="597"/>
      <c r="B17" s="615"/>
      <c r="C17" s="580"/>
      <c r="D17" s="618"/>
      <c r="E17" s="576"/>
      <c r="F17" s="577"/>
      <c r="G17" s="577"/>
      <c r="H17" s="170" t="s">
        <v>693</v>
      </c>
      <c r="I17" s="298" t="s">
        <v>694</v>
      </c>
      <c r="J17" s="298" t="s">
        <v>690</v>
      </c>
      <c r="K17" s="171" t="s">
        <v>695</v>
      </c>
      <c r="L17" s="171" t="s">
        <v>696</v>
      </c>
      <c r="M17" s="168" t="s">
        <v>683</v>
      </c>
      <c r="N17" s="272">
        <v>0</v>
      </c>
      <c r="O17" s="272">
        <v>20000000</v>
      </c>
      <c r="P17" s="272">
        <v>0</v>
      </c>
      <c r="Q17" s="273">
        <v>0</v>
      </c>
      <c r="R17" s="273">
        <v>0</v>
      </c>
      <c r="S17" s="273">
        <v>0</v>
      </c>
      <c r="T17" s="277">
        <f t="shared" si="11"/>
        <v>20000000</v>
      </c>
      <c r="U17" s="272">
        <f t="shared" si="15"/>
        <v>0</v>
      </c>
      <c r="V17" s="272">
        <f t="shared" si="16"/>
        <v>20400000</v>
      </c>
      <c r="W17" s="272">
        <f t="shared" si="17"/>
        <v>0</v>
      </c>
      <c r="X17" s="272">
        <f t="shared" si="18"/>
        <v>0</v>
      </c>
      <c r="Y17" s="272">
        <f t="shared" si="19"/>
        <v>0</v>
      </c>
      <c r="Z17" s="272">
        <f t="shared" si="20"/>
        <v>0</v>
      </c>
      <c r="AA17" s="273">
        <f t="shared" si="12"/>
        <v>20400000</v>
      </c>
      <c r="AB17" s="272">
        <f t="shared" si="21"/>
        <v>0</v>
      </c>
      <c r="AC17" s="272">
        <f t="shared" si="1"/>
        <v>20808000</v>
      </c>
      <c r="AD17" s="272">
        <f t="shared" si="2"/>
        <v>0</v>
      </c>
      <c r="AE17" s="272">
        <f t="shared" si="3"/>
        <v>0</v>
      </c>
      <c r="AF17" s="272">
        <f t="shared" si="4"/>
        <v>0</v>
      </c>
      <c r="AG17" s="272">
        <f t="shared" si="5"/>
        <v>0</v>
      </c>
      <c r="AH17" s="273">
        <f t="shared" si="13"/>
        <v>20808000</v>
      </c>
      <c r="AI17" s="272">
        <f t="shared" si="22"/>
        <v>0</v>
      </c>
      <c r="AJ17" s="272">
        <f t="shared" si="6"/>
        <v>21224160</v>
      </c>
      <c r="AK17" s="272">
        <f t="shared" si="7"/>
        <v>0</v>
      </c>
      <c r="AL17" s="272">
        <f t="shared" si="8"/>
        <v>0</v>
      </c>
      <c r="AM17" s="272">
        <f t="shared" si="9"/>
        <v>0</v>
      </c>
      <c r="AN17" s="272">
        <f t="shared" si="10"/>
        <v>0</v>
      </c>
      <c r="AO17" s="273">
        <f t="shared" si="14"/>
        <v>21224160</v>
      </c>
    </row>
    <row r="18" spans="1:41" ht="153" customHeight="1">
      <c r="A18" s="597"/>
      <c r="B18" s="610" t="s">
        <v>355</v>
      </c>
      <c r="C18" s="600" t="s">
        <v>596</v>
      </c>
      <c r="D18" s="603" t="s">
        <v>356</v>
      </c>
      <c r="E18" s="603" t="s">
        <v>597</v>
      </c>
      <c r="F18" s="603" t="s">
        <v>357</v>
      </c>
      <c r="G18" s="603" t="s">
        <v>358</v>
      </c>
      <c r="H18" s="172" t="s">
        <v>598</v>
      </c>
      <c r="I18" s="172" t="s">
        <v>359</v>
      </c>
      <c r="J18" s="173"/>
      <c r="K18" s="172" t="s">
        <v>717</v>
      </c>
      <c r="L18" s="155" t="s">
        <v>599</v>
      </c>
      <c r="M18" s="172" t="s">
        <v>362</v>
      </c>
      <c r="N18" s="274">
        <v>0</v>
      </c>
      <c r="O18" s="270">
        <v>2000000</v>
      </c>
      <c r="P18" s="274">
        <v>0</v>
      </c>
      <c r="Q18" s="275">
        <v>0</v>
      </c>
      <c r="R18" s="275">
        <v>0</v>
      </c>
      <c r="S18" s="275">
        <v>0</v>
      </c>
      <c r="T18" s="276">
        <f t="shared" si="11"/>
        <v>2000000</v>
      </c>
      <c r="U18" s="272">
        <f t="shared" si="15"/>
        <v>0</v>
      </c>
      <c r="V18" s="272">
        <f t="shared" si="16"/>
        <v>2040000</v>
      </c>
      <c r="W18" s="272">
        <f t="shared" si="17"/>
        <v>0</v>
      </c>
      <c r="X18" s="272">
        <f t="shared" si="18"/>
        <v>0</v>
      </c>
      <c r="Y18" s="272">
        <f t="shared" si="19"/>
        <v>0</v>
      </c>
      <c r="Z18" s="272">
        <f t="shared" si="20"/>
        <v>0</v>
      </c>
      <c r="AA18" s="275">
        <f t="shared" si="12"/>
        <v>2040000</v>
      </c>
      <c r="AB18" s="272">
        <f t="shared" si="21"/>
        <v>0</v>
      </c>
      <c r="AC18" s="272">
        <f t="shared" si="1"/>
        <v>2080800</v>
      </c>
      <c r="AD18" s="272">
        <f t="shared" si="2"/>
        <v>0</v>
      </c>
      <c r="AE18" s="272">
        <f t="shared" si="3"/>
        <v>0</v>
      </c>
      <c r="AF18" s="272">
        <f t="shared" si="4"/>
        <v>0</v>
      </c>
      <c r="AG18" s="272">
        <f t="shared" si="5"/>
        <v>0</v>
      </c>
      <c r="AH18" s="275">
        <f t="shared" si="13"/>
        <v>2080800</v>
      </c>
      <c r="AI18" s="272">
        <f t="shared" si="22"/>
        <v>0</v>
      </c>
      <c r="AJ18" s="272">
        <f t="shared" si="6"/>
        <v>2122416</v>
      </c>
      <c r="AK18" s="272">
        <f t="shared" si="7"/>
        <v>0</v>
      </c>
      <c r="AL18" s="272">
        <f t="shared" si="8"/>
        <v>0</v>
      </c>
      <c r="AM18" s="272">
        <f t="shared" si="9"/>
        <v>0</v>
      </c>
      <c r="AN18" s="272">
        <f t="shared" si="10"/>
        <v>0</v>
      </c>
      <c r="AO18" s="275">
        <f t="shared" si="14"/>
        <v>2122416</v>
      </c>
    </row>
    <row r="19" spans="1:41" s="174" customFormat="1" ht="183" customHeight="1">
      <c r="A19" s="597"/>
      <c r="B19" s="611"/>
      <c r="C19" s="601"/>
      <c r="D19" s="604"/>
      <c r="E19" s="604"/>
      <c r="F19" s="604"/>
      <c r="G19" s="604"/>
      <c r="H19" s="172" t="s">
        <v>360</v>
      </c>
      <c r="I19" s="172" t="s">
        <v>600</v>
      </c>
      <c r="J19" s="172"/>
      <c r="K19" s="172" t="s">
        <v>718</v>
      </c>
      <c r="L19" s="155" t="s">
        <v>361</v>
      </c>
      <c r="M19" s="172" t="s">
        <v>362</v>
      </c>
      <c r="N19" s="278">
        <v>0</v>
      </c>
      <c r="O19" s="270">
        <v>2000000</v>
      </c>
      <c r="P19" s="278">
        <v>0</v>
      </c>
      <c r="Q19" s="279">
        <v>0</v>
      </c>
      <c r="R19" s="279">
        <v>0</v>
      </c>
      <c r="S19" s="279">
        <v>0</v>
      </c>
      <c r="T19" s="280">
        <f t="shared" si="11"/>
        <v>2000000</v>
      </c>
      <c r="U19" s="272">
        <f t="shared" si="15"/>
        <v>0</v>
      </c>
      <c r="V19" s="272">
        <f t="shared" si="16"/>
        <v>2040000</v>
      </c>
      <c r="W19" s="272">
        <f t="shared" si="17"/>
        <v>0</v>
      </c>
      <c r="X19" s="272">
        <f t="shared" si="18"/>
        <v>0</v>
      </c>
      <c r="Y19" s="272">
        <f t="shared" si="19"/>
        <v>0</v>
      </c>
      <c r="Z19" s="272">
        <f t="shared" si="20"/>
        <v>0</v>
      </c>
      <c r="AA19" s="279">
        <f t="shared" si="12"/>
        <v>2040000</v>
      </c>
      <c r="AB19" s="272">
        <f t="shared" si="21"/>
        <v>0</v>
      </c>
      <c r="AC19" s="272">
        <f t="shared" si="1"/>
        <v>2080800</v>
      </c>
      <c r="AD19" s="272">
        <f t="shared" si="2"/>
        <v>0</v>
      </c>
      <c r="AE19" s="272">
        <f t="shared" si="3"/>
        <v>0</v>
      </c>
      <c r="AF19" s="272">
        <f t="shared" si="4"/>
        <v>0</v>
      </c>
      <c r="AG19" s="272">
        <f t="shared" si="5"/>
        <v>0</v>
      </c>
      <c r="AH19" s="279">
        <f t="shared" si="13"/>
        <v>2080800</v>
      </c>
      <c r="AI19" s="272">
        <f t="shared" si="22"/>
        <v>0</v>
      </c>
      <c r="AJ19" s="272">
        <f t="shared" si="6"/>
        <v>2122416</v>
      </c>
      <c r="AK19" s="272">
        <f t="shared" si="7"/>
        <v>0</v>
      </c>
      <c r="AL19" s="272">
        <f t="shared" si="8"/>
        <v>0</v>
      </c>
      <c r="AM19" s="272">
        <f t="shared" si="9"/>
        <v>0</v>
      </c>
      <c r="AN19" s="272">
        <f t="shared" si="10"/>
        <v>0</v>
      </c>
      <c r="AO19" s="279">
        <f t="shared" si="14"/>
        <v>2122416</v>
      </c>
    </row>
    <row r="20" spans="1:41" s="174" customFormat="1" ht="119.25" customHeight="1">
      <c r="A20" s="597"/>
      <c r="B20" s="611"/>
      <c r="C20" s="601"/>
      <c r="D20" s="609" t="s">
        <v>363</v>
      </c>
      <c r="E20" s="609" t="s">
        <v>601</v>
      </c>
      <c r="F20" s="609" t="s">
        <v>606</v>
      </c>
      <c r="G20" s="609" t="s">
        <v>607</v>
      </c>
      <c r="H20" s="172" t="s">
        <v>364</v>
      </c>
      <c r="I20" s="172" t="s">
        <v>365</v>
      </c>
      <c r="J20" s="172"/>
      <c r="K20" s="172" t="s">
        <v>366</v>
      </c>
      <c r="L20" s="172" t="s">
        <v>602</v>
      </c>
      <c r="M20" s="172" t="s">
        <v>498</v>
      </c>
      <c r="N20" s="278">
        <v>0</v>
      </c>
      <c r="O20" s="270">
        <v>2000000</v>
      </c>
      <c r="P20" s="278">
        <v>0</v>
      </c>
      <c r="Q20" s="279">
        <v>0</v>
      </c>
      <c r="R20" s="279">
        <v>0</v>
      </c>
      <c r="S20" s="279">
        <v>0</v>
      </c>
      <c r="T20" s="280">
        <f t="shared" si="11"/>
        <v>2000000</v>
      </c>
      <c r="U20" s="272">
        <f t="shared" si="15"/>
        <v>0</v>
      </c>
      <c r="V20" s="272">
        <f t="shared" si="16"/>
        <v>2040000</v>
      </c>
      <c r="W20" s="272">
        <f t="shared" si="17"/>
        <v>0</v>
      </c>
      <c r="X20" s="272">
        <f t="shared" si="18"/>
        <v>0</v>
      </c>
      <c r="Y20" s="272">
        <f t="shared" si="19"/>
        <v>0</v>
      </c>
      <c r="Z20" s="272">
        <f t="shared" si="20"/>
        <v>0</v>
      </c>
      <c r="AA20" s="279">
        <f t="shared" si="12"/>
        <v>2040000</v>
      </c>
      <c r="AB20" s="272">
        <f t="shared" si="21"/>
        <v>0</v>
      </c>
      <c r="AC20" s="272">
        <f t="shared" si="1"/>
        <v>2080800</v>
      </c>
      <c r="AD20" s="272">
        <f t="shared" si="2"/>
        <v>0</v>
      </c>
      <c r="AE20" s="272">
        <f t="shared" si="3"/>
        <v>0</v>
      </c>
      <c r="AF20" s="272">
        <f t="shared" si="4"/>
        <v>0</v>
      </c>
      <c r="AG20" s="272">
        <f t="shared" si="5"/>
        <v>0</v>
      </c>
      <c r="AH20" s="279">
        <f t="shared" si="13"/>
        <v>2080800</v>
      </c>
      <c r="AI20" s="272">
        <f t="shared" si="22"/>
        <v>0</v>
      </c>
      <c r="AJ20" s="272">
        <f t="shared" si="6"/>
        <v>2122416</v>
      </c>
      <c r="AK20" s="272">
        <f t="shared" si="7"/>
        <v>0</v>
      </c>
      <c r="AL20" s="272">
        <f t="shared" si="8"/>
        <v>0</v>
      </c>
      <c r="AM20" s="272">
        <f t="shared" si="9"/>
        <v>0</v>
      </c>
      <c r="AN20" s="272">
        <f t="shared" si="10"/>
        <v>0</v>
      </c>
      <c r="AO20" s="279">
        <f t="shared" si="14"/>
        <v>2122416</v>
      </c>
    </row>
    <row r="21" spans="1:41" s="174" customFormat="1" ht="175.5" customHeight="1">
      <c r="A21" s="597"/>
      <c r="B21" s="611"/>
      <c r="C21" s="601"/>
      <c r="D21" s="609"/>
      <c r="E21" s="609"/>
      <c r="F21" s="609"/>
      <c r="G21" s="609"/>
      <c r="H21" s="172" t="s">
        <v>608</v>
      </c>
      <c r="I21" s="172" t="s">
        <v>603</v>
      </c>
      <c r="J21" s="172"/>
      <c r="K21" s="172" t="s">
        <v>604</v>
      </c>
      <c r="L21" s="172" t="s">
        <v>605</v>
      </c>
      <c r="M21" s="172" t="s">
        <v>498</v>
      </c>
      <c r="N21" s="278">
        <v>0</v>
      </c>
      <c r="O21" s="270">
        <v>1000000</v>
      </c>
      <c r="P21" s="278">
        <v>0</v>
      </c>
      <c r="Q21" s="279">
        <v>0</v>
      </c>
      <c r="R21" s="279">
        <v>0</v>
      </c>
      <c r="S21" s="279">
        <v>0</v>
      </c>
      <c r="T21" s="280">
        <f t="shared" si="11"/>
        <v>1000000</v>
      </c>
      <c r="U21" s="272">
        <f t="shared" si="15"/>
        <v>0</v>
      </c>
      <c r="V21" s="272">
        <f t="shared" si="16"/>
        <v>1020000</v>
      </c>
      <c r="W21" s="272">
        <f t="shared" si="17"/>
        <v>0</v>
      </c>
      <c r="X21" s="272">
        <f t="shared" si="18"/>
        <v>0</v>
      </c>
      <c r="Y21" s="272">
        <f t="shared" si="19"/>
        <v>0</v>
      </c>
      <c r="Z21" s="272">
        <f t="shared" si="20"/>
        <v>0</v>
      </c>
      <c r="AA21" s="279">
        <f t="shared" si="12"/>
        <v>1020000</v>
      </c>
      <c r="AB21" s="272">
        <f t="shared" si="21"/>
        <v>0</v>
      </c>
      <c r="AC21" s="272">
        <f t="shared" si="1"/>
        <v>1040400</v>
      </c>
      <c r="AD21" s="272">
        <f t="shared" si="2"/>
        <v>0</v>
      </c>
      <c r="AE21" s="272">
        <f t="shared" si="3"/>
        <v>0</v>
      </c>
      <c r="AF21" s="272">
        <f t="shared" si="4"/>
        <v>0</v>
      </c>
      <c r="AG21" s="272">
        <f t="shared" si="5"/>
        <v>0</v>
      </c>
      <c r="AH21" s="279">
        <f t="shared" si="13"/>
        <v>1040400</v>
      </c>
      <c r="AI21" s="272">
        <f t="shared" si="22"/>
        <v>0</v>
      </c>
      <c r="AJ21" s="272">
        <f t="shared" si="6"/>
        <v>1061208</v>
      </c>
      <c r="AK21" s="272">
        <f t="shared" si="7"/>
        <v>0</v>
      </c>
      <c r="AL21" s="272">
        <f t="shared" si="8"/>
        <v>0</v>
      </c>
      <c r="AM21" s="272">
        <f t="shared" si="9"/>
        <v>0</v>
      </c>
      <c r="AN21" s="272">
        <f t="shared" si="10"/>
        <v>0</v>
      </c>
      <c r="AO21" s="279">
        <f t="shared" si="14"/>
        <v>1061208</v>
      </c>
    </row>
    <row r="22" spans="1:41" s="174" customFormat="1" ht="181.5" customHeight="1">
      <c r="A22" s="597"/>
      <c r="B22" s="611"/>
      <c r="C22" s="601"/>
      <c r="D22" s="609"/>
      <c r="E22" s="609"/>
      <c r="F22" s="609"/>
      <c r="G22" s="609"/>
      <c r="H22" s="172" t="s">
        <v>609</v>
      </c>
      <c r="I22" s="172" t="s">
        <v>367</v>
      </c>
      <c r="J22" s="172">
        <v>0</v>
      </c>
      <c r="K22" s="172" t="s">
        <v>368</v>
      </c>
      <c r="L22" s="172" t="s">
        <v>369</v>
      </c>
      <c r="M22" s="172" t="s">
        <v>498</v>
      </c>
      <c r="N22" s="278">
        <v>0</v>
      </c>
      <c r="O22" s="270">
        <v>1000000</v>
      </c>
      <c r="P22" s="278">
        <v>0</v>
      </c>
      <c r="Q22" s="279">
        <v>0</v>
      </c>
      <c r="R22" s="279">
        <v>0</v>
      </c>
      <c r="S22" s="279">
        <v>0</v>
      </c>
      <c r="T22" s="280">
        <f t="shared" si="11"/>
        <v>1000000</v>
      </c>
      <c r="U22" s="272">
        <f t="shared" si="15"/>
        <v>0</v>
      </c>
      <c r="V22" s="272">
        <f t="shared" si="16"/>
        <v>1020000</v>
      </c>
      <c r="W22" s="272">
        <f t="shared" si="17"/>
        <v>0</v>
      </c>
      <c r="X22" s="272">
        <f t="shared" si="18"/>
        <v>0</v>
      </c>
      <c r="Y22" s="272">
        <f t="shared" si="19"/>
        <v>0</v>
      </c>
      <c r="Z22" s="272">
        <f t="shared" si="20"/>
        <v>0</v>
      </c>
      <c r="AA22" s="279">
        <f t="shared" si="12"/>
        <v>1020000</v>
      </c>
      <c r="AB22" s="272">
        <f t="shared" si="21"/>
        <v>0</v>
      </c>
      <c r="AC22" s="272">
        <f t="shared" si="1"/>
        <v>1040400</v>
      </c>
      <c r="AD22" s="272">
        <f t="shared" si="2"/>
        <v>0</v>
      </c>
      <c r="AE22" s="272">
        <f t="shared" si="3"/>
        <v>0</v>
      </c>
      <c r="AF22" s="272">
        <f t="shared" si="4"/>
        <v>0</v>
      </c>
      <c r="AG22" s="272">
        <f t="shared" si="5"/>
        <v>0</v>
      </c>
      <c r="AH22" s="279">
        <f t="shared" si="13"/>
        <v>1040400</v>
      </c>
      <c r="AI22" s="272">
        <f t="shared" si="22"/>
        <v>0</v>
      </c>
      <c r="AJ22" s="272">
        <f t="shared" si="6"/>
        <v>1061208</v>
      </c>
      <c r="AK22" s="272">
        <f t="shared" si="7"/>
        <v>0</v>
      </c>
      <c r="AL22" s="272">
        <f t="shared" si="8"/>
        <v>0</v>
      </c>
      <c r="AM22" s="272">
        <f t="shared" si="9"/>
        <v>0</v>
      </c>
      <c r="AN22" s="272">
        <f t="shared" si="10"/>
        <v>0</v>
      </c>
      <c r="AO22" s="279">
        <f t="shared" si="14"/>
        <v>1061208</v>
      </c>
    </row>
    <row r="23" spans="1:41" ht="153.75" customHeight="1">
      <c r="A23" s="598"/>
      <c r="B23" s="612"/>
      <c r="C23" s="602"/>
      <c r="D23" s="172" t="s">
        <v>370</v>
      </c>
      <c r="E23" s="172" t="s">
        <v>610</v>
      </c>
      <c r="F23" s="172" t="s">
        <v>611</v>
      </c>
      <c r="G23" s="172" t="s">
        <v>612</v>
      </c>
      <c r="H23" s="172" t="s">
        <v>613</v>
      </c>
      <c r="I23" s="172" t="s">
        <v>614</v>
      </c>
      <c r="J23" s="172" t="s">
        <v>615</v>
      </c>
      <c r="K23" s="172" t="s">
        <v>616</v>
      </c>
      <c r="L23" s="172" t="s">
        <v>617</v>
      </c>
      <c r="M23" s="247" t="s">
        <v>618</v>
      </c>
      <c r="N23" s="272">
        <v>0</v>
      </c>
      <c r="O23" s="270">
        <v>2000000</v>
      </c>
      <c r="P23" s="272">
        <v>0</v>
      </c>
      <c r="Q23" s="273">
        <v>0</v>
      </c>
      <c r="R23" s="273">
        <v>0</v>
      </c>
      <c r="S23" s="273">
        <v>0</v>
      </c>
      <c r="T23" s="280">
        <f t="shared" si="11"/>
        <v>2000000</v>
      </c>
      <c r="U23" s="272">
        <f t="shared" si="15"/>
        <v>0</v>
      </c>
      <c r="V23" s="272">
        <f t="shared" si="16"/>
        <v>2040000</v>
      </c>
      <c r="W23" s="272">
        <f t="shared" si="17"/>
        <v>0</v>
      </c>
      <c r="X23" s="272">
        <f t="shared" si="18"/>
        <v>0</v>
      </c>
      <c r="Y23" s="272">
        <f t="shared" si="19"/>
        <v>0</v>
      </c>
      <c r="Z23" s="272">
        <f t="shared" si="20"/>
        <v>0</v>
      </c>
      <c r="AA23" s="279">
        <f t="shared" si="12"/>
        <v>2040000</v>
      </c>
      <c r="AB23" s="272">
        <f t="shared" si="21"/>
        <v>0</v>
      </c>
      <c r="AC23" s="272">
        <f t="shared" si="1"/>
        <v>2080800</v>
      </c>
      <c r="AD23" s="272">
        <f t="shared" si="2"/>
        <v>0</v>
      </c>
      <c r="AE23" s="272">
        <f t="shared" si="3"/>
        <v>0</v>
      </c>
      <c r="AF23" s="272">
        <f t="shared" si="4"/>
        <v>0</v>
      </c>
      <c r="AG23" s="272">
        <f t="shared" si="5"/>
        <v>0</v>
      </c>
      <c r="AH23" s="279">
        <f t="shared" si="13"/>
        <v>2080800</v>
      </c>
      <c r="AI23" s="272">
        <f t="shared" si="22"/>
        <v>0</v>
      </c>
      <c r="AJ23" s="272">
        <f t="shared" si="6"/>
        <v>2122416</v>
      </c>
      <c r="AK23" s="272">
        <f t="shared" si="7"/>
        <v>0</v>
      </c>
      <c r="AL23" s="272">
        <f t="shared" si="8"/>
        <v>0</v>
      </c>
      <c r="AM23" s="272">
        <f t="shared" si="9"/>
        <v>0</v>
      </c>
      <c r="AN23" s="272">
        <f t="shared" si="10"/>
        <v>0</v>
      </c>
      <c r="AO23" s="279">
        <f t="shared" si="14"/>
        <v>2122416</v>
      </c>
    </row>
    <row r="24" spans="13:41" ht="56.25" customHeight="1">
      <c r="M24" s="268" t="s">
        <v>41</v>
      </c>
      <c r="N24" s="269">
        <f>SUM(N6:N23)</f>
        <v>0</v>
      </c>
      <c r="O24" s="269">
        <f aca="true" t="shared" si="23" ref="O24:AM24">SUM(O6:O23)</f>
        <v>135290671</v>
      </c>
      <c r="P24" s="269">
        <f t="shared" si="23"/>
        <v>0</v>
      </c>
      <c r="Q24" s="269">
        <f t="shared" si="23"/>
        <v>0</v>
      </c>
      <c r="R24" s="269">
        <f t="shared" si="23"/>
        <v>0</v>
      </c>
      <c r="S24" s="269">
        <f t="shared" si="23"/>
        <v>0</v>
      </c>
      <c r="T24" s="269">
        <f t="shared" si="23"/>
        <v>135290671</v>
      </c>
      <c r="U24" s="269">
        <f t="shared" si="23"/>
        <v>0</v>
      </c>
      <c r="V24" s="269">
        <f t="shared" si="23"/>
        <v>137996484.42000002</v>
      </c>
      <c r="W24" s="269">
        <f t="shared" si="23"/>
        <v>0</v>
      </c>
      <c r="X24" s="269">
        <f t="shared" si="23"/>
        <v>0</v>
      </c>
      <c r="Y24" s="269">
        <f t="shared" si="23"/>
        <v>0</v>
      </c>
      <c r="Z24" s="269">
        <f t="shared" si="23"/>
        <v>0</v>
      </c>
      <c r="AA24" s="269">
        <f t="shared" si="23"/>
        <v>137996484.42000002</v>
      </c>
      <c r="AB24" s="269">
        <f t="shared" si="23"/>
        <v>0</v>
      </c>
      <c r="AC24" s="269">
        <f t="shared" si="23"/>
        <v>140756414.1084</v>
      </c>
      <c r="AD24" s="269">
        <f t="shared" si="23"/>
        <v>0</v>
      </c>
      <c r="AE24" s="269">
        <f t="shared" si="23"/>
        <v>0</v>
      </c>
      <c r="AF24" s="269">
        <f t="shared" si="23"/>
        <v>0</v>
      </c>
      <c r="AG24" s="269">
        <f t="shared" si="23"/>
        <v>0</v>
      </c>
      <c r="AH24" s="269">
        <f t="shared" si="23"/>
        <v>140756414.1084</v>
      </c>
      <c r="AI24" s="269">
        <f t="shared" si="23"/>
        <v>0</v>
      </c>
      <c r="AJ24" s="269">
        <f t="shared" si="23"/>
        <v>143571542.39056802</v>
      </c>
      <c r="AK24" s="269">
        <f t="shared" si="23"/>
        <v>0</v>
      </c>
      <c r="AL24" s="269">
        <f t="shared" si="23"/>
        <v>0</v>
      </c>
      <c r="AM24" s="269">
        <f t="shared" si="23"/>
        <v>0</v>
      </c>
      <c r="AN24" s="269">
        <f>SUM(AN6:AN23)</f>
        <v>0</v>
      </c>
      <c r="AO24" s="269">
        <f>SUM(AO6:AO23)</f>
        <v>143571542.39056802</v>
      </c>
    </row>
    <row r="26" ht="45" customHeight="1"/>
    <row r="32" ht="56.25" customHeight="1"/>
  </sheetData>
  <sheetProtection/>
  <mergeCells count="52">
    <mergeCell ref="U3:AA3"/>
    <mergeCell ref="U4:AA4"/>
    <mergeCell ref="AB3:AH3"/>
    <mergeCell ref="AB4:AH4"/>
    <mergeCell ref="AI3:AO3"/>
    <mergeCell ref="AI4:AO4"/>
    <mergeCell ref="K3:K5"/>
    <mergeCell ref="L3:L5"/>
    <mergeCell ref="M3:M5"/>
    <mergeCell ref="N3:T3"/>
    <mergeCell ref="B3:B5"/>
    <mergeCell ref="A3:A5"/>
    <mergeCell ref="C3:C5"/>
    <mergeCell ref="D3:D5"/>
    <mergeCell ref="E3:E5"/>
    <mergeCell ref="F3:F5"/>
    <mergeCell ref="G3:G5"/>
    <mergeCell ref="H3:H5"/>
    <mergeCell ref="I3:I5"/>
    <mergeCell ref="G20:G22"/>
    <mergeCell ref="B18:B23"/>
    <mergeCell ref="D20:D22"/>
    <mergeCell ref="E20:E22"/>
    <mergeCell ref="F20:F22"/>
    <mergeCell ref="B14:B17"/>
    <mergeCell ref="D14:D17"/>
    <mergeCell ref="N4:T4"/>
    <mergeCell ref="A6:A23"/>
    <mergeCell ref="J3:J5"/>
    <mergeCell ref="C18:C23"/>
    <mergeCell ref="G18:G19"/>
    <mergeCell ref="F18:F19"/>
    <mergeCell ref="D18:D19"/>
    <mergeCell ref="E18:E19"/>
    <mergeCell ref="B9:B10"/>
    <mergeCell ref="C9:C10"/>
    <mergeCell ref="E14:E17"/>
    <mergeCell ref="B7:B8"/>
    <mergeCell ref="C7:C8"/>
    <mergeCell ref="D7:D8"/>
    <mergeCell ref="E7:E8"/>
    <mergeCell ref="F7:F8"/>
    <mergeCell ref="G7:G8"/>
    <mergeCell ref="F14:F17"/>
    <mergeCell ref="G14:G17"/>
    <mergeCell ref="C14:C17"/>
    <mergeCell ref="B11:B13"/>
    <mergeCell ref="C11:C13"/>
    <mergeCell ref="D11:D13"/>
    <mergeCell ref="E11:E13"/>
    <mergeCell ref="F11:F13"/>
    <mergeCell ref="G11:G1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M11"/>
    </sheetView>
  </sheetViews>
  <sheetFormatPr defaultColWidth="11.421875" defaultRowHeight="15"/>
  <cols>
    <col min="2" max="2" width="24.7109375" style="133" customWidth="1"/>
    <col min="3" max="3" width="25.28125" style="0" customWidth="1"/>
    <col min="4" max="4" width="21.8515625" style="133" customWidth="1"/>
    <col min="5" max="5" width="31.28125" style="0" customWidth="1"/>
    <col min="6" max="6" width="27.00390625" style="0" customWidth="1"/>
    <col min="7" max="7" width="18.421875" style="0" customWidth="1"/>
    <col min="8" max="8" width="16.7109375" style="0" customWidth="1"/>
    <col min="9" max="9" width="31.28125" style="0" customWidth="1"/>
    <col min="10" max="10" width="20.421875" style="0" customWidth="1"/>
    <col min="11" max="11" width="16.8515625" style="0" customWidth="1"/>
    <col min="12" max="12" width="17.7109375" style="0" customWidth="1"/>
  </cols>
  <sheetData>
    <row r="1" spans="1:13" ht="78.75" customHeight="1">
      <c r="A1" s="8" t="s">
        <v>20</v>
      </c>
      <c r="B1" s="131" t="s">
        <v>0</v>
      </c>
      <c r="C1" s="129" t="s">
        <v>48</v>
      </c>
      <c r="D1" s="129" t="s">
        <v>1</v>
      </c>
      <c r="E1" s="10" t="s">
        <v>2</v>
      </c>
      <c r="F1" s="10" t="s">
        <v>3</v>
      </c>
      <c r="G1" s="10" t="s">
        <v>4</v>
      </c>
      <c r="H1" s="10" t="s">
        <v>103</v>
      </c>
      <c r="I1" s="125" t="s">
        <v>6</v>
      </c>
      <c r="J1" s="125" t="s">
        <v>114</v>
      </c>
      <c r="K1" s="125" t="s">
        <v>7</v>
      </c>
      <c r="L1" s="125" t="s">
        <v>8</v>
      </c>
      <c r="M1" s="128" t="s">
        <v>5</v>
      </c>
    </row>
    <row r="2" spans="1:13" s="27" customFormat="1" ht="113.25" customHeight="1">
      <c r="A2" s="134"/>
      <c r="B2" s="135" t="s">
        <v>538</v>
      </c>
      <c r="C2" s="136" t="s">
        <v>522</v>
      </c>
      <c r="D2" s="140" t="s">
        <v>535</v>
      </c>
      <c r="E2" s="136" t="s">
        <v>540</v>
      </c>
      <c r="F2" s="136" t="s">
        <v>537</v>
      </c>
      <c r="G2" s="136" t="s">
        <v>536</v>
      </c>
      <c r="H2" s="136" t="s">
        <v>541</v>
      </c>
      <c r="I2" s="136" t="s">
        <v>523</v>
      </c>
      <c r="J2" s="136" t="s">
        <v>550</v>
      </c>
      <c r="K2" s="136" t="s">
        <v>552</v>
      </c>
      <c r="L2" s="136" t="s">
        <v>542</v>
      </c>
      <c r="M2" s="136" t="s">
        <v>543</v>
      </c>
    </row>
    <row r="3" spans="2:13" ht="92.25" customHeight="1">
      <c r="B3" s="632" t="s">
        <v>539</v>
      </c>
      <c r="C3" s="632" t="s">
        <v>555</v>
      </c>
      <c r="D3" s="634" t="s">
        <v>544</v>
      </c>
      <c r="E3" s="632" t="s">
        <v>545</v>
      </c>
      <c r="F3" s="624" t="s">
        <v>547</v>
      </c>
      <c r="G3" s="624" t="s">
        <v>546</v>
      </c>
      <c r="H3" s="138" t="s">
        <v>548</v>
      </c>
      <c r="I3" s="138" t="s">
        <v>549</v>
      </c>
      <c r="J3" s="139"/>
      <c r="K3" s="137" t="s">
        <v>553</v>
      </c>
      <c r="L3" s="137" t="s">
        <v>554</v>
      </c>
      <c r="M3" s="137" t="s">
        <v>543</v>
      </c>
    </row>
    <row r="4" spans="2:13" ht="110.25" customHeight="1">
      <c r="B4" s="633"/>
      <c r="C4" s="633"/>
      <c r="D4" s="635"/>
      <c r="E4" s="633"/>
      <c r="F4" s="624"/>
      <c r="G4" s="624"/>
      <c r="H4" s="138" t="s">
        <v>524</v>
      </c>
      <c r="I4" s="138" t="s">
        <v>551</v>
      </c>
      <c r="J4" s="139"/>
      <c r="K4" s="137" t="s">
        <v>525</v>
      </c>
      <c r="L4" s="137" t="s">
        <v>526</v>
      </c>
      <c r="M4" s="137" t="s">
        <v>556</v>
      </c>
    </row>
    <row r="5" spans="2:15" ht="156.75" customHeight="1">
      <c r="B5" s="631" t="s">
        <v>35</v>
      </c>
      <c r="C5" s="626" t="s">
        <v>528</v>
      </c>
      <c r="D5" s="41" t="s">
        <v>558</v>
      </c>
      <c r="E5" s="142" t="s">
        <v>529</v>
      </c>
      <c r="F5" s="28" t="s">
        <v>559</v>
      </c>
      <c r="G5" s="28" t="s">
        <v>557</v>
      </c>
      <c r="H5" s="28" t="s">
        <v>558</v>
      </c>
      <c r="I5" s="143" t="s">
        <v>560</v>
      </c>
      <c r="J5" s="143"/>
      <c r="K5" s="143" t="s">
        <v>561</v>
      </c>
      <c r="L5" s="28" t="s">
        <v>562</v>
      </c>
      <c r="M5" s="28" t="s">
        <v>563</v>
      </c>
      <c r="N5" s="132"/>
      <c r="O5" s="7"/>
    </row>
    <row r="6" spans="2:13" s="141" customFormat="1" ht="61.5" customHeight="1">
      <c r="B6" s="631"/>
      <c r="C6" s="627"/>
      <c r="D6" s="144" t="s">
        <v>564</v>
      </c>
      <c r="E6" s="142" t="s">
        <v>565</v>
      </c>
      <c r="F6" s="145" t="s">
        <v>566</v>
      </c>
      <c r="G6" s="145" t="s">
        <v>530</v>
      </c>
      <c r="H6" s="28" t="s">
        <v>201</v>
      </c>
      <c r="I6" s="28" t="s">
        <v>200</v>
      </c>
      <c r="J6" s="146"/>
      <c r="K6" s="145" t="s">
        <v>567</v>
      </c>
      <c r="L6" s="145" t="s">
        <v>568</v>
      </c>
      <c r="M6" s="145" t="s">
        <v>563</v>
      </c>
    </row>
    <row r="7" spans="2:16" s="141" customFormat="1" ht="115.5" customHeight="1">
      <c r="B7" s="631"/>
      <c r="C7" s="627"/>
      <c r="D7" s="629" t="s">
        <v>527</v>
      </c>
      <c r="E7" s="629" t="s">
        <v>569</v>
      </c>
      <c r="F7" s="626" t="s">
        <v>570</v>
      </c>
      <c r="G7" s="626" t="s">
        <v>571</v>
      </c>
      <c r="H7" s="144" t="s">
        <v>576</v>
      </c>
      <c r="I7" s="142" t="s">
        <v>572</v>
      </c>
      <c r="J7" s="144"/>
      <c r="K7" s="147" t="s">
        <v>574</v>
      </c>
      <c r="L7" s="147" t="s">
        <v>575</v>
      </c>
      <c r="M7" s="147" t="s">
        <v>573</v>
      </c>
      <c r="O7" s="6" t="s">
        <v>205</v>
      </c>
      <c r="P7" s="6" t="s">
        <v>531</v>
      </c>
    </row>
    <row r="8" spans="2:13" ht="168.75" customHeight="1">
      <c r="B8" s="631"/>
      <c r="C8" s="628"/>
      <c r="D8" s="630"/>
      <c r="E8" s="630"/>
      <c r="F8" s="628"/>
      <c r="G8" s="628"/>
      <c r="H8" s="145" t="s">
        <v>203</v>
      </c>
      <c r="I8" s="145" t="s">
        <v>204</v>
      </c>
      <c r="J8" s="148"/>
      <c r="K8" s="145" t="s">
        <v>202</v>
      </c>
      <c r="L8" s="145" t="s">
        <v>403</v>
      </c>
      <c r="M8" s="149" t="s">
        <v>573</v>
      </c>
    </row>
    <row r="9" spans="2:13" ht="78.75" customHeight="1">
      <c r="B9" s="625" t="s">
        <v>532</v>
      </c>
      <c r="C9" s="625" t="s">
        <v>533</v>
      </c>
      <c r="D9" s="625" t="s">
        <v>577</v>
      </c>
      <c r="E9" s="625" t="s">
        <v>578</v>
      </c>
      <c r="F9" s="625" t="s">
        <v>579</v>
      </c>
      <c r="G9" s="625" t="s">
        <v>580</v>
      </c>
      <c r="H9" s="150" t="s">
        <v>581</v>
      </c>
      <c r="I9" s="150" t="s">
        <v>583</v>
      </c>
      <c r="J9" s="150" t="s">
        <v>534</v>
      </c>
      <c r="K9" s="150" t="s">
        <v>584</v>
      </c>
      <c r="L9" s="150" t="s">
        <v>585</v>
      </c>
      <c r="M9" s="150" t="s">
        <v>589</v>
      </c>
    </row>
    <row r="10" spans="2:13" ht="33.75">
      <c r="B10" s="625"/>
      <c r="C10" s="625"/>
      <c r="D10" s="625"/>
      <c r="E10" s="625"/>
      <c r="F10" s="625"/>
      <c r="G10" s="625"/>
      <c r="H10" s="150" t="s">
        <v>582</v>
      </c>
      <c r="I10" s="150" t="s">
        <v>586</v>
      </c>
      <c r="J10" s="151">
        <v>0</v>
      </c>
      <c r="K10" s="150" t="s">
        <v>587</v>
      </c>
      <c r="L10" s="150" t="s">
        <v>588</v>
      </c>
      <c r="M10" s="150" t="s">
        <v>590</v>
      </c>
    </row>
    <row r="11" spans="2:13" ht="45">
      <c r="B11" s="625"/>
      <c r="C11" s="625"/>
      <c r="D11" s="625"/>
      <c r="E11" s="625"/>
      <c r="F11" s="625"/>
      <c r="G11" s="625"/>
      <c r="H11" s="150" t="s">
        <v>591</v>
      </c>
      <c r="I11" s="150" t="s">
        <v>592</v>
      </c>
      <c r="J11" s="152"/>
      <c r="K11" s="150" t="s">
        <v>593</v>
      </c>
      <c r="L11" s="150" t="s">
        <v>594</v>
      </c>
      <c r="M11" s="150" t="s">
        <v>590</v>
      </c>
    </row>
  </sheetData>
  <sheetProtection/>
  <mergeCells count="18">
    <mergeCell ref="B5:B8"/>
    <mergeCell ref="B9:B11"/>
    <mergeCell ref="C9:C11"/>
    <mergeCell ref="D9:D11"/>
    <mergeCell ref="E9:E11"/>
    <mergeCell ref="C3:C4"/>
    <mergeCell ref="B3:B4"/>
    <mergeCell ref="D3:D4"/>
    <mergeCell ref="E3:E4"/>
    <mergeCell ref="G3:G4"/>
    <mergeCell ref="F3:F4"/>
    <mergeCell ref="F9:F11"/>
    <mergeCell ref="G9:G11"/>
    <mergeCell ref="C5:C8"/>
    <mergeCell ref="D7:D8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29" sqref="D29"/>
    </sheetView>
  </sheetViews>
  <sheetFormatPr defaultColWidth="11.421875" defaultRowHeight="15"/>
  <cols>
    <col min="1" max="1" width="15.8515625" style="1" customWidth="1"/>
    <col min="2" max="2" width="19.140625" style="1" customWidth="1"/>
    <col min="3" max="6" width="20.8515625" style="1" customWidth="1"/>
    <col min="7" max="16384" width="11.421875" style="1" customWidth="1"/>
  </cols>
  <sheetData>
    <row r="1" spans="1:6" ht="45">
      <c r="A1" s="2" t="s">
        <v>40</v>
      </c>
      <c r="B1" s="2" t="s">
        <v>39</v>
      </c>
      <c r="C1" s="2" t="s">
        <v>36</v>
      </c>
      <c r="D1" s="2" t="s">
        <v>37</v>
      </c>
      <c r="E1" s="2" t="s">
        <v>41</v>
      </c>
      <c r="F1" s="2" t="s">
        <v>38</v>
      </c>
    </row>
    <row r="2" spans="1:6" ht="15">
      <c r="A2" s="636" t="s">
        <v>46</v>
      </c>
      <c r="B2" s="4" t="s">
        <v>44</v>
      </c>
      <c r="C2" s="4">
        <v>745</v>
      </c>
      <c r="D2" s="5">
        <v>14819</v>
      </c>
      <c r="E2" s="5">
        <v>15564</v>
      </c>
      <c r="F2" s="4">
        <v>68.51</v>
      </c>
    </row>
    <row r="3" spans="1:6" ht="15">
      <c r="A3" s="636"/>
      <c r="B3" s="4" t="s">
        <v>42</v>
      </c>
      <c r="C3" s="5">
        <v>1816</v>
      </c>
      <c r="D3" s="5">
        <v>20829</v>
      </c>
      <c r="E3" s="5">
        <v>22645</v>
      </c>
      <c r="F3" s="4">
        <v>62.4</v>
      </c>
    </row>
    <row r="4" spans="1:6" ht="15">
      <c r="A4" s="636"/>
      <c r="B4" s="4" t="s">
        <v>43</v>
      </c>
      <c r="C4" s="5">
        <v>3219</v>
      </c>
      <c r="D4" s="5">
        <v>7788</v>
      </c>
      <c r="E4" s="5">
        <v>11007</v>
      </c>
      <c r="F4" s="4">
        <v>58.18</v>
      </c>
    </row>
    <row r="5" spans="1:6" ht="15">
      <c r="A5" s="636"/>
      <c r="B5" s="4" t="s">
        <v>45</v>
      </c>
      <c r="C5" s="5">
        <v>5509</v>
      </c>
      <c r="D5" s="4">
        <v>703</v>
      </c>
      <c r="E5" s="5">
        <v>6212</v>
      </c>
      <c r="F5" s="4">
        <v>27.82</v>
      </c>
    </row>
    <row r="6" ht="15"/>
    <row r="9" spans="1:6" ht="30">
      <c r="A9" s="2" t="s">
        <v>40</v>
      </c>
      <c r="B9" s="2" t="s">
        <v>39</v>
      </c>
      <c r="C9" s="2" t="s">
        <v>36</v>
      </c>
      <c r="D9" s="2" t="s">
        <v>37</v>
      </c>
      <c r="E9" s="2" t="s">
        <v>41</v>
      </c>
      <c r="F9" s="2" t="s">
        <v>38</v>
      </c>
    </row>
    <row r="10" spans="1:6" ht="15">
      <c r="A10" s="3" t="s">
        <v>47</v>
      </c>
      <c r="B10" s="4" t="s">
        <v>43</v>
      </c>
      <c r="C10" s="5">
        <v>3219</v>
      </c>
      <c r="D10" s="5">
        <v>7788</v>
      </c>
      <c r="E10" s="5">
        <v>11007</v>
      </c>
      <c r="F10" s="4">
        <v>58.18</v>
      </c>
    </row>
  </sheetData>
  <sheetProtection/>
  <mergeCells count="1">
    <mergeCell ref="A2:A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Jose Hebert Riascos Riascos</cp:lastModifiedBy>
  <cp:lastPrinted>2010-03-04T22:27:00Z</cp:lastPrinted>
  <dcterms:created xsi:type="dcterms:W3CDTF">2008-06-04T13:47:53Z</dcterms:created>
  <dcterms:modified xsi:type="dcterms:W3CDTF">2013-04-24T16:45:22Z</dcterms:modified>
  <cp:category/>
  <cp:version/>
  <cp:contentType/>
  <cp:contentStatus/>
</cp:coreProperties>
</file>