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AFESA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<sst xmlns="http://schemas.openxmlformats.org/spreadsheetml/2006/main" count="74" uniqueCount="70">
  <si>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MUNICIPIO DE BUENOS AIRES</t>
  </si>
  <si>
    <t>ESTADO DE LA ACTIVIDAD FINANCIERA, ECONOMICA, SOCIAL Y AMBIENTAL</t>
  </si>
  <si>
    <t>(Cifras en miles de pesos)</t>
  </si>
  <si>
    <t>OTROS INGRESOS</t>
  </si>
  <si>
    <t>Financieros</t>
  </si>
  <si>
    <t>COSTO DE VENTAS Y DE OPERACIÓN</t>
  </si>
  <si>
    <t>COSTO DE VENTAS DE BIENES</t>
  </si>
  <si>
    <t>COSTO DE VENTA DE SERVICIOS</t>
  </si>
  <si>
    <t>DE ADMINISTRACION</t>
  </si>
  <si>
    <t>Sueldos y salarios</t>
  </si>
  <si>
    <t>Aportes sobre la nomina</t>
  </si>
  <si>
    <t>PROVISIONES, DEPRECIACIONES Y AMORTIZACIONES</t>
  </si>
  <si>
    <t>OTROS GASTOS</t>
  </si>
  <si>
    <t>EXCEDENTE (DEFICIT) OPERACIONAL</t>
  </si>
  <si>
    <t>INGRESOS NO OPERACIONALES</t>
  </si>
  <si>
    <t>GASTOS NO OPERACIONALES</t>
  </si>
  <si>
    <t>NOTA</t>
  </si>
  <si>
    <t>(Año Actual)</t>
  </si>
  <si>
    <t>(Año Anterior)</t>
  </si>
  <si>
    <t>(20)</t>
  </si>
  <si>
    <t>(21)</t>
  </si>
  <si>
    <t>(22)</t>
  </si>
  <si>
    <t>(23)</t>
  </si>
  <si>
    <t>(24)</t>
  </si>
  <si>
    <t>(25)</t>
  </si>
  <si>
    <t>(26)</t>
  </si>
  <si>
    <t>(27)</t>
  </si>
  <si>
    <t>EXCEDENTE (DEFICIT) DEL EJERCICIO</t>
  </si>
  <si>
    <t>Ingresos tributarios</t>
  </si>
  <si>
    <t>Ingresos no tributarios</t>
  </si>
  <si>
    <t>INGRESOS FISCALES</t>
  </si>
  <si>
    <t>TRANSFERENCIAS</t>
  </si>
  <si>
    <t>Sistema general de participaciones</t>
  </si>
  <si>
    <t>Sistema general de seguridad social en salud</t>
  </si>
  <si>
    <t>Otras transferencias</t>
  </si>
  <si>
    <t>Generales</t>
  </si>
  <si>
    <t>Impuestos, contribuciones y tasas</t>
  </si>
  <si>
    <t>Contribuciones efectivas</t>
  </si>
  <si>
    <t>INGRESOS</t>
  </si>
  <si>
    <t>Bienes producidos</t>
  </si>
  <si>
    <t>Servicios Educativos</t>
  </si>
  <si>
    <t xml:space="preserve">GASTOS </t>
  </si>
  <si>
    <t>DE OPERACIÓN</t>
  </si>
  <si>
    <t>GASTO PUBLICO SOCIAL</t>
  </si>
  <si>
    <t>Educacion</t>
  </si>
  <si>
    <t>Salud</t>
  </si>
  <si>
    <t>Agua potable y saneamiento basico</t>
  </si>
  <si>
    <t>Vivienda</t>
  </si>
  <si>
    <t>Recreacion y deporte</t>
  </si>
  <si>
    <t>Cultura</t>
  </si>
  <si>
    <t>Desarrollo comunitario</t>
  </si>
  <si>
    <t>Extraordinarios</t>
  </si>
  <si>
    <t>Ajuste a ejercicios anteriores</t>
  </si>
  <si>
    <t>Ajustes a ejercicios anteriores</t>
  </si>
  <si>
    <t>Medio Ambiente</t>
  </si>
  <si>
    <t>Representante Legal</t>
  </si>
  <si>
    <t>Subsidios asignados</t>
  </si>
  <si>
    <t>Otros ingresos ordinarios</t>
  </si>
  <si>
    <t>Depreciacion de propiedad planta y equipo</t>
  </si>
  <si>
    <t>Impuestos y contribuciones</t>
  </si>
  <si>
    <t>Amortizacion calculo actorial</t>
  </si>
  <si>
    <t>A 31 DE DICIEMBRE DE 2012</t>
  </si>
  <si>
    <t>Utilidad por mmetodo de participacion</t>
  </si>
  <si>
    <t>Regalias Sistema general de participacion</t>
  </si>
  <si>
    <t>Intereses</t>
  </si>
  <si>
    <t>ELIAS LARRAHONDO CARABALI</t>
  </si>
  <si>
    <t>JHON JAIRO LAGAREJO H.</t>
  </si>
  <si>
    <t>CONTADOR PUBLICO</t>
  </si>
  <si>
    <t>CC. 10.365.206 de Buenos Aires</t>
  </si>
  <si>
    <t>T.P. 44354-T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</si>
</sst>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\-#,##0\ "/>
    <numFmt numFmtId="187" formatCode="_ * #,##0.0_ ;_ * \-#,##0.0_ ;_ * &quot;-&quot;??_ ;_ @_ "/>
    <numFmt numFmtId="188" formatCode="_ * #,##0_ ;_ * \-#,##0_ ;_ * &quot;-&quot;??_ ;_ @_ 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77" fontId="2" fillId="0" borderId="0" xfId="46" applyFont="1" applyAlignment="1">
      <alignment/>
    </xf>
    <xf numFmtId="188" fontId="0" fillId="0" borderId="0" xfId="46" applyNumberFormat="1" applyFont="1" applyAlignment="1">
      <alignment/>
    </xf>
    <xf numFmtId="188" fontId="2" fillId="0" borderId="0" xfId="46" applyNumberFormat="1" applyFont="1" applyAlignment="1">
      <alignment/>
    </xf>
    <xf numFmtId="49" fontId="0" fillId="0" borderId="0" xfId="0" applyNumberFormat="1" applyFont="1" applyAlignment="1">
      <alignment horizontal="center"/>
    </xf>
    <xf numFmtId="188" fontId="0" fillId="0" borderId="0" xfId="46" applyNumberFormat="1" applyFont="1" applyBorder="1" applyAlignment="1">
      <alignment/>
    </xf>
    <xf numFmtId="188" fontId="0" fillId="0" borderId="0" xfId="46" applyNumberFormat="1" applyFont="1" applyFill="1" applyBorder="1" applyAlignment="1">
      <alignment/>
    </xf>
    <xf numFmtId="188" fontId="0" fillId="0" borderId="0" xfId="46" applyNumberFormat="1" applyFont="1" applyAlignment="1">
      <alignment/>
    </xf>
    <xf numFmtId="188" fontId="0" fillId="0" borderId="10" xfId="46" applyNumberFormat="1" applyFont="1" applyBorder="1" applyAlignment="1">
      <alignment/>
    </xf>
    <xf numFmtId="188" fontId="0" fillId="0" borderId="0" xfId="46" applyNumberFormat="1" applyFont="1" applyBorder="1" applyAlignment="1">
      <alignment/>
    </xf>
    <xf numFmtId="188" fontId="2" fillId="0" borderId="0" xfId="46" applyNumberFormat="1" applyFont="1" applyBorder="1" applyAlignment="1">
      <alignment/>
    </xf>
    <xf numFmtId="188" fontId="0" fillId="0" borderId="10" xfId="46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88" fontId="2" fillId="0" borderId="0" xfId="46" applyNumberFormat="1" applyFont="1" applyAlignment="1">
      <alignment horizontal="center"/>
    </xf>
    <xf numFmtId="188" fontId="2" fillId="0" borderId="0" xfId="46" applyNumberFormat="1" applyFont="1" applyAlignment="1">
      <alignment horizontal="right"/>
    </xf>
    <xf numFmtId="188" fontId="2" fillId="0" borderId="11" xfId="46" applyNumberFormat="1" applyFont="1" applyBorder="1" applyAlignment="1">
      <alignment/>
    </xf>
    <xf numFmtId="188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67">
      <selection activeCell="B80" sqref="B80"/>
    </sheetView>
  </sheetViews>
  <sheetFormatPr defaultColWidth="11.421875" defaultRowHeight="12.75"/>
  <cols>
    <col min="7" max="7" width="14.57421875" style="16" customWidth="1"/>
    <col min="8" max="8" width="3.421875" style="0" customWidth="1"/>
    <col min="9" max="9" width="15.8515625" style="16" customWidth="1"/>
    <col min="11" max="11" width="15.7109375" style="0" customWidth="1"/>
  </cols>
  <sheetData>
    <row r="1" spans="1:9" ht="12.7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21" t="s">
        <v>61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6" spans="6:9" ht="12.75">
      <c r="F6" s="1" t="s">
        <v>16</v>
      </c>
      <c r="G6" s="22" t="s">
        <v>17</v>
      </c>
      <c r="H6" s="1"/>
      <c r="I6" s="22" t="s">
        <v>18</v>
      </c>
    </row>
    <row r="7" spans="7:9" ht="12.75">
      <c r="G7" s="22">
        <v>2012</v>
      </c>
      <c r="H7" s="1"/>
      <c r="I7" s="22">
        <v>2011</v>
      </c>
    </row>
    <row r="8" spans="7:9" ht="12.75">
      <c r="G8" s="22"/>
      <c r="H8" s="1"/>
      <c r="I8" s="22"/>
    </row>
    <row r="9" spans="1:11" ht="12.75">
      <c r="A9" s="2">
        <v>4</v>
      </c>
      <c r="B9" s="2" t="s">
        <v>38</v>
      </c>
      <c r="G9" s="23">
        <f>+G10+G15</f>
        <v>16355541</v>
      </c>
      <c r="H9" s="1"/>
      <c r="I9" s="23">
        <f>+I10+I15</f>
        <v>9725</v>
      </c>
      <c r="K9" s="25">
        <f>G9+G59</f>
        <v>30827470</v>
      </c>
    </row>
    <row r="10" spans="1:9" ht="12.75">
      <c r="A10" s="2">
        <v>41</v>
      </c>
      <c r="B10" s="2" t="s">
        <v>30</v>
      </c>
      <c r="F10" s="3" t="s">
        <v>19</v>
      </c>
      <c r="G10" s="12">
        <f>SUM(G11:G13)</f>
        <v>628380</v>
      </c>
      <c r="I10" s="12">
        <f>SUM(I11:I13)</f>
        <v>9725</v>
      </c>
    </row>
    <row r="11" spans="1:11" ht="12.75">
      <c r="A11">
        <v>4105</v>
      </c>
      <c r="B11" s="6" t="s">
        <v>28</v>
      </c>
      <c r="F11" s="1"/>
      <c r="G11" s="11">
        <v>272088</v>
      </c>
      <c r="H11" s="2"/>
      <c r="I11" s="11">
        <v>9725</v>
      </c>
      <c r="K11" s="25">
        <f>G29+G37+G45+G67</f>
        <v>27506793</v>
      </c>
    </row>
    <row r="12" spans="1:9" ht="12.75">
      <c r="A12">
        <v>4110</v>
      </c>
      <c r="B12" t="s">
        <v>29</v>
      </c>
      <c r="F12" s="1"/>
      <c r="G12" s="11">
        <v>356292</v>
      </c>
      <c r="H12" s="12"/>
      <c r="I12" s="11">
        <v>0</v>
      </c>
    </row>
    <row r="13" spans="1:11" ht="12.75">
      <c r="A13">
        <v>4110</v>
      </c>
      <c r="B13" t="s">
        <v>29</v>
      </c>
      <c r="F13" s="3"/>
      <c r="G13" s="17">
        <v>0</v>
      </c>
      <c r="H13" s="4"/>
      <c r="I13" s="17">
        <v>0</v>
      </c>
      <c r="K13" s="25">
        <f>K9-K11</f>
        <v>3320677</v>
      </c>
    </row>
    <row r="14" spans="6:12" ht="12.75">
      <c r="F14" s="3"/>
      <c r="G14" s="14"/>
      <c r="H14" s="5"/>
      <c r="I14" s="14"/>
      <c r="K14" s="9"/>
      <c r="L14" s="9"/>
    </row>
    <row r="15" spans="1:9" ht="12.75">
      <c r="A15" s="2">
        <v>44</v>
      </c>
      <c r="B15" s="2" t="s">
        <v>31</v>
      </c>
      <c r="F15" s="3" t="s">
        <v>20</v>
      </c>
      <c r="G15" s="19">
        <f>SUM(G16:G18)</f>
        <v>15727161</v>
      </c>
      <c r="H15" s="5"/>
      <c r="I15" s="19">
        <f>SUM(I16:I18)</f>
        <v>0</v>
      </c>
    </row>
    <row r="16" spans="1:12" ht="12.75">
      <c r="A16">
        <v>4408</v>
      </c>
      <c r="B16" t="s">
        <v>32</v>
      </c>
      <c r="F16" s="3"/>
      <c r="G16" s="18">
        <v>10500093</v>
      </c>
      <c r="H16" s="5"/>
      <c r="I16" s="18">
        <v>0</v>
      </c>
      <c r="K16" s="9"/>
      <c r="L16" s="9"/>
    </row>
    <row r="17" spans="1:12" ht="12.75">
      <c r="A17">
        <v>4421</v>
      </c>
      <c r="B17" t="s">
        <v>33</v>
      </c>
      <c r="F17" s="3"/>
      <c r="G17" s="15">
        <v>4827423</v>
      </c>
      <c r="H17" s="5"/>
      <c r="I17" s="15">
        <v>0</v>
      </c>
      <c r="K17" s="9"/>
      <c r="L17" s="9"/>
    </row>
    <row r="18" spans="1:9" ht="12.75">
      <c r="A18">
        <v>4428</v>
      </c>
      <c r="B18" t="s">
        <v>34</v>
      </c>
      <c r="F18" s="3"/>
      <c r="G18" s="17">
        <v>399645</v>
      </c>
      <c r="H18" s="4"/>
      <c r="I18" s="17">
        <v>0</v>
      </c>
    </row>
    <row r="19" spans="6:12" ht="12.75">
      <c r="F19" s="3"/>
      <c r="G19" s="14"/>
      <c r="H19" s="5"/>
      <c r="I19" s="14"/>
      <c r="L19" s="9"/>
    </row>
    <row r="20" spans="6:12" ht="12.75">
      <c r="F20" s="3"/>
      <c r="L20" s="9"/>
    </row>
    <row r="21" spans="1:12" ht="12.75">
      <c r="A21" s="2">
        <v>6</v>
      </c>
      <c r="B21" s="2" t="s">
        <v>5</v>
      </c>
      <c r="F21" s="3"/>
      <c r="G21" s="12">
        <f>+G22+G25</f>
        <v>0</v>
      </c>
      <c r="H21" s="10"/>
      <c r="I21" s="12">
        <f>+I22+I25</f>
        <v>0</v>
      </c>
      <c r="L21" s="9"/>
    </row>
    <row r="22" spans="1:9" ht="12.75">
      <c r="A22" s="2">
        <v>62</v>
      </c>
      <c r="B22" s="2" t="s">
        <v>6</v>
      </c>
      <c r="F22" s="3" t="s">
        <v>22</v>
      </c>
      <c r="G22" s="12">
        <f>+G23</f>
        <v>0</v>
      </c>
      <c r="H22" s="10"/>
      <c r="I22" s="12">
        <f>+I23</f>
        <v>0</v>
      </c>
    </row>
    <row r="23" spans="1:9" ht="12.75">
      <c r="A23">
        <v>6205</v>
      </c>
      <c r="B23" t="s">
        <v>39</v>
      </c>
      <c r="F23" s="3"/>
      <c r="G23" s="17"/>
      <c r="H23" s="4"/>
      <c r="I23" s="17"/>
    </row>
    <row r="24" spans="6:9" ht="12.75">
      <c r="F24" s="3"/>
      <c r="G24" s="14"/>
      <c r="H24" s="5"/>
      <c r="I24" s="14"/>
    </row>
    <row r="25" spans="1:9" ht="12.75">
      <c r="A25" s="2">
        <v>63</v>
      </c>
      <c r="B25" s="2" t="s">
        <v>7</v>
      </c>
      <c r="F25" s="3" t="s">
        <v>23</v>
      </c>
      <c r="G25" s="12">
        <f>+G26</f>
        <v>0</v>
      </c>
      <c r="H25" s="10"/>
      <c r="I25" s="12">
        <f>+I26</f>
        <v>0</v>
      </c>
    </row>
    <row r="26" spans="1:9" ht="12.75">
      <c r="A26" s="2">
        <v>6305</v>
      </c>
      <c r="B26" t="s">
        <v>40</v>
      </c>
      <c r="F26" s="3"/>
      <c r="G26" s="17"/>
      <c r="H26" s="4"/>
      <c r="I26" s="17"/>
    </row>
    <row r="27" ht="12.75">
      <c r="F27" s="3"/>
    </row>
    <row r="28" spans="1:9" ht="12.75">
      <c r="A28" s="2">
        <v>5</v>
      </c>
      <c r="B28" s="2" t="s">
        <v>41</v>
      </c>
      <c r="F28" s="3"/>
      <c r="G28" s="12">
        <f>+G29+G37+G42+G45</f>
        <v>18909872</v>
      </c>
      <c r="H28" s="7"/>
      <c r="I28" s="12">
        <f>+I29+I37+I42+I45</f>
        <v>2838706</v>
      </c>
    </row>
    <row r="29" spans="1:9" ht="12.75">
      <c r="A29" s="2">
        <v>51</v>
      </c>
      <c r="B29" s="2" t="s">
        <v>8</v>
      </c>
      <c r="F29" s="3" t="s">
        <v>24</v>
      </c>
      <c r="G29" s="12">
        <f>SUM(G30:G35)</f>
        <v>1709827</v>
      </c>
      <c r="H29" s="2"/>
      <c r="I29" s="12">
        <f>SUM(I30:I35)</f>
        <v>203640</v>
      </c>
    </row>
    <row r="30" spans="1:9" ht="12.75">
      <c r="A30">
        <v>5101</v>
      </c>
      <c r="B30" t="s">
        <v>9</v>
      </c>
      <c r="F30" s="3"/>
      <c r="G30" s="16">
        <v>586011</v>
      </c>
      <c r="I30" s="16">
        <v>92565</v>
      </c>
    </row>
    <row r="31" spans="1:10" ht="12.75">
      <c r="A31" s="6">
        <v>5102</v>
      </c>
      <c r="B31" s="6" t="s">
        <v>60</v>
      </c>
      <c r="C31" s="6"/>
      <c r="D31" s="6"/>
      <c r="E31" s="6"/>
      <c r="F31" s="13"/>
      <c r="G31" s="11">
        <v>270712</v>
      </c>
      <c r="H31" s="11"/>
      <c r="I31" s="11">
        <v>0</v>
      </c>
      <c r="J31" s="6"/>
    </row>
    <row r="32" spans="1:9" ht="12.75">
      <c r="A32">
        <v>5103</v>
      </c>
      <c r="B32" t="s">
        <v>37</v>
      </c>
      <c r="F32" s="3"/>
      <c r="G32" s="16">
        <v>119181</v>
      </c>
      <c r="I32" s="16">
        <v>1267</v>
      </c>
    </row>
    <row r="33" spans="1:9" ht="12.75">
      <c r="A33">
        <v>5104</v>
      </c>
      <c r="B33" t="s">
        <v>10</v>
      </c>
      <c r="F33" s="3"/>
      <c r="G33" s="14">
        <v>14885</v>
      </c>
      <c r="H33" s="5"/>
      <c r="I33" s="14">
        <v>0</v>
      </c>
    </row>
    <row r="34" spans="1:9" ht="12.75">
      <c r="A34">
        <v>5111</v>
      </c>
      <c r="B34" t="s">
        <v>35</v>
      </c>
      <c r="F34" s="3"/>
      <c r="G34" s="14">
        <v>710803</v>
      </c>
      <c r="H34" s="5"/>
      <c r="I34" s="14">
        <v>109808</v>
      </c>
    </row>
    <row r="35" spans="1:9" ht="12.75">
      <c r="A35">
        <v>5120</v>
      </c>
      <c r="B35" t="s">
        <v>59</v>
      </c>
      <c r="G35" s="20">
        <v>8235</v>
      </c>
      <c r="H35" s="4"/>
      <c r="I35" s="20">
        <v>0</v>
      </c>
    </row>
    <row r="36" spans="6:9" ht="12.75">
      <c r="F36" s="3"/>
      <c r="G36" s="14"/>
      <c r="H36" s="5"/>
      <c r="I36" s="14"/>
    </row>
    <row r="37" spans="1:9" ht="12.75">
      <c r="A37" s="2">
        <v>52</v>
      </c>
      <c r="B37" s="2" t="s">
        <v>42</v>
      </c>
      <c r="F37" s="3"/>
      <c r="G37" s="19">
        <f>SUM(G38:G40)</f>
        <v>305962</v>
      </c>
      <c r="H37" s="8"/>
      <c r="I37" s="19">
        <f>SUM(I38:I40)</f>
        <v>178165</v>
      </c>
    </row>
    <row r="38" spans="1:9" ht="12.75">
      <c r="A38">
        <v>5202</v>
      </c>
      <c r="B38" t="s">
        <v>9</v>
      </c>
      <c r="F38" s="3"/>
      <c r="G38" s="14">
        <v>34333</v>
      </c>
      <c r="H38" s="5"/>
      <c r="I38" s="14">
        <v>3600</v>
      </c>
    </row>
    <row r="39" spans="1:9" ht="12.75">
      <c r="A39">
        <v>5211</v>
      </c>
      <c r="B39" t="s">
        <v>35</v>
      </c>
      <c r="F39" s="3"/>
      <c r="G39" s="14">
        <v>162868</v>
      </c>
      <c r="H39" s="5"/>
      <c r="I39" s="14">
        <v>32337</v>
      </c>
    </row>
    <row r="40" spans="1:9" ht="12.75">
      <c r="A40">
        <v>5220</v>
      </c>
      <c r="B40" t="s">
        <v>36</v>
      </c>
      <c r="F40" s="3"/>
      <c r="G40" s="17">
        <v>108761</v>
      </c>
      <c r="H40" s="4"/>
      <c r="I40" s="17">
        <v>142228</v>
      </c>
    </row>
    <row r="41" spans="6:9" ht="12.75">
      <c r="F41" s="3"/>
      <c r="G41" s="14"/>
      <c r="H41" s="5"/>
      <c r="I41" s="14"/>
    </row>
    <row r="42" spans="1:9" ht="12.75">
      <c r="A42" s="2">
        <v>53</v>
      </c>
      <c r="B42" s="2" t="s">
        <v>11</v>
      </c>
      <c r="F42" s="3" t="s">
        <v>25</v>
      </c>
      <c r="G42" s="12">
        <f>+G43</f>
        <v>0</v>
      </c>
      <c r="H42" s="2"/>
      <c r="I42" s="12">
        <f>+I43</f>
        <v>0</v>
      </c>
    </row>
    <row r="43" spans="1:9" ht="12.75">
      <c r="A43">
        <v>5330</v>
      </c>
      <c r="B43" t="s">
        <v>58</v>
      </c>
      <c r="F43" s="3"/>
      <c r="G43" s="17">
        <v>0</v>
      </c>
      <c r="H43" s="4"/>
      <c r="I43" s="17">
        <v>0</v>
      </c>
    </row>
    <row r="44" spans="6:9" ht="12.75">
      <c r="F44" s="3"/>
      <c r="G44" s="14"/>
      <c r="H44" s="5"/>
      <c r="I44" s="14"/>
    </row>
    <row r="45" spans="1:9" ht="12.75">
      <c r="A45" s="2">
        <v>55</v>
      </c>
      <c r="B45" s="2" t="s">
        <v>43</v>
      </c>
      <c r="F45" s="3"/>
      <c r="G45" s="19">
        <f>SUM(G46:G54)</f>
        <v>16894083</v>
      </c>
      <c r="H45" s="8"/>
      <c r="I45" s="19">
        <f>SUM(I46:I54)</f>
        <v>2456901</v>
      </c>
    </row>
    <row r="46" spans="1:11" ht="12.75">
      <c r="A46">
        <v>5501</v>
      </c>
      <c r="B46" t="s">
        <v>44</v>
      </c>
      <c r="F46" s="3"/>
      <c r="G46" s="14">
        <v>820994</v>
      </c>
      <c r="H46" s="5"/>
      <c r="I46" s="14">
        <v>60338</v>
      </c>
      <c r="K46" s="9"/>
    </row>
    <row r="47" spans="1:9" ht="12.75">
      <c r="A47">
        <v>5502</v>
      </c>
      <c r="B47" t="s">
        <v>45</v>
      </c>
      <c r="F47" s="3"/>
      <c r="G47" s="14">
        <v>13923851</v>
      </c>
      <c r="H47" s="5"/>
      <c r="I47" s="14">
        <v>869535</v>
      </c>
    </row>
    <row r="48" spans="1:9" ht="12.75">
      <c r="A48">
        <v>5503</v>
      </c>
      <c r="B48" t="s">
        <v>46</v>
      </c>
      <c r="F48" s="3"/>
      <c r="G48" s="14">
        <v>1393162</v>
      </c>
      <c r="H48" s="5"/>
      <c r="I48" s="14">
        <v>1259276</v>
      </c>
    </row>
    <row r="49" spans="1:9" ht="12.75">
      <c r="A49">
        <v>5504</v>
      </c>
      <c r="B49" t="s">
        <v>47</v>
      </c>
      <c r="F49" s="3"/>
      <c r="G49" s="14">
        <v>0</v>
      </c>
      <c r="H49" s="5"/>
      <c r="I49" s="14">
        <v>0</v>
      </c>
    </row>
    <row r="50" spans="1:9" ht="12.75">
      <c r="A50">
        <v>5505</v>
      </c>
      <c r="B50" t="s">
        <v>48</v>
      </c>
      <c r="F50" s="3"/>
      <c r="G50" s="14">
        <v>100084</v>
      </c>
      <c r="H50" s="5"/>
      <c r="I50" s="14">
        <v>24006</v>
      </c>
    </row>
    <row r="51" spans="1:9" ht="12.75">
      <c r="A51">
        <v>5506</v>
      </c>
      <c r="B51" t="s">
        <v>49</v>
      </c>
      <c r="F51" s="3"/>
      <c r="G51" s="14">
        <v>36816</v>
      </c>
      <c r="H51" s="5"/>
      <c r="I51" s="14">
        <v>15000</v>
      </c>
    </row>
    <row r="52" spans="1:9" ht="12.75">
      <c r="A52">
        <v>5507</v>
      </c>
      <c r="B52" t="s">
        <v>50</v>
      </c>
      <c r="F52" s="3"/>
      <c r="G52" s="14">
        <v>519981</v>
      </c>
      <c r="H52" s="5"/>
      <c r="I52" s="14">
        <v>188350</v>
      </c>
    </row>
    <row r="53" spans="1:9" ht="12.75">
      <c r="A53">
        <v>5508</v>
      </c>
      <c r="B53" t="s">
        <v>54</v>
      </c>
      <c r="F53" s="3"/>
      <c r="G53" s="14">
        <v>50195</v>
      </c>
      <c r="H53" s="5"/>
      <c r="I53" s="14">
        <v>40396</v>
      </c>
    </row>
    <row r="54" spans="1:9" ht="12.75">
      <c r="A54">
        <v>5520</v>
      </c>
      <c r="B54" t="s">
        <v>63</v>
      </c>
      <c r="F54" s="3"/>
      <c r="G54" s="14">
        <v>49000</v>
      </c>
      <c r="H54" s="5"/>
      <c r="I54" s="14">
        <v>0</v>
      </c>
    </row>
    <row r="55" spans="1:9" ht="12.75">
      <c r="A55">
        <v>5550</v>
      </c>
      <c r="B55" t="s">
        <v>56</v>
      </c>
      <c r="F55" s="3"/>
      <c r="G55" s="14">
        <v>0</v>
      </c>
      <c r="H55" s="5"/>
      <c r="I55" s="14">
        <v>13410</v>
      </c>
    </row>
    <row r="56" spans="6:9" ht="12.75">
      <c r="F56" s="3"/>
      <c r="G56" s="14"/>
      <c r="H56" s="5"/>
      <c r="I56" s="14"/>
    </row>
    <row r="57" spans="2:11" ht="12.75">
      <c r="B57" s="2" t="s">
        <v>13</v>
      </c>
      <c r="F57" s="3"/>
      <c r="G57" s="12">
        <f>+G9-G28</f>
        <v>-2554331</v>
      </c>
      <c r="H57" s="2"/>
      <c r="I57" s="12">
        <f>+I9-I28</f>
        <v>-2828981</v>
      </c>
      <c r="K57" s="9"/>
    </row>
    <row r="58" ht="12.75">
      <c r="F58" s="3"/>
    </row>
    <row r="59" spans="1:9" ht="12.75">
      <c r="A59" s="2">
        <v>4</v>
      </c>
      <c r="B59" s="2" t="s">
        <v>14</v>
      </c>
      <c r="F59" s="3"/>
      <c r="G59" s="12">
        <f>+G60</f>
        <v>14471929</v>
      </c>
      <c r="H59" s="2"/>
      <c r="I59" s="12">
        <f>+I60</f>
        <v>6818</v>
      </c>
    </row>
    <row r="60" spans="1:9" ht="12.75">
      <c r="A60" s="2">
        <v>48</v>
      </c>
      <c r="B60" s="2" t="s">
        <v>3</v>
      </c>
      <c r="F60" s="3" t="s">
        <v>21</v>
      </c>
      <c r="G60" s="12">
        <f>SUM(G61:G65)</f>
        <v>14471929</v>
      </c>
      <c r="H60" s="2"/>
      <c r="I60" s="12">
        <f>SUM(I61:I65)</f>
        <v>6818</v>
      </c>
    </row>
    <row r="61" spans="1:9" ht="12.75">
      <c r="A61">
        <v>4805</v>
      </c>
      <c r="B61" t="s">
        <v>4</v>
      </c>
      <c r="F61" s="3"/>
      <c r="G61" s="14">
        <v>2190088</v>
      </c>
      <c r="H61" s="5"/>
      <c r="I61" s="14">
        <v>6818</v>
      </c>
    </row>
    <row r="62" spans="1:9" ht="12.75">
      <c r="A62">
        <v>4807</v>
      </c>
      <c r="B62" s="2" t="s">
        <v>62</v>
      </c>
      <c r="F62" s="3"/>
      <c r="G62" s="14">
        <v>427528</v>
      </c>
      <c r="H62" s="5"/>
      <c r="I62" s="14"/>
    </row>
    <row r="63" spans="1:9" ht="12.75">
      <c r="A63">
        <v>4808</v>
      </c>
      <c r="B63" s="6" t="s">
        <v>57</v>
      </c>
      <c r="F63" s="3"/>
      <c r="G63" s="14">
        <v>504759</v>
      </c>
      <c r="H63" s="5"/>
      <c r="I63" s="14">
        <v>0</v>
      </c>
    </row>
    <row r="64" spans="1:11" ht="12.75">
      <c r="A64">
        <v>4810</v>
      </c>
      <c r="B64" s="6" t="s">
        <v>51</v>
      </c>
      <c r="F64" s="3"/>
      <c r="G64" s="14">
        <v>666</v>
      </c>
      <c r="H64" s="14"/>
      <c r="I64" s="14">
        <v>0</v>
      </c>
      <c r="K64" s="9"/>
    </row>
    <row r="65" spans="1:11" ht="12.75">
      <c r="A65">
        <v>4815</v>
      </c>
      <c r="B65" s="6" t="s">
        <v>53</v>
      </c>
      <c r="F65" s="3"/>
      <c r="G65" s="17">
        <v>11348888</v>
      </c>
      <c r="H65" s="4"/>
      <c r="I65" s="17">
        <v>0</v>
      </c>
      <c r="K65" s="9"/>
    </row>
    <row r="66" ht="12.75">
      <c r="F66" s="3"/>
    </row>
    <row r="67" spans="1:9" ht="12.75">
      <c r="A67" s="2">
        <v>5</v>
      </c>
      <c r="B67" s="2" t="s">
        <v>15</v>
      </c>
      <c r="F67" s="3"/>
      <c r="G67" s="12">
        <f>+G68</f>
        <v>8596921</v>
      </c>
      <c r="H67" s="2"/>
      <c r="I67" s="12">
        <f>+I68</f>
        <v>0</v>
      </c>
    </row>
    <row r="68" spans="1:9" ht="12.75">
      <c r="A68" s="2">
        <v>58</v>
      </c>
      <c r="B68" s="2" t="s">
        <v>12</v>
      </c>
      <c r="F68" s="3" t="s">
        <v>26</v>
      </c>
      <c r="G68" s="12">
        <f>SUM(G69:G71)</f>
        <v>8596921</v>
      </c>
      <c r="H68" s="2"/>
      <c r="I68" s="12">
        <f>SUM(I69:I71)</f>
        <v>0</v>
      </c>
    </row>
    <row r="69" spans="1:9" ht="12.75">
      <c r="A69">
        <v>5801</v>
      </c>
      <c r="B69" t="s">
        <v>64</v>
      </c>
      <c r="F69" s="3"/>
      <c r="G69" s="14">
        <v>243815</v>
      </c>
      <c r="H69" s="5"/>
      <c r="I69" s="14">
        <v>0</v>
      </c>
    </row>
    <row r="70" spans="1:9" ht="12.75">
      <c r="A70">
        <v>5805</v>
      </c>
      <c r="B70" t="s">
        <v>4</v>
      </c>
      <c r="F70" s="3"/>
      <c r="G70" s="14">
        <v>472475</v>
      </c>
      <c r="H70" s="5"/>
      <c r="I70" s="14">
        <v>0</v>
      </c>
    </row>
    <row r="71" spans="1:9" ht="12.75">
      <c r="A71">
        <v>5815</v>
      </c>
      <c r="B71" t="s">
        <v>52</v>
      </c>
      <c r="F71" s="3"/>
      <c r="G71" s="17">
        <v>7880631</v>
      </c>
      <c r="H71" s="4"/>
      <c r="I71" s="17">
        <v>0</v>
      </c>
    </row>
    <row r="72" spans="6:9" ht="12.75">
      <c r="F72" s="3"/>
      <c r="G72" s="14"/>
      <c r="H72" s="5"/>
      <c r="I72" s="14"/>
    </row>
    <row r="73" spans="6:9" ht="12.75">
      <c r="F73" s="3"/>
      <c r="G73" s="14"/>
      <c r="H73" s="5"/>
      <c r="I73" s="14"/>
    </row>
    <row r="74" ht="12.75">
      <c r="F74" s="3"/>
    </row>
    <row r="75" spans="2:11" ht="13.5" thickBot="1">
      <c r="B75" s="2" t="s">
        <v>27</v>
      </c>
      <c r="G75" s="24">
        <f>+G57+G59-G67</f>
        <v>3320677</v>
      </c>
      <c r="H75" s="2"/>
      <c r="I75" s="24">
        <f>+I57+I59-I67</f>
        <v>-2822163</v>
      </c>
      <c r="K75" s="9"/>
    </row>
    <row r="76" ht="13.5" thickTop="1"/>
    <row r="82" spans="2:9" ht="12.75">
      <c r="B82" s="2" t="s">
        <v>65</v>
      </c>
      <c r="F82" s="16"/>
      <c r="H82" s="2" t="s">
        <v>66</v>
      </c>
      <c r="I82"/>
    </row>
    <row r="83" spans="2:9" ht="12.75">
      <c r="B83" t="s">
        <v>55</v>
      </c>
      <c r="F83" s="16"/>
      <c r="H83" s="6" t="s">
        <v>67</v>
      </c>
      <c r="I83"/>
    </row>
    <row r="84" spans="2:9" ht="12.75">
      <c r="B84" t="s">
        <v>68</v>
      </c>
      <c r="F84" s="16"/>
      <c r="H84" s="6" t="s">
        <v>69</v>
      </c>
      <c r="I84"/>
    </row>
  </sheetData>
  <sheetProtection/>
  <mergeCells count="4">
    <mergeCell ref="A1:I1"/>
    <mergeCell ref="A2:I2"/>
    <mergeCell ref="A3:I3"/>
    <mergeCell ref="A4:I4"/>
  </mergeCells>
  <printOptions/>
  <pageMargins left="1.15" right="0.75" top="0.32" bottom="0.46" header="0" footer="0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Buenos Aires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 Municipal de Buenos Aires</dc:creator>
  <cp:keywords/>
  <dc:description/>
  <cp:lastModifiedBy>USER</cp:lastModifiedBy>
  <cp:lastPrinted>2013-02-27T03:50:28Z</cp:lastPrinted>
  <dcterms:created xsi:type="dcterms:W3CDTF">2008-12-23T14:22:19Z</dcterms:created>
  <dcterms:modified xsi:type="dcterms:W3CDTF">2013-02-27T03:53:29Z</dcterms:modified>
  <cp:category/>
  <cp:version/>
  <cp:contentType/>
  <cp:contentStatus/>
</cp:coreProperties>
</file>