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325" activeTab="0"/>
  </bookViews>
  <sheets>
    <sheet name="PLAINV02" sheetId="1" r:id="rId1"/>
  </sheets>
  <definedNames>
    <definedName name="_Regression_Int" localSheetId="0" hidden="1">1</definedName>
    <definedName name="_xlnm.Print_Area" localSheetId="0">'PLAINV02'!$A$62:$K$121</definedName>
    <definedName name="Imprimir_área_IM" localSheetId="0">'PLAINV02'!$D$62:$K$111</definedName>
    <definedName name="Imprimir_títulos_IM" localSheetId="0">'PLAINV02'!$135:$135</definedName>
    <definedName name="_xlnm.Print_Titles" localSheetId="0">'PLAINV02'!$135:$135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<sst xmlns="http://schemas.openxmlformats.org/spreadsheetml/2006/main" count="152" uniqueCount="116">
  <si>
    <t xml:space="preserve"> </t>
  </si>
  <si>
    <t>RECURSOS</t>
  </si>
  <si>
    <t>NACION</t>
  </si>
  <si>
    <t xml:space="preserve">      COFINANCIACION</t>
  </si>
  <si>
    <t>DEPTO</t>
  </si>
  <si>
    <t>TOTAL</t>
  </si>
  <si>
    <t>GENERAL</t>
  </si>
  <si>
    <t>PARTICIPACIONES</t>
  </si>
  <si>
    <t>SISTEMA GENERAL</t>
  </si>
  <si>
    <t>REGALIAS Y TRANS.</t>
  </si>
  <si>
    <t>SECTOR ELECTRICO</t>
  </si>
  <si>
    <t>SIN SITUACION</t>
  </si>
  <si>
    <t>DE FONDOS</t>
  </si>
  <si>
    <t xml:space="preserve">            COFINANCIACION</t>
  </si>
  <si>
    <t>DESCRIPCION</t>
  </si>
  <si>
    <t>PARTICIPACION</t>
  </si>
  <si>
    <t>PROPIOS</t>
  </si>
  <si>
    <t>LIBRE DESTIN.</t>
  </si>
  <si>
    <t>6.1. EDUCACION</t>
  </si>
  <si>
    <t>6.3. AGUA POTABLE Y SANEAMIENTO BASICO</t>
  </si>
  <si>
    <t>6.4. EDUC. FISICA RECREACION Y DEPORTE</t>
  </si>
  <si>
    <t>6.4.2. APOYO A LIGAS, CLUBES DEPORTIVOS</t>
  </si>
  <si>
    <t xml:space="preserve">     SECTOR VIVIENDA </t>
  </si>
  <si>
    <t xml:space="preserve">    INFRAEST. VIAL E INTERMUNICIPAL</t>
  </si>
  <si>
    <t xml:space="preserve">    SERVICIO DE LA DEUDA</t>
  </si>
  <si>
    <t xml:space="preserve">             TOTAL GENERAL...................</t>
  </si>
  <si>
    <t>DEPARTAMENTO DE CALDAS</t>
  </si>
  <si>
    <t>MUNICIPIO DE PENSILVANIA</t>
  </si>
  <si>
    <t>6.5. CULTURA</t>
  </si>
  <si>
    <t>ALCALDE MUNICIPAL</t>
  </si>
  <si>
    <t>6.3.10. TRATAMIENTO AGUAS NEGRAS Y VERTIMENTOS</t>
  </si>
  <si>
    <t>6.3.1.   ACUEDUCTOS</t>
  </si>
  <si>
    <t>6.3.2.   ALCANTARILLADOS</t>
  </si>
  <si>
    <t>6.3.4.   TRATA/TO Y DISP.FINAL BASURAS</t>
  </si>
  <si>
    <t>6.3.6.   CONSTRUCCION UNIDADES SANITARIAS</t>
  </si>
  <si>
    <t>6.3.8.   REFORESTACION PROTECCION MICROCUENAS</t>
  </si>
  <si>
    <t>6.3.9.   PROTECCION MEDIO AMBIENTE</t>
  </si>
  <si>
    <t xml:space="preserve">6.4.1.  CONSTR. MANTENIMIENTO ESCENARIOS </t>
  </si>
  <si>
    <t xml:space="preserve">          DEPORTIVOS Y RECREATIVOS</t>
  </si>
  <si>
    <t xml:space="preserve">         Y EVENTOS DEPORTIVOS</t>
  </si>
  <si>
    <t>6.4.3. OTROS PROGRAMAS EN RECREACION Y DEPORTE</t>
  </si>
  <si>
    <t>6.5.1. INFRAESTRUCTURA EN CULTURA</t>
  </si>
  <si>
    <t>6.5.2. FINANCIACION EVENTOS CULTURALES</t>
  </si>
  <si>
    <t>6.1.01.    CONSTRUCCION PLANTELES EDUCATIVOS</t>
  </si>
  <si>
    <t>6.1.02.    MANTENIMIENTO PLANTELES EDUCATIVOS</t>
  </si>
  <si>
    <t>6.1.03.    DOTACION, PROVISION MATERIAL EDUCATIVO</t>
  </si>
  <si>
    <t>6.1.05.   TRANSPORTE ESCOLAR</t>
  </si>
  <si>
    <t>6.1.06.   CAPACITACION DE DOCENTES</t>
  </si>
  <si>
    <t>6.1.07.   PROGRAMAS ESPECIALES DE PRIMARIA</t>
  </si>
  <si>
    <t>6.1.09.   PROGRAMAS DE EDUCACION ESPECIAL</t>
  </si>
  <si>
    <t>6.2.01. INFRAESTRUCTURA EN SALUD</t>
  </si>
  <si>
    <t>6.1.13.  PROVISION CANASTA EDUCATIVA</t>
  </si>
  <si>
    <t>6.2.04. SALUD PUBLICA</t>
  </si>
  <si>
    <t>6.2.05. REGIMEN SUBSIDIADO</t>
  </si>
  <si>
    <t>6.6.1.01   COMPRA O CONSTRUCCION</t>
  </si>
  <si>
    <t>6.6.1.02   COMPRA DE LOTES CON SERVICIOS</t>
  </si>
  <si>
    <t>6.6.1.03   PROGRAMAS DE VIV. INTERES SOCIAL (F.V.)</t>
  </si>
  <si>
    <t>6.6.1.04   DOTACION DE SERVICIOS PUBLICOS (F.V.)</t>
  </si>
  <si>
    <t>6.6.1.05   REPARACION DE VIVIENDA (F.V.)</t>
  </si>
  <si>
    <t>6.6.2.06   CONSTR. MANTENIMIENTO CAMINOS</t>
  </si>
  <si>
    <t>6.6.2.07   ASISTENCIA TECNICA AGROPECUARIA</t>
  </si>
  <si>
    <t>6.6.2.08   SEGURIDAD (Fondo de vigilancia y seguridad)</t>
  </si>
  <si>
    <t>6.6.2.10   PREV. Y ATENCION DE DESASTRES</t>
  </si>
  <si>
    <t>6.6.2.11   FORTALECIMIENTO INSTITUCIONAL</t>
  </si>
  <si>
    <t>6.6.2.13   VIAS MUNICIPALES (CALLES)</t>
  </si>
  <si>
    <t>6.6.2.15   CONSTR.MANTENIMIENTO DE PUENTES</t>
  </si>
  <si>
    <t>6.6.2.16   EQUIPAMIENTO MUNICIPAL</t>
  </si>
  <si>
    <t>6.6.2.09   CAMPAÑAS DE SEGURIDAD EN TRANSITO</t>
  </si>
  <si>
    <t xml:space="preserve">6.1.04.    PAGO PERSONAL ADMINISTRATIVO </t>
  </si>
  <si>
    <t xml:space="preserve">6.6.2.17   ATENCION POBLACION DESPLAZADA POR LA VIOLENCIA </t>
  </si>
  <si>
    <t>6.1.08.   PROGRAMAS ESPECIALES DE SECUNDARIA</t>
  </si>
  <si>
    <t>JESUS DARIO RAMIREZ GOMEZ</t>
  </si>
  <si>
    <t>6.1.12.  GRATUIDAD</t>
  </si>
  <si>
    <t>6.2.07. 0.4% INTERVENTORÍA RÉGIMEN SUBSIDIADO</t>
  </si>
  <si>
    <t>6.2.03. PAGO PERSONALTECNICO Y PROF.DE SALUD</t>
  </si>
  <si>
    <t>6.2. FONDO LOCAL DE SALUD</t>
  </si>
  <si>
    <t>6.3.7.   COMPRA PREDIOS CONSERVACION MICROCUENCAS</t>
  </si>
  <si>
    <t>RENTAS DESTINACIÓN</t>
  </si>
  <si>
    <t>ESPECIFICA</t>
  </si>
  <si>
    <t>6.3.11  OBRAS COFINANCIADAS POR CORPOCALDAS</t>
  </si>
  <si>
    <t xml:space="preserve">6.2.08. 0.2% SUPERSALUD VIGILANCIA REGIMEN SUBSIDIADO </t>
  </si>
  <si>
    <t xml:space="preserve">6.6.2.18   PROTECCION MADRES CABEZA DE FLIA. NIÑOS EN RIESGO  </t>
  </si>
  <si>
    <t>6.3.5.   SUBSIDIOS ACCESO SERVICIOS DE A.A.A.</t>
  </si>
  <si>
    <t>6.1.11.  PAGO SERVICIOS PUBLICOS ESTABLECIMIENTOS EDUC.</t>
  </si>
  <si>
    <t>6.2.02. SUBSIDIO A LA OFERTA - APORTES PATRONALES-</t>
  </si>
  <si>
    <t>6.6.2.14   VIAS INTERMUNICIPALES (CARRETERAS)</t>
  </si>
  <si>
    <t xml:space="preserve">6.6.2.12   JUSTICIA (Inspolicia, Comisaria flia. Ley de Infancia y Adolesc </t>
  </si>
  <si>
    <t>6.2.09. OTROS PROGRAMAS EN SALUD</t>
  </si>
  <si>
    <t>6.2.06. PROMOCION Y PREVENCION REGIMEN SUBSIDIADO</t>
  </si>
  <si>
    <t>PLANINV10</t>
  </si>
  <si>
    <t>FECHA : OCTUBRE DE 2009.</t>
  </si>
  <si>
    <t xml:space="preserve"> PLAN GENERAL DE INVERSIONES VIGENCIA 2010</t>
  </si>
  <si>
    <t xml:space="preserve">       PRESUPUESTO DEFINITIVO 2010</t>
  </si>
  <si>
    <t>6.1.10.  SISTEMA BASICO DE INFORMACION EN EDUCACION</t>
  </si>
  <si>
    <t>6.3.12. APORTES AL PLAN DEPARTAMENTAL DE AGUAS PDA</t>
  </si>
  <si>
    <t xml:space="preserve">6.6.2.19   ATENCION AL DISCAPACITADO  </t>
  </si>
  <si>
    <t>6.6.2.20   EDUCACION Y DESARROLLO COMUNITARIO</t>
  </si>
  <si>
    <t>6.6.2.21   ALIMENTACION ESCOLAR - RESTAURANTES ESCOLARES</t>
  </si>
  <si>
    <t>6.6.2.22   EDUCACION</t>
  </si>
  <si>
    <t>6.6.2.23   SALUD</t>
  </si>
  <si>
    <t>6.6.2.24   VIVIENDA</t>
  </si>
  <si>
    <t>6.6.2.25   EDUC. FISICA, RECREAC. Y DEPORTE</t>
  </si>
  <si>
    <t>6.6.2.26   AGUA POTABLE Y SANEAM. BASICO</t>
  </si>
  <si>
    <t>6.6.2.27   OTROS SECTORES DE INVERSION</t>
  </si>
  <si>
    <t>6.6.2.28   OTRAS INVERSIONES AUTORIZADAS DNP</t>
  </si>
  <si>
    <t>6.6.2.29   ACTIVIDADES CONSEJO MUNICIPAL DE JUVENTUDES</t>
  </si>
  <si>
    <t>6.6.2.30   DOTACION BOMBEROS VOLUNTARIOS</t>
  </si>
  <si>
    <t>6.6.2.31   COFINANCIACION PROGRAMAS ACCION SOCIAL</t>
  </si>
  <si>
    <t>6.6.2.32   OBRAS COFINANCIADAS POR EL DEPARTAMENTO</t>
  </si>
  <si>
    <t>6.6.2.33   OBRAS COFINANCIADAS POR LA NACION</t>
  </si>
  <si>
    <t>6.6.2.34   OBRAS COFINANCIADAS POR CORPOCALDAS</t>
  </si>
  <si>
    <t>6.6.2.35   OBRAS COFINANCIADAS POR ACCION SOCIAL</t>
  </si>
  <si>
    <t>6.6.2.36   ATENCION INTEGRAL AL ANCIANO</t>
  </si>
  <si>
    <t>6.6.2.37   ATENCION INTEGRAL PRIMERA INFANCIA</t>
  </si>
  <si>
    <t>6.6.2.38   INVERSIONES EN ALUMBRADO PUBLICO</t>
  </si>
  <si>
    <t>6.6.2.39   INVERSIONES CON RECURSOS DEL CREDITO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</si>
</sst>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\$#.00"/>
    <numFmt numFmtId="187" formatCode="#.00"/>
    <numFmt numFmtId="188" formatCode="%#.00"/>
    <numFmt numFmtId="189" formatCode="#."/>
    <numFmt numFmtId="190" formatCode="m\o\n\th\ d\,\ yyyy"/>
    <numFmt numFmtId="191" formatCode="_(* #,##0.0_);_(* \(#,##0.0\);_(* &quot;-&quot;??_);_(@_)"/>
    <numFmt numFmtId="192" formatCode="_(* #,##0_);_(* \(#,##0\);_(* &quot;-&quot;??_);_(@_)"/>
    <numFmt numFmtId="193" formatCode="0.00;[Red]0.00"/>
    <numFmt numFmtId="194" formatCode="0.0;[Red]0.0"/>
    <numFmt numFmtId="195" formatCode="0;[Red]0"/>
  </numFmts>
  <fonts count="45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3"/>
      <name val="Tahoma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" fontId="3" fillId="0" borderId="0">
      <alignment/>
      <protection locked="0"/>
    </xf>
    <xf numFmtId="186" fontId="3" fillId="0" borderId="0">
      <alignment/>
      <protection locked="0"/>
    </xf>
    <xf numFmtId="190" fontId="3" fillId="0" borderId="0">
      <alignment/>
      <protection locked="0"/>
    </xf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7" fontId="3" fillId="0" borderId="0">
      <alignment/>
      <protection locked="0"/>
    </xf>
    <xf numFmtId="189" fontId="4" fillId="0" borderId="0">
      <alignment/>
      <protection locked="0"/>
    </xf>
    <xf numFmtId="189" fontId="4" fillId="0" borderId="0">
      <alignment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188" fontId="3" fillId="0" borderId="0">
      <alignment/>
      <protection locked="0"/>
    </xf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189" fontId="3" fillId="0" borderId="9">
      <alignment/>
      <protection locked="0"/>
    </xf>
  </cellStyleXfs>
  <cellXfs count="83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7" fontId="2" fillId="0" borderId="11" xfId="0" applyNumberFormat="1" applyFont="1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37" fontId="6" fillId="0" borderId="14" xfId="0" applyNumberFormat="1" applyFont="1" applyFill="1" applyBorder="1" applyAlignment="1" applyProtection="1">
      <alignment/>
      <protection/>
    </xf>
    <xf numFmtId="39" fontId="6" fillId="0" borderId="10" xfId="0" applyNumberFormat="1" applyFont="1" applyFill="1" applyBorder="1" applyAlignment="1" applyProtection="1">
      <alignment/>
      <protection/>
    </xf>
    <xf numFmtId="39" fontId="6" fillId="0" borderId="10" xfId="0" applyNumberFormat="1" applyFont="1" applyFill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7" fillId="0" borderId="15" xfId="0" applyNumberFormat="1" applyFont="1" applyFill="1" applyBorder="1" applyAlignment="1" applyProtection="1">
      <alignment/>
      <protection/>
    </xf>
    <xf numFmtId="37" fontId="7" fillId="0" borderId="19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7" fontId="7" fillId="0" borderId="14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7" fillId="0" borderId="21" xfId="0" applyFont="1" applyFill="1" applyBorder="1" applyAlignment="1" applyProtection="1">
      <alignment/>
      <protection/>
    </xf>
    <xf numFmtId="37" fontId="7" fillId="0" borderId="24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1" fontId="6" fillId="0" borderId="15" xfId="0" applyNumberFormat="1" applyFont="1" applyFill="1" applyBorder="1" applyAlignment="1" applyProtection="1">
      <alignment/>
      <protection/>
    </xf>
    <xf numFmtId="1" fontId="6" fillId="0" borderId="25" xfId="54" applyNumberFormat="1" applyFont="1" applyFill="1" applyBorder="1" applyAlignment="1" applyProtection="1">
      <alignment/>
      <protection/>
    </xf>
    <xf numFmtId="1" fontId="6" fillId="0" borderId="16" xfId="54" applyNumberFormat="1" applyFont="1" applyFill="1" applyBorder="1" applyAlignment="1" applyProtection="1">
      <alignment/>
      <protection/>
    </xf>
    <xf numFmtId="1" fontId="6" fillId="0" borderId="23" xfId="0" applyNumberFormat="1" applyFont="1" applyFill="1" applyBorder="1" applyAlignment="1" applyProtection="1">
      <alignment/>
      <protection/>
    </xf>
    <xf numFmtId="1" fontId="5" fillId="0" borderId="26" xfId="54" applyNumberFormat="1" applyFont="1" applyBorder="1" applyAlignment="1">
      <alignment/>
    </xf>
    <xf numFmtId="1" fontId="6" fillId="0" borderId="27" xfId="54" applyNumberFormat="1" applyFont="1" applyFill="1" applyBorder="1" applyAlignment="1" applyProtection="1">
      <alignment/>
      <protection/>
    </xf>
    <xf numFmtId="192" fontId="7" fillId="0" borderId="15" xfId="54" applyNumberFormat="1" applyFont="1" applyFill="1" applyBorder="1" applyAlignment="1" applyProtection="1">
      <alignment/>
      <protection/>
    </xf>
    <xf numFmtId="192" fontId="6" fillId="0" borderId="15" xfId="54" applyNumberFormat="1" applyFont="1" applyFill="1" applyBorder="1" applyAlignment="1" applyProtection="1">
      <alignment/>
      <protection/>
    </xf>
    <xf numFmtId="192" fontId="6" fillId="0" borderId="23" xfId="54" applyNumberFormat="1" applyFont="1" applyFill="1" applyBorder="1" applyAlignment="1" applyProtection="1">
      <alignment/>
      <protection/>
    </xf>
    <xf numFmtId="192" fontId="7" fillId="0" borderId="19" xfId="54" applyNumberFormat="1" applyFont="1" applyFill="1" applyBorder="1" applyAlignment="1" applyProtection="1">
      <alignment/>
      <protection/>
    </xf>
    <xf numFmtId="192" fontId="7" fillId="0" borderId="14" xfId="54" applyNumberFormat="1" applyFont="1" applyFill="1" applyBorder="1" applyAlignment="1" applyProtection="1">
      <alignment/>
      <protection/>
    </xf>
    <xf numFmtId="192" fontId="7" fillId="0" borderId="28" xfId="54" applyNumberFormat="1" applyFont="1" applyFill="1" applyBorder="1" applyAlignment="1" applyProtection="1">
      <alignment/>
      <protection/>
    </xf>
    <xf numFmtId="37" fontId="7" fillId="0" borderId="2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7" fillId="0" borderId="17" xfId="0" applyNumberFormat="1" applyFont="1" applyFill="1" applyBorder="1" applyAlignment="1" applyProtection="1">
      <alignment/>
      <protection/>
    </xf>
    <xf numFmtId="37" fontId="7" fillId="0" borderId="21" xfId="0" applyNumberFormat="1" applyFont="1" applyFill="1" applyBorder="1" applyAlignment="1" applyProtection="1">
      <alignment/>
      <protection/>
    </xf>
    <xf numFmtId="37" fontId="6" fillId="0" borderId="30" xfId="0" applyNumberFormat="1" applyFont="1" applyFill="1" applyBorder="1" applyAlignment="1" applyProtection="1">
      <alignment/>
      <protection/>
    </xf>
    <xf numFmtId="37" fontId="6" fillId="0" borderId="22" xfId="0" applyNumberFormat="1" applyFont="1" applyFill="1" applyBorder="1" applyAlignment="1" applyProtection="1">
      <alignment/>
      <protection/>
    </xf>
    <xf numFmtId="37" fontId="6" fillId="0" borderId="31" xfId="0" applyNumberFormat="1" applyFont="1" applyFill="1" applyBorder="1" applyAlignment="1" applyProtection="1">
      <alignment/>
      <protection/>
    </xf>
    <xf numFmtId="37" fontId="6" fillId="0" borderId="23" xfId="0" applyNumberFormat="1" applyFont="1" applyFill="1" applyBorder="1" applyAlignment="1" applyProtection="1">
      <alignment/>
      <protection/>
    </xf>
    <xf numFmtId="37" fontId="6" fillId="0" borderId="32" xfId="0" applyNumberFormat="1" applyFont="1" applyFill="1" applyBorder="1" applyAlignment="1" applyProtection="1">
      <alignment/>
      <protection/>
    </xf>
    <xf numFmtId="37" fontId="6" fillId="0" borderId="24" xfId="0" applyNumberFormat="1" applyFont="1" applyFill="1" applyBorder="1" applyAlignment="1" applyProtection="1">
      <alignment/>
      <protection/>
    </xf>
    <xf numFmtId="37" fontId="7" fillId="0" borderId="33" xfId="0" applyNumberFormat="1" applyFont="1" applyFill="1" applyBorder="1" applyAlignment="1" applyProtection="1">
      <alignment/>
      <protection/>
    </xf>
    <xf numFmtId="37" fontId="7" fillId="0" borderId="34" xfId="0" applyNumberFormat="1" applyFont="1" applyFill="1" applyBorder="1" applyAlignment="1" applyProtection="1">
      <alignment/>
      <protection/>
    </xf>
    <xf numFmtId="37" fontId="6" fillId="0" borderId="25" xfId="0" applyNumberFormat="1" applyFont="1" applyFill="1" applyBorder="1" applyAlignment="1" applyProtection="1">
      <alignment/>
      <protection/>
    </xf>
    <xf numFmtId="37" fontId="6" fillId="0" borderId="26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37" fontId="6" fillId="0" borderId="35" xfId="0" applyNumberFormat="1" applyFont="1" applyFill="1" applyBorder="1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" xfId="48"/>
    <cellStyle name="Heading1" xfId="49"/>
    <cellStyle name="Heading2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59.296875" style="0" customWidth="1"/>
    <col min="2" max="2" width="17.59765625" style="0" customWidth="1"/>
    <col min="3" max="3" width="14.69921875" style="0" customWidth="1"/>
    <col min="4" max="4" width="17.09765625" style="0" customWidth="1"/>
    <col min="5" max="5" width="15.8984375" style="0" customWidth="1"/>
    <col min="6" max="7" width="17.3984375" style="0" customWidth="1"/>
    <col min="8" max="8" width="17.69921875" style="0" customWidth="1"/>
    <col min="9" max="9" width="17.796875" style="0" customWidth="1"/>
    <col min="10" max="10" width="19.296875" style="0" customWidth="1"/>
    <col min="11" max="11" width="2.3984375" style="0" customWidth="1"/>
  </cols>
  <sheetData>
    <row r="1" spans="1:10" ht="17.25" thickBot="1">
      <c r="A1" s="43" t="s">
        <v>89</v>
      </c>
      <c r="B1" s="8"/>
      <c r="C1" s="8"/>
      <c r="D1" s="8"/>
      <c r="E1" s="8"/>
      <c r="F1" s="8"/>
      <c r="G1" s="8"/>
      <c r="H1" s="8"/>
      <c r="I1" s="8"/>
      <c r="J1" s="8"/>
    </row>
    <row r="2" spans="1:10" ht="17.25" thickTop="1">
      <c r="A2" s="40" t="s">
        <v>26</v>
      </c>
      <c r="B2" s="48"/>
      <c r="C2" s="8"/>
      <c r="D2" s="8"/>
      <c r="E2" s="7" t="s">
        <v>0</v>
      </c>
      <c r="F2" s="8"/>
      <c r="G2" s="8"/>
      <c r="H2" s="8"/>
      <c r="I2" s="8"/>
      <c r="J2" s="8"/>
    </row>
    <row r="3" spans="1:10" ht="16.5">
      <c r="A3" s="49" t="s">
        <v>27</v>
      </c>
      <c r="B3" s="48"/>
      <c r="C3" s="8"/>
      <c r="D3" s="8"/>
      <c r="E3" s="7" t="s">
        <v>0</v>
      </c>
      <c r="F3" s="8"/>
      <c r="G3" s="7" t="s">
        <v>0</v>
      </c>
      <c r="H3" s="7" t="s">
        <v>0</v>
      </c>
      <c r="I3" s="8"/>
      <c r="J3" s="8"/>
    </row>
    <row r="4" spans="1:10" ht="17.25" thickBot="1">
      <c r="A4" s="49" t="s">
        <v>90</v>
      </c>
      <c r="B4" s="48"/>
      <c r="C4" s="42" t="s">
        <v>91</v>
      </c>
      <c r="D4" s="8"/>
      <c r="E4" s="8"/>
      <c r="F4" s="8"/>
      <c r="G4" s="8"/>
      <c r="H4" s="8"/>
      <c r="I4" s="8"/>
      <c r="J4" s="8"/>
    </row>
    <row r="5" spans="1:10" ht="18" thickBot="1" thickTop="1">
      <c r="A5" s="9"/>
      <c r="B5" s="8"/>
      <c r="C5" s="8"/>
      <c r="D5" s="8"/>
      <c r="E5" s="8"/>
      <c r="F5" s="8"/>
      <c r="G5" s="8"/>
      <c r="H5" s="8"/>
      <c r="I5" s="8"/>
      <c r="J5" s="8"/>
    </row>
    <row r="6" spans="1:11" ht="17.25" thickTop="1">
      <c r="A6" s="34" t="s">
        <v>0</v>
      </c>
      <c r="B6" s="35"/>
      <c r="C6" s="10" t="s">
        <v>92</v>
      </c>
      <c r="D6" s="9"/>
      <c r="E6" s="9"/>
      <c r="F6" s="9"/>
      <c r="G6" s="10"/>
      <c r="H6" s="9"/>
      <c r="I6" s="10"/>
      <c r="J6" s="24" t="s">
        <v>5</v>
      </c>
      <c r="K6" s="3"/>
    </row>
    <row r="7" spans="1:11" ht="16.5">
      <c r="A7" s="36" t="s">
        <v>14</v>
      </c>
      <c r="B7" s="37" t="s">
        <v>1</v>
      </c>
      <c r="C7" s="38" t="s">
        <v>15</v>
      </c>
      <c r="D7" s="11" t="s">
        <v>13</v>
      </c>
      <c r="E7" s="12"/>
      <c r="F7" s="13" t="s">
        <v>8</v>
      </c>
      <c r="G7" s="13" t="s">
        <v>77</v>
      </c>
      <c r="H7" s="13" t="s">
        <v>9</v>
      </c>
      <c r="I7" s="13" t="s">
        <v>11</v>
      </c>
      <c r="J7" s="25" t="s">
        <v>6</v>
      </c>
      <c r="K7" s="3"/>
    </row>
    <row r="8" spans="1:11" ht="17.25" thickBot="1">
      <c r="A8" s="36" t="s">
        <v>0</v>
      </c>
      <c r="B8" s="39" t="s">
        <v>16</v>
      </c>
      <c r="C8" s="14" t="s">
        <v>17</v>
      </c>
      <c r="D8" s="13" t="s">
        <v>2</v>
      </c>
      <c r="E8" s="13" t="s">
        <v>4</v>
      </c>
      <c r="F8" s="14" t="s">
        <v>7</v>
      </c>
      <c r="G8" s="14" t="s">
        <v>78</v>
      </c>
      <c r="H8" s="14" t="s">
        <v>10</v>
      </c>
      <c r="I8" s="14" t="s">
        <v>12</v>
      </c>
      <c r="J8" s="25"/>
      <c r="K8" s="3"/>
    </row>
    <row r="9" spans="1:11" ht="18" thickBot="1" thickTop="1">
      <c r="A9" s="40" t="s">
        <v>18</v>
      </c>
      <c r="B9" s="22">
        <f aca="true" t="shared" si="0" ref="B9:I9">SUM(B10:B22)</f>
        <v>2000000</v>
      </c>
      <c r="C9" s="22">
        <f t="shared" si="0"/>
        <v>0</v>
      </c>
      <c r="D9" s="22">
        <f t="shared" si="0"/>
        <v>0</v>
      </c>
      <c r="E9" s="22">
        <f t="shared" si="0"/>
        <v>0</v>
      </c>
      <c r="F9" s="22">
        <f t="shared" si="0"/>
        <v>340000000</v>
      </c>
      <c r="G9" s="22">
        <f t="shared" si="0"/>
        <v>7000000</v>
      </c>
      <c r="H9" s="22">
        <f t="shared" si="0"/>
        <v>0</v>
      </c>
      <c r="I9" s="22">
        <f t="shared" si="0"/>
        <v>0</v>
      </c>
      <c r="J9" s="23">
        <f aca="true" t="shared" si="1" ref="J9:J47">SUM(B9:I9)</f>
        <v>349000000</v>
      </c>
      <c r="K9" s="3"/>
    </row>
    <row r="10" spans="1:11" ht="17.25" thickTop="1">
      <c r="A10" s="34" t="s">
        <v>43</v>
      </c>
      <c r="B10" s="15">
        <v>0</v>
      </c>
      <c r="C10" s="16">
        <v>0</v>
      </c>
      <c r="D10" s="16">
        <v>0</v>
      </c>
      <c r="E10" s="16">
        <v>0</v>
      </c>
      <c r="F10" s="16">
        <v>20000000</v>
      </c>
      <c r="G10" s="16">
        <v>0</v>
      </c>
      <c r="H10" s="16">
        <v>0</v>
      </c>
      <c r="I10" s="16">
        <v>0</v>
      </c>
      <c r="J10" s="26">
        <f t="shared" si="1"/>
        <v>20000000</v>
      </c>
      <c r="K10" s="3"/>
    </row>
    <row r="11" spans="1:11" ht="16.5">
      <c r="A11" s="36" t="s">
        <v>44</v>
      </c>
      <c r="B11" s="41">
        <v>0</v>
      </c>
      <c r="C11" s="17">
        <v>0</v>
      </c>
      <c r="D11" s="17">
        <v>0</v>
      </c>
      <c r="E11" s="17">
        <v>0</v>
      </c>
      <c r="F11" s="17">
        <v>140000000</v>
      </c>
      <c r="G11" s="17">
        <v>0</v>
      </c>
      <c r="H11" s="17">
        <v>0</v>
      </c>
      <c r="I11" s="17">
        <v>0</v>
      </c>
      <c r="J11" s="26">
        <f t="shared" si="1"/>
        <v>140000000</v>
      </c>
      <c r="K11" s="3"/>
    </row>
    <row r="12" spans="1:11" ht="16.5">
      <c r="A12" s="36" t="s">
        <v>45</v>
      </c>
      <c r="B12" s="41">
        <v>0</v>
      </c>
      <c r="C12" s="17">
        <v>0</v>
      </c>
      <c r="D12" s="17">
        <v>0</v>
      </c>
      <c r="E12" s="17">
        <v>0</v>
      </c>
      <c r="F12" s="17">
        <v>45000000</v>
      </c>
      <c r="G12" s="17">
        <v>0</v>
      </c>
      <c r="H12" s="17">
        <v>0</v>
      </c>
      <c r="I12" s="17">
        <v>0</v>
      </c>
      <c r="J12" s="26">
        <f t="shared" si="1"/>
        <v>45000000</v>
      </c>
      <c r="K12" s="3"/>
    </row>
    <row r="13" spans="1:11" ht="16.5">
      <c r="A13" s="36" t="s">
        <v>68</v>
      </c>
      <c r="B13" s="41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26">
        <f t="shared" si="1"/>
        <v>0</v>
      </c>
      <c r="K13" s="3"/>
    </row>
    <row r="14" spans="1:11" ht="16.5">
      <c r="A14" s="36" t="s">
        <v>46</v>
      </c>
      <c r="B14" s="41">
        <v>0</v>
      </c>
      <c r="C14" s="17">
        <v>0</v>
      </c>
      <c r="D14" s="17">
        <v>0</v>
      </c>
      <c r="E14" s="17">
        <v>0</v>
      </c>
      <c r="F14" s="17">
        <v>50000000</v>
      </c>
      <c r="G14" s="17">
        <v>0</v>
      </c>
      <c r="H14" s="17">
        <v>0</v>
      </c>
      <c r="I14" s="17">
        <v>0</v>
      </c>
      <c r="J14" s="26">
        <f t="shared" si="1"/>
        <v>50000000</v>
      </c>
      <c r="K14" s="3"/>
    </row>
    <row r="15" spans="1:11" ht="16.5">
      <c r="A15" s="36" t="s">
        <v>47</v>
      </c>
      <c r="B15" s="41">
        <v>0</v>
      </c>
      <c r="C15" s="17">
        <v>0</v>
      </c>
      <c r="D15" s="17">
        <v>0</v>
      </c>
      <c r="E15" s="17">
        <v>0</v>
      </c>
      <c r="F15" s="17">
        <v>5000000</v>
      </c>
      <c r="G15" s="17">
        <v>0</v>
      </c>
      <c r="H15" s="17">
        <v>0</v>
      </c>
      <c r="I15" s="17">
        <v>0</v>
      </c>
      <c r="J15" s="26">
        <f t="shared" si="1"/>
        <v>5000000</v>
      </c>
      <c r="K15" s="3"/>
    </row>
    <row r="16" spans="1:11" ht="16.5">
      <c r="A16" s="36" t="s">
        <v>48</v>
      </c>
      <c r="B16" s="41">
        <v>0</v>
      </c>
      <c r="C16" s="17">
        <v>0</v>
      </c>
      <c r="D16" s="17">
        <v>0</v>
      </c>
      <c r="E16" s="17">
        <v>0</v>
      </c>
      <c r="F16" s="17">
        <v>5000000</v>
      </c>
      <c r="G16" s="17">
        <v>0</v>
      </c>
      <c r="H16" s="17">
        <v>0</v>
      </c>
      <c r="I16" s="17">
        <v>0</v>
      </c>
      <c r="J16" s="26">
        <f t="shared" si="1"/>
        <v>5000000</v>
      </c>
      <c r="K16" s="3"/>
    </row>
    <row r="17" spans="1:11" ht="16.5">
      <c r="A17" s="36" t="s">
        <v>70</v>
      </c>
      <c r="B17" s="41">
        <v>0</v>
      </c>
      <c r="C17" s="17">
        <v>0</v>
      </c>
      <c r="D17" s="17">
        <v>0</v>
      </c>
      <c r="E17" s="17">
        <v>0</v>
      </c>
      <c r="F17" s="17">
        <v>5000000</v>
      </c>
      <c r="G17" s="17">
        <v>0</v>
      </c>
      <c r="H17" s="17">
        <v>0</v>
      </c>
      <c r="I17" s="17">
        <v>0</v>
      </c>
      <c r="J17" s="26">
        <f t="shared" si="1"/>
        <v>5000000</v>
      </c>
      <c r="K17" s="3"/>
    </row>
    <row r="18" spans="1:11" ht="16.5">
      <c r="A18" s="36" t="s">
        <v>49</v>
      </c>
      <c r="B18" s="41">
        <v>0</v>
      </c>
      <c r="C18" s="17">
        <v>0</v>
      </c>
      <c r="D18" s="17">
        <v>0</v>
      </c>
      <c r="E18" s="17">
        <v>0</v>
      </c>
      <c r="F18" s="17">
        <v>5000000</v>
      </c>
      <c r="G18" s="17">
        <v>0</v>
      </c>
      <c r="H18" s="17">
        <v>0</v>
      </c>
      <c r="I18" s="17">
        <v>0</v>
      </c>
      <c r="J18" s="26">
        <f t="shared" si="1"/>
        <v>5000000</v>
      </c>
      <c r="K18" s="3"/>
    </row>
    <row r="19" spans="1:11" ht="16.5">
      <c r="A19" s="36" t="s">
        <v>93</v>
      </c>
      <c r="B19" s="41">
        <v>2000000</v>
      </c>
      <c r="C19" s="17" t="s">
        <v>0</v>
      </c>
      <c r="D19" s="17">
        <v>0</v>
      </c>
      <c r="E19" s="17">
        <v>0</v>
      </c>
      <c r="F19" s="17">
        <v>0</v>
      </c>
      <c r="G19" s="17">
        <v>7000000</v>
      </c>
      <c r="H19" s="17">
        <v>0</v>
      </c>
      <c r="I19" s="17">
        <v>0</v>
      </c>
      <c r="J19" s="26">
        <f t="shared" si="1"/>
        <v>9000000</v>
      </c>
      <c r="K19" s="3"/>
    </row>
    <row r="20" spans="1:11" ht="16.5">
      <c r="A20" s="36" t="s">
        <v>83</v>
      </c>
      <c r="B20" s="41">
        <v>0</v>
      </c>
      <c r="C20" s="17">
        <v>0</v>
      </c>
      <c r="D20" s="17">
        <v>0</v>
      </c>
      <c r="E20" s="17">
        <v>0</v>
      </c>
      <c r="F20" s="17">
        <v>26000000</v>
      </c>
      <c r="G20" s="17">
        <v>0</v>
      </c>
      <c r="H20" s="17">
        <v>0</v>
      </c>
      <c r="I20" s="17">
        <v>0</v>
      </c>
      <c r="J20" s="26">
        <f t="shared" si="1"/>
        <v>26000000</v>
      </c>
      <c r="K20" s="3"/>
    </row>
    <row r="21" spans="1:11" ht="16.5">
      <c r="A21" s="36" t="s">
        <v>72</v>
      </c>
      <c r="B21" s="41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6">
        <f t="shared" si="1"/>
        <v>0</v>
      </c>
      <c r="K21" s="3"/>
    </row>
    <row r="22" spans="1:11" ht="17.25" thickBot="1">
      <c r="A22" s="36" t="s">
        <v>51</v>
      </c>
      <c r="B22" s="41">
        <v>0</v>
      </c>
      <c r="C22" s="17">
        <v>0</v>
      </c>
      <c r="D22" s="17">
        <v>0</v>
      </c>
      <c r="E22" s="17">
        <v>0</v>
      </c>
      <c r="F22" s="17">
        <v>39000000</v>
      </c>
      <c r="G22" s="17">
        <v>0</v>
      </c>
      <c r="H22" s="17">
        <v>0</v>
      </c>
      <c r="I22" s="17">
        <v>0</v>
      </c>
      <c r="J22" s="26">
        <f t="shared" si="1"/>
        <v>39000000</v>
      </c>
      <c r="K22" s="3"/>
    </row>
    <row r="23" spans="1:11" ht="18" thickBot="1" thickTop="1">
      <c r="A23" s="40" t="s">
        <v>75</v>
      </c>
      <c r="B23" s="22">
        <f>SUM(B24:B32)</f>
        <v>0</v>
      </c>
      <c r="C23" s="22">
        <f aca="true" t="shared" si="2" ref="C23:J23">SUM(C24:C32)</f>
        <v>30000000</v>
      </c>
      <c r="D23" s="22">
        <f t="shared" si="2"/>
        <v>1495000000</v>
      </c>
      <c r="E23" s="22">
        <f t="shared" si="2"/>
        <v>701388000</v>
      </c>
      <c r="F23" s="22">
        <f t="shared" si="2"/>
        <v>2556927339</v>
      </c>
      <c r="G23" s="22">
        <f t="shared" si="2"/>
        <v>50000000</v>
      </c>
      <c r="H23" s="22">
        <f t="shared" si="2"/>
        <v>0</v>
      </c>
      <c r="I23" s="22">
        <f t="shared" si="2"/>
        <v>89080000</v>
      </c>
      <c r="J23" s="67">
        <f t="shared" si="2"/>
        <v>4922395339</v>
      </c>
      <c r="K23" s="3"/>
    </row>
    <row r="24" spans="1:11" ht="17.25" thickTop="1">
      <c r="A24" s="34" t="s">
        <v>50</v>
      </c>
      <c r="B24" s="15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26">
        <f t="shared" si="1"/>
        <v>0</v>
      </c>
      <c r="K24" s="3"/>
    </row>
    <row r="25" spans="1:11" ht="16.5">
      <c r="A25" s="36" t="s">
        <v>84</v>
      </c>
      <c r="B25" s="41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89080000</v>
      </c>
      <c r="J25" s="26">
        <f t="shared" si="1"/>
        <v>89080000</v>
      </c>
      <c r="K25" s="3"/>
    </row>
    <row r="26" spans="1:11" ht="16.5">
      <c r="A26" s="36" t="s">
        <v>74</v>
      </c>
      <c r="B26" s="41">
        <v>0</v>
      </c>
      <c r="C26" s="17">
        <v>20000000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6">
        <f t="shared" si="1"/>
        <v>20000000</v>
      </c>
      <c r="K26" s="3"/>
    </row>
    <row r="27" spans="1:11" ht="16.5">
      <c r="A27" s="36" t="s">
        <v>52</v>
      </c>
      <c r="B27" s="41">
        <v>0</v>
      </c>
      <c r="C27" s="17">
        <v>0</v>
      </c>
      <c r="D27" s="17">
        <v>0</v>
      </c>
      <c r="E27" s="17">
        <v>0</v>
      </c>
      <c r="F27" s="17">
        <v>84310339</v>
      </c>
      <c r="G27" s="17">
        <v>0</v>
      </c>
      <c r="H27" s="17">
        <v>0</v>
      </c>
      <c r="I27" s="17">
        <v>0</v>
      </c>
      <c r="J27" s="26">
        <f t="shared" si="1"/>
        <v>84310339</v>
      </c>
      <c r="K27" s="3"/>
    </row>
    <row r="28" spans="1:11" ht="16.5">
      <c r="A28" s="36" t="s">
        <v>53</v>
      </c>
      <c r="B28" s="41">
        <v>0</v>
      </c>
      <c r="C28" s="17">
        <v>0</v>
      </c>
      <c r="D28" s="17">
        <v>1495000000</v>
      </c>
      <c r="E28" s="17">
        <v>701388000</v>
      </c>
      <c r="F28" s="17">
        <v>2472617000</v>
      </c>
      <c r="G28" s="17">
        <v>50000000</v>
      </c>
      <c r="H28" s="17">
        <v>0</v>
      </c>
      <c r="I28" s="17">
        <v>0</v>
      </c>
      <c r="J28" s="26">
        <f t="shared" si="1"/>
        <v>4719005000</v>
      </c>
      <c r="K28" s="3"/>
    </row>
    <row r="29" spans="1:11" ht="16.5">
      <c r="A29" s="36" t="s">
        <v>88</v>
      </c>
      <c r="B29" s="41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26">
        <f t="shared" si="1"/>
        <v>0</v>
      </c>
      <c r="K29" s="3"/>
    </row>
    <row r="30" spans="1:11" ht="16.5">
      <c r="A30" s="36" t="s">
        <v>73</v>
      </c>
      <c r="B30" s="41">
        <v>0</v>
      </c>
      <c r="C30" s="41">
        <v>5000000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26">
        <f t="shared" si="1"/>
        <v>5000000</v>
      </c>
      <c r="K30" s="3"/>
    </row>
    <row r="31" spans="1:11" ht="16.5">
      <c r="A31" s="36" t="s">
        <v>80</v>
      </c>
      <c r="B31" s="41">
        <v>0</v>
      </c>
      <c r="C31" s="41">
        <v>5000000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26">
        <f t="shared" si="1"/>
        <v>5000000</v>
      </c>
      <c r="K31" s="3"/>
    </row>
    <row r="32" spans="1:11" ht="17.25" thickBot="1">
      <c r="A32" s="36" t="s">
        <v>87</v>
      </c>
      <c r="B32" s="41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26">
        <f>SUM(B32:I32)</f>
        <v>0</v>
      </c>
      <c r="K32" s="3"/>
    </row>
    <row r="33" spans="1:11" ht="18" thickBot="1" thickTop="1">
      <c r="A33" s="40" t="s">
        <v>19</v>
      </c>
      <c r="B33" s="22">
        <f aca="true" t="shared" si="3" ref="B33:I33">SUM(B34:B44)</f>
        <v>19000000</v>
      </c>
      <c r="C33" s="22">
        <f t="shared" si="3"/>
        <v>6000000</v>
      </c>
      <c r="D33" s="22">
        <f t="shared" si="3"/>
        <v>0</v>
      </c>
      <c r="E33" s="22">
        <f t="shared" si="3"/>
        <v>0</v>
      </c>
      <c r="F33" s="22">
        <f t="shared" si="3"/>
        <v>464000000</v>
      </c>
      <c r="G33" s="22">
        <f t="shared" si="3"/>
        <v>2000000</v>
      </c>
      <c r="H33" s="22">
        <f t="shared" si="3"/>
        <v>315000000</v>
      </c>
      <c r="I33" s="22">
        <f t="shared" si="3"/>
        <v>0</v>
      </c>
      <c r="J33" s="23">
        <f t="shared" si="1"/>
        <v>806000000</v>
      </c>
      <c r="K33" s="4"/>
    </row>
    <row r="34" spans="1:11" ht="17.25" thickTop="1">
      <c r="A34" s="34" t="s">
        <v>31</v>
      </c>
      <c r="B34" s="15">
        <v>0</v>
      </c>
      <c r="C34" s="16">
        <v>0</v>
      </c>
      <c r="D34" s="16">
        <v>0</v>
      </c>
      <c r="E34" s="16">
        <v>0</v>
      </c>
      <c r="F34" s="16">
        <v>10000000</v>
      </c>
      <c r="G34" s="16">
        <v>0</v>
      </c>
      <c r="H34" s="16">
        <v>10000000</v>
      </c>
      <c r="I34" s="16">
        <v>0</v>
      </c>
      <c r="J34" s="26">
        <f t="shared" si="1"/>
        <v>20000000</v>
      </c>
      <c r="K34" s="3"/>
    </row>
    <row r="35" spans="1:11" ht="16.5">
      <c r="A35" s="36" t="s">
        <v>32</v>
      </c>
      <c r="B35" s="41">
        <v>0</v>
      </c>
      <c r="C35" s="17">
        <v>0</v>
      </c>
      <c r="D35" s="17">
        <v>0</v>
      </c>
      <c r="E35" s="17">
        <v>0</v>
      </c>
      <c r="F35" s="17">
        <v>40000000</v>
      </c>
      <c r="G35" s="17">
        <v>0</v>
      </c>
      <c r="H35" s="17">
        <v>40000000</v>
      </c>
      <c r="I35" s="17">
        <v>0</v>
      </c>
      <c r="J35" s="26">
        <f t="shared" si="1"/>
        <v>80000000</v>
      </c>
      <c r="K35" s="3"/>
    </row>
    <row r="36" spans="1:11" ht="16.5">
      <c r="A36" s="36" t="s">
        <v>33</v>
      </c>
      <c r="B36" s="41">
        <v>0</v>
      </c>
      <c r="C36" s="17">
        <v>0</v>
      </c>
      <c r="D36" s="17">
        <v>0</v>
      </c>
      <c r="E36" s="17">
        <v>0</v>
      </c>
      <c r="F36" s="17">
        <v>20000000</v>
      </c>
      <c r="G36" s="17">
        <v>0</v>
      </c>
      <c r="H36" s="17">
        <v>85000000</v>
      </c>
      <c r="I36" s="17">
        <v>0</v>
      </c>
      <c r="J36" s="26">
        <f t="shared" si="1"/>
        <v>105000000</v>
      </c>
      <c r="K36" s="3"/>
    </row>
    <row r="37" spans="1:11" ht="16.5">
      <c r="A37" s="36" t="s">
        <v>82</v>
      </c>
      <c r="B37" s="41">
        <v>19000000</v>
      </c>
      <c r="C37" s="17">
        <v>6000000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26">
        <f t="shared" si="1"/>
        <v>25000000</v>
      </c>
      <c r="K37" s="3"/>
    </row>
    <row r="38" spans="1:11" ht="16.5">
      <c r="A38" s="36" t="s">
        <v>34</v>
      </c>
      <c r="B38" s="41">
        <v>0</v>
      </c>
      <c r="C38" s="17">
        <v>0</v>
      </c>
      <c r="D38" s="17">
        <v>0</v>
      </c>
      <c r="E38" s="17">
        <v>0</v>
      </c>
      <c r="F38" s="17">
        <v>35000000</v>
      </c>
      <c r="G38" s="17">
        <v>0</v>
      </c>
      <c r="H38" s="17">
        <v>110000000</v>
      </c>
      <c r="I38" s="17">
        <v>0</v>
      </c>
      <c r="J38" s="26">
        <f t="shared" si="1"/>
        <v>145000000</v>
      </c>
      <c r="K38" s="3"/>
    </row>
    <row r="39" spans="1:11" ht="16.5">
      <c r="A39" s="36" t="s">
        <v>76</v>
      </c>
      <c r="B39" s="41">
        <v>0</v>
      </c>
      <c r="C39" s="17">
        <v>0</v>
      </c>
      <c r="D39" s="17">
        <v>0</v>
      </c>
      <c r="E39" s="17">
        <v>0</v>
      </c>
      <c r="F39" s="17">
        <v>10000000</v>
      </c>
      <c r="G39" s="17">
        <v>0</v>
      </c>
      <c r="H39" s="17">
        <v>20000000</v>
      </c>
      <c r="I39" s="17">
        <v>0</v>
      </c>
      <c r="J39" s="26">
        <f t="shared" si="1"/>
        <v>30000000</v>
      </c>
      <c r="K39" s="3"/>
    </row>
    <row r="40" spans="1:11" ht="16.5">
      <c r="A40" s="36" t="s">
        <v>35</v>
      </c>
      <c r="B40" s="41">
        <v>0</v>
      </c>
      <c r="C40" s="17">
        <v>0</v>
      </c>
      <c r="D40" s="17">
        <v>0</v>
      </c>
      <c r="E40" s="17">
        <v>0</v>
      </c>
      <c r="F40" s="17">
        <v>10000000</v>
      </c>
      <c r="G40" s="17">
        <v>0</v>
      </c>
      <c r="H40" s="17">
        <v>25000000</v>
      </c>
      <c r="I40" s="17">
        <v>0</v>
      </c>
      <c r="J40" s="26">
        <f t="shared" si="1"/>
        <v>35000000</v>
      </c>
      <c r="K40" s="3"/>
    </row>
    <row r="41" spans="1:11" ht="16.5">
      <c r="A41" s="36" t="s">
        <v>36</v>
      </c>
      <c r="B41" s="41">
        <v>0</v>
      </c>
      <c r="C41" s="17">
        <v>0</v>
      </c>
      <c r="D41" s="17">
        <v>0</v>
      </c>
      <c r="E41" s="17">
        <v>0</v>
      </c>
      <c r="F41" s="17">
        <v>4200000</v>
      </c>
      <c r="G41" s="17">
        <v>0</v>
      </c>
      <c r="H41" s="17">
        <v>5000000</v>
      </c>
      <c r="I41" s="17">
        <v>0</v>
      </c>
      <c r="J41" s="26">
        <f t="shared" si="1"/>
        <v>9200000</v>
      </c>
      <c r="K41" s="3"/>
    </row>
    <row r="42" spans="1:11" ht="16.5">
      <c r="A42" s="36" t="s">
        <v>30</v>
      </c>
      <c r="B42" s="41">
        <v>0</v>
      </c>
      <c r="C42" s="17">
        <v>0</v>
      </c>
      <c r="D42" s="17">
        <v>0</v>
      </c>
      <c r="E42" s="17">
        <v>0</v>
      </c>
      <c r="F42" s="17">
        <v>10000000</v>
      </c>
      <c r="G42" s="17">
        <v>2000000</v>
      </c>
      <c r="H42" s="17">
        <v>20000000</v>
      </c>
      <c r="I42" s="17">
        <v>0</v>
      </c>
      <c r="J42" s="26">
        <f t="shared" si="1"/>
        <v>32000000</v>
      </c>
      <c r="K42" s="3"/>
    </row>
    <row r="43" spans="1:11" ht="16.5">
      <c r="A43" s="36" t="s">
        <v>79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26">
        <f t="shared" si="1"/>
        <v>0</v>
      </c>
      <c r="K43" s="3"/>
    </row>
    <row r="44" spans="1:11" ht="17.25" thickBot="1">
      <c r="A44" s="36" t="s">
        <v>94</v>
      </c>
      <c r="B44" s="41">
        <v>0</v>
      </c>
      <c r="C44" s="17">
        <v>0</v>
      </c>
      <c r="D44" s="17">
        <v>0</v>
      </c>
      <c r="E44" s="17">
        <v>0</v>
      </c>
      <c r="F44" s="17">
        <v>324800000</v>
      </c>
      <c r="G44" s="17">
        <v>0</v>
      </c>
      <c r="H44" s="17">
        <v>0</v>
      </c>
      <c r="I44" s="17">
        <v>0</v>
      </c>
      <c r="J44" s="26">
        <f t="shared" si="1"/>
        <v>324800000</v>
      </c>
      <c r="K44" s="3"/>
    </row>
    <row r="45" spans="1:11" ht="18" thickBot="1" thickTop="1">
      <c r="A45" s="40" t="s">
        <v>20</v>
      </c>
      <c r="B45" s="22">
        <f>SUM(B46:B50)</f>
        <v>0</v>
      </c>
      <c r="C45" s="22">
        <f>SUM(C46:C51)</f>
        <v>0</v>
      </c>
      <c r="D45" s="22">
        <f aca="true" t="shared" si="4" ref="D45:I45">SUM(D46:D50)</f>
        <v>0</v>
      </c>
      <c r="E45" s="22">
        <f t="shared" si="4"/>
        <v>0</v>
      </c>
      <c r="F45" s="22">
        <f t="shared" si="4"/>
        <v>51000000</v>
      </c>
      <c r="G45" s="22">
        <f t="shared" si="4"/>
        <v>800000</v>
      </c>
      <c r="H45" s="22">
        <f t="shared" si="4"/>
        <v>0</v>
      </c>
      <c r="I45" s="22">
        <f t="shared" si="4"/>
        <v>0</v>
      </c>
      <c r="J45" s="23">
        <f t="shared" si="1"/>
        <v>51800000</v>
      </c>
      <c r="K45" s="3"/>
    </row>
    <row r="46" spans="1:11" ht="17.25" thickTop="1">
      <c r="A46" s="34" t="s">
        <v>37</v>
      </c>
      <c r="B46" s="15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26">
        <f t="shared" si="1"/>
        <v>0</v>
      </c>
      <c r="K46" s="3"/>
    </row>
    <row r="47" spans="1:11" ht="16.5">
      <c r="A47" s="36" t="s">
        <v>38</v>
      </c>
      <c r="B47" s="41">
        <v>0</v>
      </c>
      <c r="C47" s="17">
        <v>0</v>
      </c>
      <c r="D47" s="17">
        <v>0</v>
      </c>
      <c r="E47" s="17">
        <v>0</v>
      </c>
      <c r="F47" s="17">
        <v>20000000</v>
      </c>
      <c r="G47" s="17">
        <v>0</v>
      </c>
      <c r="H47" s="17">
        <v>0</v>
      </c>
      <c r="I47" s="17">
        <v>0</v>
      </c>
      <c r="J47" s="26">
        <f t="shared" si="1"/>
        <v>20000000</v>
      </c>
      <c r="K47" s="3"/>
    </row>
    <row r="48" spans="1:11" ht="16.5">
      <c r="A48" s="36" t="s">
        <v>21</v>
      </c>
      <c r="B48" s="41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26">
        <f>SUM(D48:I48)</f>
        <v>0</v>
      </c>
      <c r="K48" s="3"/>
    </row>
    <row r="49" spans="1:11" ht="16.5">
      <c r="A49" s="36" t="s">
        <v>39</v>
      </c>
      <c r="B49" s="41">
        <v>0</v>
      </c>
      <c r="C49" s="17">
        <v>0</v>
      </c>
      <c r="D49" s="17">
        <v>0</v>
      </c>
      <c r="E49" s="17">
        <v>0</v>
      </c>
      <c r="F49" s="17">
        <v>25000000</v>
      </c>
      <c r="G49" s="17">
        <v>800000</v>
      </c>
      <c r="H49" s="17">
        <v>0</v>
      </c>
      <c r="I49" s="17">
        <v>0</v>
      </c>
      <c r="J49" s="26">
        <f>SUM(B49:I49)</f>
        <v>25800000</v>
      </c>
      <c r="K49" s="3"/>
    </row>
    <row r="50" spans="1:11" ht="17.25" thickBot="1">
      <c r="A50" s="36" t="s">
        <v>40</v>
      </c>
      <c r="B50" s="41">
        <v>0</v>
      </c>
      <c r="C50" s="17">
        <v>0</v>
      </c>
      <c r="D50" s="17">
        <v>0</v>
      </c>
      <c r="E50" s="17">
        <v>0</v>
      </c>
      <c r="F50" s="17">
        <v>6000000</v>
      </c>
      <c r="G50" s="17">
        <v>0</v>
      </c>
      <c r="H50" s="17">
        <v>0</v>
      </c>
      <c r="I50" s="17">
        <v>0</v>
      </c>
      <c r="J50" s="26">
        <f>SUM(B50:I50)</f>
        <v>6000000</v>
      </c>
      <c r="K50" s="3"/>
    </row>
    <row r="51" spans="1:11" ht="18" thickBot="1" thickTop="1">
      <c r="A51" s="52" t="s">
        <v>28</v>
      </c>
      <c r="B51" s="53">
        <f aca="true" t="shared" si="5" ref="B51:I51">SUM(B52:B53)</f>
        <v>0</v>
      </c>
      <c r="C51" s="53">
        <f t="shared" si="5"/>
        <v>0</v>
      </c>
      <c r="D51" s="53">
        <f t="shared" si="5"/>
        <v>0</v>
      </c>
      <c r="E51" s="53">
        <f t="shared" si="5"/>
        <v>0</v>
      </c>
      <c r="F51" s="61">
        <f t="shared" si="5"/>
        <v>38255000</v>
      </c>
      <c r="G51" s="78">
        <f t="shared" si="5"/>
        <v>16000000</v>
      </c>
      <c r="H51" s="22">
        <f t="shared" si="5"/>
        <v>0</v>
      </c>
      <c r="I51" s="22">
        <f t="shared" si="5"/>
        <v>0</v>
      </c>
      <c r="J51" s="64">
        <f>SUM(B51:I51)</f>
        <v>54255000</v>
      </c>
      <c r="K51" s="3"/>
    </row>
    <row r="52" spans="1:11" ht="17.25" thickTop="1">
      <c r="A52" s="50" t="s">
        <v>41</v>
      </c>
      <c r="B52" s="55">
        <v>0</v>
      </c>
      <c r="C52" s="56">
        <v>0</v>
      </c>
      <c r="D52" s="57">
        <v>0</v>
      </c>
      <c r="E52" s="57">
        <v>0</v>
      </c>
      <c r="F52" s="62">
        <v>10000000</v>
      </c>
      <c r="G52" s="79">
        <v>8000000</v>
      </c>
      <c r="H52" s="79">
        <v>0</v>
      </c>
      <c r="I52" s="79">
        <v>0</v>
      </c>
      <c r="J52" s="65">
        <f>SUM(B52:I52)</f>
        <v>18000000</v>
      </c>
      <c r="K52" s="3"/>
    </row>
    <row r="53" spans="1:11" ht="17.25" thickBot="1">
      <c r="A53" s="51" t="s">
        <v>42</v>
      </c>
      <c r="B53" s="58">
        <v>0</v>
      </c>
      <c r="C53" s="59">
        <v>0</v>
      </c>
      <c r="D53" s="60">
        <v>0</v>
      </c>
      <c r="E53" s="60">
        <v>0</v>
      </c>
      <c r="F53" s="63">
        <v>28255000</v>
      </c>
      <c r="G53" s="80">
        <v>8000000</v>
      </c>
      <c r="H53" s="80">
        <v>0</v>
      </c>
      <c r="I53" s="80">
        <v>0</v>
      </c>
      <c r="J53" s="66">
        <f>SUM(B53:I53)</f>
        <v>36255000</v>
      </c>
      <c r="K53" s="3"/>
    </row>
    <row r="54" spans="1:11" ht="17.25" thickTop="1">
      <c r="A54" s="54"/>
      <c r="B54" s="54"/>
      <c r="C54" s="54"/>
      <c r="D54" s="31"/>
      <c r="E54" s="31"/>
      <c r="F54" s="31"/>
      <c r="G54" s="31"/>
      <c r="H54" s="31"/>
      <c r="I54" s="32"/>
      <c r="J54" s="33"/>
      <c r="K54" s="6"/>
    </row>
    <row r="55" spans="1:11" ht="16.5">
      <c r="A55" s="54"/>
      <c r="B55" s="54"/>
      <c r="C55" s="54"/>
      <c r="D55" s="31"/>
      <c r="E55" s="31"/>
      <c r="F55" s="31"/>
      <c r="G55" s="31"/>
      <c r="H55" s="31"/>
      <c r="I55" s="32"/>
      <c r="J55" s="33"/>
      <c r="K55" s="6"/>
    </row>
    <row r="56" spans="1:11" ht="16.5">
      <c r="A56" s="54"/>
      <c r="B56" s="54"/>
      <c r="C56" s="54"/>
      <c r="D56" s="31"/>
      <c r="E56" s="31"/>
      <c r="F56" s="31"/>
      <c r="G56" s="31"/>
      <c r="H56" s="31"/>
      <c r="I56" s="32"/>
      <c r="J56" s="33"/>
      <c r="K56" s="6"/>
    </row>
    <row r="57" spans="1:11" ht="16.5">
      <c r="A57" s="54"/>
      <c r="B57" s="54"/>
      <c r="C57" s="54"/>
      <c r="D57" s="31"/>
      <c r="E57" s="31"/>
      <c r="F57" s="31"/>
      <c r="G57" s="31"/>
      <c r="H57" s="31"/>
      <c r="I57" s="32"/>
      <c r="J57" s="33"/>
      <c r="K57" s="6"/>
    </row>
    <row r="58" spans="1:11" ht="16.5">
      <c r="A58" s="54"/>
      <c r="B58" s="54"/>
      <c r="C58" s="54"/>
      <c r="D58" s="31"/>
      <c r="E58" s="31"/>
      <c r="F58" s="31"/>
      <c r="G58" s="31"/>
      <c r="H58" s="31"/>
      <c r="I58" s="32"/>
      <c r="J58" s="33"/>
      <c r="K58" s="6"/>
    </row>
    <row r="59" spans="4:11" ht="16.5">
      <c r="D59" s="31"/>
      <c r="E59" s="31"/>
      <c r="F59" s="31"/>
      <c r="G59" s="31"/>
      <c r="H59" s="31"/>
      <c r="I59" s="32"/>
      <c r="J59" s="33"/>
      <c r="K59" s="6"/>
    </row>
    <row r="60" spans="4:11" ht="15.75" customHeight="1">
      <c r="D60" s="31"/>
      <c r="E60" s="31"/>
      <c r="F60" s="31"/>
      <c r="G60" s="31"/>
      <c r="H60" s="31"/>
      <c r="I60" s="32"/>
      <c r="J60" s="33"/>
      <c r="K60" s="6"/>
    </row>
    <row r="61" spans="4:10" ht="16.5">
      <c r="D61" s="8"/>
      <c r="E61" s="8"/>
      <c r="F61" s="8"/>
      <c r="G61" s="8"/>
      <c r="H61" s="7" t="s">
        <v>0</v>
      </c>
      <c r="I61" s="8"/>
      <c r="J61" s="27"/>
    </row>
    <row r="62" spans="1:10" ht="16.5">
      <c r="A62" s="7"/>
      <c r="B62" s="8"/>
      <c r="C62" s="42" t="s">
        <v>91</v>
      </c>
      <c r="D62" s="8"/>
      <c r="E62" s="8"/>
      <c r="F62" s="8"/>
      <c r="G62" s="8"/>
      <c r="H62" s="8"/>
      <c r="I62" s="8"/>
      <c r="J62" s="27"/>
    </row>
    <row r="63" spans="1:10" ht="17.25" thickBot="1">
      <c r="A63" s="43" t="s">
        <v>89</v>
      </c>
      <c r="B63" s="8"/>
      <c r="C63" s="8"/>
      <c r="D63" s="8"/>
      <c r="E63" s="8"/>
      <c r="F63" s="8"/>
      <c r="G63" s="8"/>
      <c r="H63" s="8"/>
      <c r="I63" s="8"/>
      <c r="J63" s="27"/>
    </row>
    <row r="64" spans="1:11" ht="17.25" thickTop="1">
      <c r="A64" s="34" t="s">
        <v>0</v>
      </c>
      <c r="B64" s="35"/>
      <c r="C64" s="10" t="s">
        <v>92</v>
      </c>
      <c r="D64" s="9"/>
      <c r="E64" s="9"/>
      <c r="F64" s="9"/>
      <c r="G64" s="9"/>
      <c r="H64" s="9"/>
      <c r="I64" s="9"/>
      <c r="J64" s="28"/>
      <c r="K64" s="3"/>
    </row>
    <row r="65" spans="1:11" ht="16.5">
      <c r="A65" s="36" t="s">
        <v>14</v>
      </c>
      <c r="B65" s="37" t="s">
        <v>1</v>
      </c>
      <c r="C65" s="44" t="s">
        <v>15</v>
      </c>
      <c r="D65" s="11" t="s">
        <v>3</v>
      </c>
      <c r="E65" s="12"/>
      <c r="F65" s="13" t="s">
        <v>8</v>
      </c>
      <c r="G65" s="13" t="s">
        <v>77</v>
      </c>
      <c r="H65" s="13" t="s">
        <v>9</v>
      </c>
      <c r="I65" s="13" t="s">
        <v>11</v>
      </c>
      <c r="J65" s="29" t="s">
        <v>5</v>
      </c>
      <c r="K65" s="3"/>
    </row>
    <row r="66" spans="1:11" ht="17.25" thickBot="1">
      <c r="A66" s="36" t="s">
        <v>0</v>
      </c>
      <c r="B66" s="39" t="s">
        <v>16</v>
      </c>
      <c r="C66" s="14" t="s">
        <v>17</v>
      </c>
      <c r="D66" s="13" t="s">
        <v>2</v>
      </c>
      <c r="E66" s="13" t="s">
        <v>4</v>
      </c>
      <c r="F66" s="14" t="s">
        <v>7</v>
      </c>
      <c r="G66" s="14" t="s">
        <v>78</v>
      </c>
      <c r="H66" s="14" t="s">
        <v>10</v>
      </c>
      <c r="I66" s="14" t="s">
        <v>12</v>
      </c>
      <c r="J66" s="30" t="s">
        <v>6</v>
      </c>
      <c r="K66" s="3"/>
    </row>
    <row r="67" spans="1:11" ht="18" thickBot="1" thickTop="1">
      <c r="A67" s="40" t="s">
        <v>22</v>
      </c>
      <c r="B67" s="22">
        <f aca="true" t="shared" si="6" ref="B67:I67">SUM(B68:B72)</f>
        <v>10000000</v>
      </c>
      <c r="C67" s="22">
        <f t="shared" si="6"/>
        <v>0</v>
      </c>
      <c r="D67" s="22">
        <f t="shared" si="6"/>
        <v>0</v>
      </c>
      <c r="E67" s="22">
        <f t="shared" si="6"/>
        <v>0</v>
      </c>
      <c r="F67" s="22">
        <f t="shared" si="6"/>
        <v>60000000</v>
      </c>
      <c r="G67" s="22">
        <f t="shared" si="6"/>
        <v>5000000</v>
      </c>
      <c r="H67" s="22">
        <f t="shared" si="6"/>
        <v>0</v>
      </c>
      <c r="I67" s="22">
        <f t="shared" si="6"/>
        <v>0</v>
      </c>
      <c r="J67" s="23">
        <f aca="true" t="shared" si="7" ref="J67:J108">SUM(B67:I67)</f>
        <v>75000000</v>
      </c>
      <c r="K67" s="4"/>
    </row>
    <row r="68" spans="1:11" ht="17.25" thickTop="1">
      <c r="A68" s="34" t="s">
        <v>54</v>
      </c>
      <c r="B68" s="15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f>SUM(D68:G68)</f>
        <v>0</v>
      </c>
      <c r="I68" s="16">
        <v>0</v>
      </c>
      <c r="J68" s="26">
        <f t="shared" si="7"/>
        <v>0</v>
      </c>
      <c r="K68" s="3"/>
    </row>
    <row r="69" spans="1:11" ht="16.5">
      <c r="A69" s="36" t="s">
        <v>55</v>
      </c>
      <c r="B69" s="41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f>SUM(D69:G69)</f>
        <v>0</v>
      </c>
      <c r="I69" s="17">
        <v>0</v>
      </c>
      <c r="J69" s="26">
        <f t="shared" si="7"/>
        <v>0</v>
      </c>
      <c r="K69" s="3"/>
    </row>
    <row r="70" spans="1:11" ht="16.5">
      <c r="A70" s="36" t="s">
        <v>56</v>
      </c>
      <c r="B70" s="41">
        <v>5000000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26">
        <f t="shared" si="7"/>
        <v>5000000</v>
      </c>
      <c r="K70" s="3"/>
    </row>
    <row r="71" spans="1:11" ht="16.5">
      <c r="A71" s="36" t="s">
        <v>57</v>
      </c>
      <c r="B71" s="41">
        <v>0</v>
      </c>
      <c r="C71" s="17">
        <v>0</v>
      </c>
      <c r="D71" s="17">
        <v>0</v>
      </c>
      <c r="E71" s="17">
        <v>0</v>
      </c>
      <c r="F71" s="17">
        <v>10000000</v>
      </c>
      <c r="G71" s="17">
        <v>0</v>
      </c>
      <c r="H71" s="17">
        <v>0</v>
      </c>
      <c r="I71" s="17">
        <v>0</v>
      </c>
      <c r="J71" s="26">
        <f t="shared" si="7"/>
        <v>10000000</v>
      </c>
      <c r="K71" s="3"/>
    </row>
    <row r="72" spans="1:11" ht="17.25" thickBot="1">
      <c r="A72" s="36" t="s">
        <v>58</v>
      </c>
      <c r="B72" s="41">
        <v>5000000</v>
      </c>
      <c r="C72" s="17">
        <v>0</v>
      </c>
      <c r="D72" s="17">
        <v>0</v>
      </c>
      <c r="E72" s="17">
        <v>0</v>
      </c>
      <c r="F72" s="17">
        <v>50000000</v>
      </c>
      <c r="G72" s="17">
        <v>5000000</v>
      </c>
      <c r="H72" s="17">
        <v>0</v>
      </c>
      <c r="I72" s="17">
        <v>0</v>
      </c>
      <c r="J72" s="26">
        <f t="shared" si="7"/>
        <v>60000000</v>
      </c>
      <c r="K72" s="3"/>
    </row>
    <row r="73" spans="1:11" ht="18" thickBot="1" thickTop="1">
      <c r="A73" s="34" t="s">
        <v>59</v>
      </c>
      <c r="B73" s="15">
        <v>0</v>
      </c>
      <c r="C73" s="16">
        <v>0</v>
      </c>
      <c r="D73" s="16">
        <v>0</v>
      </c>
      <c r="E73" s="16">
        <v>0</v>
      </c>
      <c r="F73" s="16">
        <v>11000000</v>
      </c>
      <c r="G73" s="16">
        <v>0</v>
      </c>
      <c r="H73" s="15">
        <v>0</v>
      </c>
      <c r="I73" s="15">
        <v>0</v>
      </c>
      <c r="J73" s="23">
        <f t="shared" si="7"/>
        <v>11000000</v>
      </c>
      <c r="K73" s="3"/>
    </row>
    <row r="74" spans="1:11" ht="18" thickBot="1" thickTop="1">
      <c r="A74" s="34" t="s">
        <v>60</v>
      </c>
      <c r="B74" s="15">
        <v>0</v>
      </c>
      <c r="C74" s="16">
        <v>0</v>
      </c>
      <c r="D74" s="16">
        <v>0</v>
      </c>
      <c r="E74" s="16">
        <v>0</v>
      </c>
      <c r="F74" s="16">
        <v>20000000</v>
      </c>
      <c r="G74" s="16">
        <v>0</v>
      </c>
      <c r="H74" s="15">
        <v>0</v>
      </c>
      <c r="I74" s="15">
        <v>0</v>
      </c>
      <c r="J74" s="23">
        <f t="shared" si="7"/>
        <v>20000000</v>
      </c>
      <c r="K74" s="3"/>
    </row>
    <row r="75" spans="1:11" ht="18" thickBot="1" thickTop="1">
      <c r="A75" s="34" t="s">
        <v>61</v>
      </c>
      <c r="B75" s="15">
        <v>8000000</v>
      </c>
      <c r="C75" s="16">
        <v>0</v>
      </c>
      <c r="D75" s="16">
        <v>0</v>
      </c>
      <c r="E75" s="16">
        <v>0</v>
      </c>
      <c r="F75" s="16">
        <v>0</v>
      </c>
      <c r="G75" s="16">
        <v>27000000</v>
      </c>
      <c r="H75" s="15">
        <v>0</v>
      </c>
      <c r="I75" s="15">
        <v>0</v>
      </c>
      <c r="J75" s="23">
        <f t="shared" si="7"/>
        <v>35000000</v>
      </c>
      <c r="K75" s="3"/>
    </row>
    <row r="76" spans="1:11" ht="18" thickBot="1" thickTop="1">
      <c r="A76" s="34" t="s">
        <v>67</v>
      </c>
      <c r="B76" s="15">
        <v>0</v>
      </c>
      <c r="C76" s="16">
        <v>0</v>
      </c>
      <c r="D76" s="16">
        <v>0</v>
      </c>
      <c r="E76" s="16">
        <v>0</v>
      </c>
      <c r="F76" s="16">
        <v>0</v>
      </c>
      <c r="G76" s="16">
        <v>1000000</v>
      </c>
      <c r="H76" s="15">
        <v>0</v>
      </c>
      <c r="I76" s="15">
        <v>0</v>
      </c>
      <c r="J76" s="23">
        <f t="shared" si="7"/>
        <v>1000000</v>
      </c>
      <c r="K76" s="3"/>
    </row>
    <row r="77" spans="1:11" ht="18" thickBot="1" thickTop="1">
      <c r="A77" s="34" t="s">
        <v>62</v>
      </c>
      <c r="B77" s="15">
        <v>19000000</v>
      </c>
      <c r="C77" s="16">
        <v>5000000</v>
      </c>
      <c r="D77" s="16">
        <v>0</v>
      </c>
      <c r="E77" s="16">
        <v>0</v>
      </c>
      <c r="F77" s="16">
        <v>15000000</v>
      </c>
      <c r="G77" s="16">
        <v>0</v>
      </c>
      <c r="H77" s="15">
        <v>0</v>
      </c>
      <c r="I77" s="15">
        <v>0</v>
      </c>
      <c r="J77" s="23">
        <f t="shared" si="7"/>
        <v>39000000</v>
      </c>
      <c r="K77" s="3"/>
    </row>
    <row r="78" spans="1:11" ht="18" thickBot="1" thickTop="1">
      <c r="A78" s="34" t="s">
        <v>63</v>
      </c>
      <c r="B78" s="15">
        <v>1190000</v>
      </c>
      <c r="C78" s="16">
        <v>0</v>
      </c>
      <c r="D78" s="16">
        <v>0</v>
      </c>
      <c r="E78" s="16">
        <v>0</v>
      </c>
      <c r="F78" s="16">
        <v>65000000</v>
      </c>
      <c r="G78" s="16">
        <v>5000000</v>
      </c>
      <c r="H78" s="15">
        <v>0</v>
      </c>
      <c r="I78" s="15">
        <v>0</v>
      </c>
      <c r="J78" s="23">
        <f t="shared" si="7"/>
        <v>71190000</v>
      </c>
      <c r="K78" s="3"/>
    </row>
    <row r="79" spans="1:11" ht="18" thickBot="1" thickTop="1">
      <c r="A79" s="34" t="s">
        <v>86</v>
      </c>
      <c r="B79" s="15">
        <v>0</v>
      </c>
      <c r="C79" s="16">
        <v>30000000</v>
      </c>
      <c r="D79" s="16">
        <v>0</v>
      </c>
      <c r="E79" s="16">
        <v>0</v>
      </c>
      <c r="F79" s="16">
        <v>15000000</v>
      </c>
      <c r="G79" s="16">
        <v>0</v>
      </c>
      <c r="H79" s="15">
        <v>0</v>
      </c>
      <c r="I79" s="15">
        <v>0</v>
      </c>
      <c r="J79" s="23">
        <f t="shared" si="7"/>
        <v>45000000</v>
      </c>
      <c r="K79" s="3"/>
    </row>
    <row r="80" spans="1:11" ht="18" thickBot="1" thickTop="1">
      <c r="A80" s="40" t="s">
        <v>23</v>
      </c>
      <c r="B80" s="22">
        <f>SUM(B81:B83)</f>
        <v>30000000</v>
      </c>
      <c r="C80" s="69">
        <f>SUM(C81:C83)</f>
        <v>4600000</v>
      </c>
      <c r="D80" s="70">
        <f aca="true" t="shared" si="8" ref="D80:I80">SUM(D81:D83)</f>
        <v>0</v>
      </c>
      <c r="E80" s="70">
        <f t="shared" si="8"/>
        <v>0</v>
      </c>
      <c r="F80" s="70">
        <f t="shared" si="8"/>
        <v>106157000</v>
      </c>
      <c r="G80" s="70">
        <f t="shared" si="8"/>
        <v>0</v>
      </c>
      <c r="H80" s="70">
        <f t="shared" si="8"/>
        <v>0</v>
      </c>
      <c r="I80" s="70">
        <f t="shared" si="8"/>
        <v>0</v>
      </c>
      <c r="J80" s="23">
        <f t="shared" si="7"/>
        <v>140757000</v>
      </c>
      <c r="K80" s="3"/>
    </row>
    <row r="81" spans="1:11" ht="17.25" thickTop="1">
      <c r="A81" s="34" t="s">
        <v>64</v>
      </c>
      <c r="B81" s="15">
        <v>15000000</v>
      </c>
      <c r="C81" s="16">
        <v>0</v>
      </c>
      <c r="D81" s="16">
        <v>0</v>
      </c>
      <c r="E81" s="16">
        <v>0</v>
      </c>
      <c r="F81" s="16">
        <v>48000000</v>
      </c>
      <c r="G81" s="16">
        <v>0</v>
      </c>
      <c r="H81" s="16">
        <v>0</v>
      </c>
      <c r="I81" s="16">
        <v>0</v>
      </c>
      <c r="J81" s="26">
        <f t="shared" si="7"/>
        <v>63000000</v>
      </c>
      <c r="K81" s="3"/>
    </row>
    <row r="82" spans="1:11" ht="16.5">
      <c r="A82" s="36" t="s">
        <v>85</v>
      </c>
      <c r="B82" s="73">
        <v>15000000</v>
      </c>
      <c r="C82" s="31">
        <v>4600000</v>
      </c>
      <c r="D82" s="17">
        <v>0</v>
      </c>
      <c r="E82" s="82">
        <v>0</v>
      </c>
      <c r="F82" s="17">
        <v>48000000</v>
      </c>
      <c r="G82" s="71">
        <v>0</v>
      </c>
      <c r="H82" s="17">
        <v>0</v>
      </c>
      <c r="I82" s="17">
        <v>0</v>
      </c>
      <c r="J82" s="26">
        <f t="shared" si="7"/>
        <v>67600000</v>
      </c>
      <c r="K82" s="3"/>
    </row>
    <row r="83" spans="1:11" ht="17.25" thickBot="1">
      <c r="A83" s="36" t="s">
        <v>65</v>
      </c>
      <c r="B83" s="74">
        <v>0</v>
      </c>
      <c r="C83" s="31">
        <v>0</v>
      </c>
      <c r="D83" s="17">
        <v>0</v>
      </c>
      <c r="E83" s="17">
        <v>0</v>
      </c>
      <c r="F83" s="17">
        <v>10157000</v>
      </c>
      <c r="G83" s="17">
        <v>0</v>
      </c>
      <c r="H83" s="17">
        <v>0</v>
      </c>
      <c r="I83" s="17">
        <v>0</v>
      </c>
      <c r="J83" s="26">
        <f t="shared" si="7"/>
        <v>10157000</v>
      </c>
      <c r="K83" s="3"/>
    </row>
    <row r="84" spans="1:11" ht="18" thickBot="1" thickTop="1">
      <c r="A84" s="45" t="s">
        <v>66</v>
      </c>
      <c r="B84" s="76">
        <v>2000000</v>
      </c>
      <c r="C84" s="75">
        <v>0</v>
      </c>
      <c r="D84" s="16">
        <v>0</v>
      </c>
      <c r="E84" s="16">
        <v>0</v>
      </c>
      <c r="F84" s="20">
        <v>8000000</v>
      </c>
      <c r="G84" s="16">
        <v>0</v>
      </c>
      <c r="H84" s="20">
        <v>0</v>
      </c>
      <c r="I84" s="20">
        <v>0</v>
      </c>
      <c r="J84" s="23">
        <f t="shared" si="7"/>
        <v>10000000</v>
      </c>
      <c r="K84" s="3"/>
    </row>
    <row r="85" spans="1:11" ht="18" thickBot="1" thickTop="1">
      <c r="A85" s="45" t="s">
        <v>69</v>
      </c>
      <c r="B85" s="76">
        <v>5000000</v>
      </c>
      <c r="C85" s="75">
        <v>0</v>
      </c>
      <c r="D85" s="16">
        <v>0</v>
      </c>
      <c r="E85" s="16">
        <v>0</v>
      </c>
      <c r="F85" s="20">
        <v>25000000</v>
      </c>
      <c r="G85" s="16">
        <v>0</v>
      </c>
      <c r="H85" s="20">
        <v>0</v>
      </c>
      <c r="I85" s="20">
        <v>0</v>
      </c>
      <c r="J85" s="23">
        <f t="shared" si="7"/>
        <v>30000000</v>
      </c>
      <c r="K85" s="3"/>
    </row>
    <row r="86" spans="1:11" ht="18" thickBot="1" thickTop="1">
      <c r="A86" s="45" t="s">
        <v>81</v>
      </c>
      <c r="B86" s="76">
        <v>0</v>
      </c>
      <c r="C86" s="75">
        <v>0</v>
      </c>
      <c r="D86" s="16">
        <v>0</v>
      </c>
      <c r="E86" s="16">
        <v>0</v>
      </c>
      <c r="F86" s="20">
        <v>8000000</v>
      </c>
      <c r="G86" s="20">
        <v>0</v>
      </c>
      <c r="H86" s="20">
        <v>0</v>
      </c>
      <c r="I86" s="20">
        <v>0</v>
      </c>
      <c r="J86" s="23">
        <f t="shared" si="7"/>
        <v>8000000</v>
      </c>
      <c r="K86" s="3"/>
    </row>
    <row r="87" spans="1:11" ht="18" thickBot="1" thickTop="1">
      <c r="A87" s="45" t="s">
        <v>95</v>
      </c>
      <c r="B87" s="76">
        <v>2000000</v>
      </c>
      <c r="C87" s="75">
        <v>0</v>
      </c>
      <c r="D87" s="16">
        <v>0</v>
      </c>
      <c r="E87" s="16">
        <v>0</v>
      </c>
      <c r="F87" s="20">
        <v>0</v>
      </c>
      <c r="G87" s="20">
        <v>0</v>
      </c>
      <c r="H87" s="20">
        <v>0</v>
      </c>
      <c r="I87" s="20">
        <v>0</v>
      </c>
      <c r="J87" s="23">
        <f>SUM(B87:I87)</f>
        <v>2000000</v>
      </c>
      <c r="K87" s="3"/>
    </row>
    <row r="88" spans="1:11" ht="18" thickBot="1" thickTop="1">
      <c r="A88" s="45" t="s">
        <v>96</v>
      </c>
      <c r="B88" s="76">
        <v>17000000</v>
      </c>
      <c r="C88" s="75">
        <v>0</v>
      </c>
      <c r="D88" s="16">
        <v>0</v>
      </c>
      <c r="E88" s="16">
        <v>0</v>
      </c>
      <c r="F88" s="20">
        <v>12000000</v>
      </c>
      <c r="G88" s="16">
        <v>0</v>
      </c>
      <c r="H88" s="20">
        <v>0</v>
      </c>
      <c r="I88" s="20">
        <v>0</v>
      </c>
      <c r="J88" s="23">
        <f t="shared" si="7"/>
        <v>29000000</v>
      </c>
      <c r="K88" s="3"/>
    </row>
    <row r="89" spans="1:11" ht="18" thickBot="1" thickTop="1">
      <c r="A89" s="36" t="s">
        <v>97</v>
      </c>
      <c r="B89" s="41">
        <v>8000000</v>
      </c>
      <c r="C89" s="75">
        <v>0</v>
      </c>
      <c r="D89" s="16">
        <v>0</v>
      </c>
      <c r="E89" s="16">
        <v>0</v>
      </c>
      <c r="F89" s="17">
        <v>45535000</v>
      </c>
      <c r="G89" s="16">
        <v>0</v>
      </c>
      <c r="H89" s="17">
        <v>0</v>
      </c>
      <c r="I89" s="17">
        <v>0</v>
      </c>
      <c r="J89" s="23">
        <f t="shared" si="7"/>
        <v>53535000</v>
      </c>
      <c r="K89" s="3"/>
    </row>
    <row r="90" spans="1:11" ht="18" thickBot="1" thickTop="1">
      <c r="A90" s="40" t="s">
        <v>24</v>
      </c>
      <c r="B90" s="77">
        <f>SUM(B91:B96)</f>
        <v>20010000</v>
      </c>
      <c r="C90" s="22">
        <f>SUM(C91:C96)</f>
        <v>0</v>
      </c>
      <c r="D90" s="22">
        <f aca="true" t="shared" si="9" ref="D90:I90">SUM(D91:D96)</f>
        <v>0</v>
      </c>
      <c r="E90" s="22">
        <f t="shared" si="9"/>
        <v>0</v>
      </c>
      <c r="F90" s="22">
        <f t="shared" si="9"/>
        <v>53503000</v>
      </c>
      <c r="G90" s="22">
        <f t="shared" si="9"/>
        <v>0</v>
      </c>
      <c r="H90" s="22">
        <f t="shared" si="9"/>
        <v>0</v>
      </c>
      <c r="I90" s="22">
        <f t="shared" si="9"/>
        <v>0</v>
      </c>
      <c r="J90" s="23">
        <f t="shared" si="7"/>
        <v>73513000</v>
      </c>
      <c r="K90" s="4"/>
    </row>
    <row r="91" spans="1:11" ht="17.25" thickTop="1">
      <c r="A91" s="34" t="s">
        <v>98</v>
      </c>
      <c r="B91" s="72">
        <v>0</v>
      </c>
      <c r="C91" s="68">
        <v>0</v>
      </c>
      <c r="D91" s="16">
        <v>0</v>
      </c>
      <c r="E91" s="16">
        <v>0</v>
      </c>
      <c r="F91" s="16">
        <v>0</v>
      </c>
      <c r="G91" s="16">
        <v>0</v>
      </c>
      <c r="H91" s="16">
        <f>SUM(D91:G91)</f>
        <v>0</v>
      </c>
      <c r="I91" s="16">
        <v>0</v>
      </c>
      <c r="J91" s="26">
        <f t="shared" si="7"/>
        <v>0</v>
      </c>
      <c r="K91" s="3"/>
    </row>
    <row r="92" spans="1:11" ht="16.5">
      <c r="A92" s="36" t="s">
        <v>99</v>
      </c>
      <c r="B92" s="41">
        <v>0</v>
      </c>
      <c r="C92" s="17">
        <v>0</v>
      </c>
      <c r="D92" s="17">
        <v>0</v>
      </c>
      <c r="E92" s="17">
        <v>0</v>
      </c>
      <c r="F92" s="17">
        <v>0</v>
      </c>
      <c r="G92" s="71">
        <v>0</v>
      </c>
      <c r="H92" s="17">
        <f>SUM(D92:G92)</f>
        <v>0</v>
      </c>
      <c r="I92" s="17">
        <v>0</v>
      </c>
      <c r="J92" s="26">
        <f t="shared" si="7"/>
        <v>0</v>
      </c>
      <c r="K92" s="3"/>
    </row>
    <row r="93" spans="1:11" ht="16.5">
      <c r="A93" s="36" t="s">
        <v>100</v>
      </c>
      <c r="B93" s="41">
        <v>20010000</v>
      </c>
      <c r="C93" s="17">
        <v>0</v>
      </c>
      <c r="D93" s="17">
        <v>0</v>
      </c>
      <c r="E93" s="17">
        <v>0</v>
      </c>
      <c r="F93" s="17">
        <v>1786000</v>
      </c>
      <c r="G93" s="71">
        <v>0</v>
      </c>
      <c r="H93" s="17">
        <v>0</v>
      </c>
      <c r="I93" s="17">
        <v>0</v>
      </c>
      <c r="J93" s="26">
        <f t="shared" si="7"/>
        <v>21796000</v>
      </c>
      <c r="K93" s="3"/>
    </row>
    <row r="94" spans="1:11" ht="16.5">
      <c r="A94" s="36" t="s">
        <v>101</v>
      </c>
      <c r="B94" s="41">
        <v>0</v>
      </c>
      <c r="C94" s="17">
        <v>0</v>
      </c>
      <c r="D94" s="17">
        <v>0</v>
      </c>
      <c r="E94" s="17">
        <v>0</v>
      </c>
      <c r="F94" s="17">
        <v>8717000</v>
      </c>
      <c r="G94" s="71">
        <v>0</v>
      </c>
      <c r="H94" s="17">
        <v>0</v>
      </c>
      <c r="I94" s="17">
        <v>0</v>
      </c>
      <c r="J94" s="26">
        <f t="shared" si="7"/>
        <v>8717000</v>
      </c>
      <c r="K94" s="3"/>
    </row>
    <row r="95" spans="1:11" ht="16.5">
      <c r="A95" s="36" t="s">
        <v>102</v>
      </c>
      <c r="B95" s="41">
        <v>0</v>
      </c>
      <c r="C95" s="17">
        <v>0</v>
      </c>
      <c r="D95" s="17">
        <v>0</v>
      </c>
      <c r="E95" s="17">
        <v>0</v>
      </c>
      <c r="F95" s="17">
        <v>0</v>
      </c>
      <c r="G95" s="71">
        <v>0</v>
      </c>
      <c r="H95" s="17">
        <v>0</v>
      </c>
      <c r="I95" s="17">
        <v>0</v>
      </c>
      <c r="J95" s="26">
        <f t="shared" si="7"/>
        <v>0</v>
      </c>
      <c r="K95" s="3"/>
    </row>
    <row r="96" spans="1:11" ht="17.25" thickBot="1">
      <c r="A96" s="36" t="s">
        <v>103</v>
      </c>
      <c r="B96" s="41">
        <v>0</v>
      </c>
      <c r="C96" s="17">
        <v>0</v>
      </c>
      <c r="D96" s="17">
        <v>0</v>
      </c>
      <c r="E96" s="17">
        <v>0</v>
      </c>
      <c r="F96" s="17">
        <v>43000000</v>
      </c>
      <c r="G96" s="17">
        <v>0</v>
      </c>
      <c r="H96" s="17">
        <v>0</v>
      </c>
      <c r="I96" s="17">
        <v>0</v>
      </c>
      <c r="J96" s="26">
        <f t="shared" si="7"/>
        <v>43000000</v>
      </c>
      <c r="K96" s="3"/>
    </row>
    <row r="97" spans="1:11" ht="18" thickBot="1" thickTop="1">
      <c r="A97" s="34" t="s">
        <v>104</v>
      </c>
      <c r="B97" s="15">
        <v>5000000</v>
      </c>
      <c r="C97" s="16">
        <v>0</v>
      </c>
      <c r="D97" s="16">
        <v>0</v>
      </c>
      <c r="E97" s="16">
        <v>0</v>
      </c>
      <c r="F97" s="16">
        <v>7000000</v>
      </c>
      <c r="G97" s="16">
        <v>0</v>
      </c>
      <c r="H97" s="21">
        <v>0</v>
      </c>
      <c r="I97" s="21">
        <v>0</v>
      </c>
      <c r="J97" s="23">
        <f t="shared" si="7"/>
        <v>12000000</v>
      </c>
      <c r="K97" s="3"/>
    </row>
    <row r="98" spans="1:11" ht="18" thickBot="1" thickTop="1">
      <c r="A98" s="34" t="s">
        <v>105</v>
      </c>
      <c r="B98" s="15">
        <v>2000000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23">
        <f aca="true" t="shared" si="10" ref="J98:J107">SUM(B98:I98)</f>
        <v>2000000</v>
      </c>
      <c r="K98" s="3"/>
    </row>
    <row r="99" spans="1:11" ht="18" thickBot="1" thickTop="1">
      <c r="A99" s="34" t="s">
        <v>106</v>
      </c>
      <c r="B99" s="15">
        <v>0</v>
      </c>
      <c r="C99" s="16">
        <v>0</v>
      </c>
      <c r="D99" s="16">
        <v>0</v>
      </c>
      <c r="E99" s="16">
        <v>0</v>
      </c>
      <c r="F99" s="16">
        <v>0</v>
      </c>
      <c r="G99" s="16">
        <v>2000000</v>
      </c>
      <c r="H99" s="21">
        <v>0</v>
      </c>
      <c r="I99" s="21">
        <v>0</v>
      </c>
      <c r="J99" s="23">
        <f t="shared" si="10"/>
        <v>2000000</v>
      </c>
      <c r="K99" s="3"/>
    </row>
    <row r="100" spans="1:11" ht="18" thickBot="1" thickTop="1">
      <c r="A100" s="34" t="s">
        <v>107</v>
      </c>
      <c r="B100" s="15">
        <v>5000000</v>
      </c>
      <c r="C100" s="16">
        <v>0</v>
      </c>
      <c r="D100" s="16">
        <v>0</v>
      </c>
      <c r="E100" s="16">
        <v>0</v>
      </c>
      <c r="F100" s="16">
        <v>8000000</v>
      </c>
      <c r="G100" s="16">
        <v>0</v>
      </c>
      <c r="H100" s="21">
        <v>0</v>
      </c>
      <c r="I100" s="21">
        <v>0</v>
      </c>
      <c r="J100" s="23">
        <f t="shared" si="10"/>
        <v>13000000</v>
      </c>
      <c r="K100" s="3"/>
    </row>
    <row r="101" spans="1:11" ht="18" thickBot="1" thickTop="1">
      <c r="A101" s="34" t="s">
        <v>108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23">
        <f t="shared" si="10"/>
        <v>0</v>
      </c>
      <c r="K101" s="3"/>
    </row>
    <row r="102" spans="1:11" ht="18" thickBot="1" thickTop="1">
      <c r="A102" s="34" t="s">
        <v>109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23">
        <f t="shared" si="10"/>
        <v>0</v>
      </c>
      <c r="K102" s="3"/>
    </row>
    <row r="103" spans="1:11" ht="18" thickBot="1" thickTop="1">
      <c r="A103" s="34" t="s">
        <v>110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23">
        <f>SUM(B103:I103)</f>
        <v>0</v>
      </c>
      <c r="K103" s="3"/>
    </row>
    <row r="104" spans="1:11" ht="18" thickBot="1" thickTop="1">
      <c r="A104" s="34" t="s">
        <v>111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23">
        <f>SUM(B104:I104)</f>
        <v>0</v>
      </c>
      <c r="K104" s="3"/>
    </row>
    <row r="105" spans="1:11" ht="18" thickBot="1" thickTop="1">
      <c r="A105" s="34" t="s">
        <v>112</v>
      </c>
      <c r="B105" s="15">
        <v>2000000</v>
      </c>
      <c r="C105" s="16">
        <v>0</v>
      </c>
      <c r="D105" s="16">
        <v>0</v>
      </c>
      <c r="E105" s="16">
        <v>0</v>
      </c>
      <c r="F105" s="16">
        <v>4000000</v>
      </c>
      <c r="G105" s="16">
        <v>8000000</v>
      </c>
      <c r="H105" s="21">
        <v>0</v>
      </c>
      <c r="I105" s="21">
        <v>0</v>
      </c>
      <c r="J105" s="23">
        <f t="shared" si="10"/>
        <v>14000000</v>
      </c>
      <c r="K105" s="3"/>
    </row>
    <row r="106" spans="1:11" ht="18" thickBot="1" thickTop="1">
      <c r="A106" s="34" t="s">
        <v>113</v>
      </c>
      <c r="B106" s="15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21">
        <v>0</v>
      </c>
      <c r="I106" s="21">
        <v>0</v>
      </c>
      <c r="J106" s="23">
        <f>SUM(B106:I106)</f>
        <v>0</v>
      </c>
      <c r="K106" s="3"/>
    </row>
    <row r="107" spans="1:11" ht="18" thickBot="1" thickTop="1">
      <c r="A107" s="34" t="s">
        <v>114</v>
      </c>
      <c r="B107" s="15">
        <v>10000000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21">
        <v>0</v>
      </c>
      <c r="I107" s="21">
        <v>0</v>
      </c>
      <c r="J107" s="23">
        <f t="shared" si="10"/>
        <v>10000000</v>
      </c>
      <c r="K107" s="3"/>
    </row>
    <row r="108" spans="1:11" ht="18" thickBot="1" thickTop="1">
      <c r="A108" s="34" t="s">
        <v>115</v>
      </c>
      <c r="B108" s="15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21">
        <v>0</v>
      </c>
      <c r="I108" s="21">
        <v>0</v>
      </c>
      <c r="J108" s="23">
        <f t="shared" si="7"/>
        <v>0</v>
      </c>
      <c r="K108" s="3"/>
    </row>
    <row r="109" spans="1:10" ht="18" thickBot="1" thickTop="1">
      <c r="A109" s="10" t="s">
        <v>0</v>
      </c>
      <c r="B109" s="18"/>
      <c r="C109" s="18"/>
      <c r="D109" s="18"/>
      <c r="E109" s="19" t="s">
        <v>0</v>
      </c>
      <c r="F109" s="18"/>
      <c r="G109" s="9"/>
      <c r="H109" s="19" t="s">
        <v>0</v>
      </c>
      <c r="I109" s="9"/>
      <c r="J109" s="19" t="s">
        <v>0</v>
      </c>
    </row>
    <row r="110" spans="1:11" ht="18" thickBot="1" thickTop="1">
      <c r="A110" s="40" t="s">
        <v>25</v>
      </c>
      <c r="B110" s="22">
        <f>+B9+B23+B33+B45+B51+B67+B73+B74+B75+B76+B77+B78+B79+B80+B84+B85+B86+B87+B88+B89+B90+B97++B98+B99+B100+B101+B102+B105+B107+B108</f>
        <v>167200000</v>
      </c>
      <c r="C110" s="22">
        <f>+C9+C23+C33+C45+C51+C67+C73+C74+C75+C76+C77+C78+C79+C80+C84+C86+C88+C89+C90+C97++C99+C107+C108</f>
        <v>75600000</v>
      </c>
      <c r="D110" s="22">
        <f>+D9+D23+D33+D45+D51+D67+D73+D74+D75+D76+D77+D78+D79+D80+D84+D86+D88+D89+D90+D97+D108</f>
        <v>1495000000</v>
      </c>
      <c r="E110" s="22">
        <f>+E9+E23+E33+E45+E51+E67+E73+E74+E75+E76+E77+E78+E79+E80+E84+E86+E88+E89+E90+E97+E108</f>
        <v>701388000</v>
      </c>
      <c r="F110" s="22">
        <f>+F9+F23+F33+F45+F51+F67+F73+F74+F75+F76+F77+F78+F79+F80+F84+F85+F86+F88+F89+F90+F97+F100+F105+F108</f>
        <v>3913377339</v>
      </c>
      <c r="G110" s="22">
        <f>+G9+G23+G33+G45+G51+G67+G73+G74+G75+G76+G77+G78+G79+G80+G84+G86+G88+G89+G90+G97++G99+G105+G108</f>
        <v>123800000</v>
      </c>
      <c r="H110" s="22">
        <f>+H9+H23+H33+H45+H51+H67+H73+H74+H75+H76+H77+H78+H79+H80+H84+H86+H88+H89+H90+H97+H108</f>
        <v>315000000</v>
      </c>
      <c r="I110" s="22">
        <f>+I9+I23+I33+I45+I51+I67+I73+I74+I75+I76+I77+I78+I79+I80+I84+I86+I88+I89+I90+I97+I108</f>
        <v>89080000</v>
      </c>
      <c r="J110" s="22">
        <f>+J9+J23+J33+J43+J45+J51+J67+J73+J74+J75+J76+J77+J78+J79+J80+J84+J85+J86+J87+J88+J89+J90+J97+J98+J99+J100+J101+J102+J108+J105+J106+J107+J108</f>
        <v>6880445339</v>
      </c>
      <c r="K110" s="4"/>
    </row>
    <row r="111" spans="1:11" ht="15.75" thickTop="1">
      <c r="A111" s="46" t="s">
        <v>0</v>
      </c>
      <c r="B111" s="5"/>
      <c r="C111" s="5"/>
      <c r="D111" s="5"/>
      <c r="E111" s="5"/>
      <c r="F111" s="5"/>
      <c r="G111" s="2"/>
      <c r="H111" s="5"/>
      <c r="I111" s="2"/>
      <c r="J111" s="5"/>
      <c r="K111" s="6"/>
    </row>
    <row r="112" spans="1:10" ht="15">
      <c r="A112" s="47" t="s">
        <v>0</v>
      </c>
      <c r="B112" s="1"/>
      <c r="C112" s="1"/>
      <c r="D112" s="1"/>
      <c r="E112" s="1"/>
      <c r="F112" s="1"/>
      <c r="H112" s="1"/>
      <c r="J112" s="1"/>
    </row>
    <row r="114" spans="1:10" ht="15">
      <c r="A114" s="47" t="s">
        <v>0</v>
      </c>
      <c r="B114" s="1"/>
      <c r="C114" s="1"/>
      <c r="D114" s="1"/>
      <c r="E114" s="1"/>
      <c r="F114" s="1"/>
      <c r="H114" s="1"/>
      <c r="J114" s="1"/>
    </row>
    <row r="119" ht="18.75">
      <c r="C119" s="81" t="s">
        <v>71</v>
      </c>
    </row>
    <row r="120" ht="18.75">
      <c r="C120" s="81" t="s">
        <v>29</v>
      </c>
    </row>
  </sheetData>
  <sheetProtection/>
  <printOptions/>
  <pageMargins left="0.43" right="0.7874015748031497" top="0.29" bottom="0.43" header="0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Alcaldía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Pensilvania</dc:creator>
  <cp:keywords/>
  <dc:description/>
  <cp:lastModifiedBy>Mayra Leguizamon</cp:lastModifiedBy>
  <cp:lastPrinted>2009-11-03T21:31:06Z</cp:lastPrinted>
  <dcterms:created xsi:type="dcterms:W3CDTF">2001-09-26T03:17:15Z</dcterms:created>
  <dcterms:modified xsi:type="dcterms:W3CDTF">2013-11-01T17:16:40Z</dcterms:modified>
  <cp:category/>
  <cp:version/>
  <cp:contentType/>
  <cp:contentStatus/>
</cp:coreProperties>
</file>