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0" windowWidth="10020" windowHeight="8145" tabRatio="875" activeTab="4"/>
  </bookViews>
  <sheets>
    <sheet name="PP III 2012" sheetId="42" r:id="rId1"/>
    <sheet name="PP III 2013" sheetId="41" r:id="rId2"/>
    <sheet name="PP III 2014" sheetId="40" r:id="rId3"/>
    <sheet name="PP III 2015" sheetId="39" r:id="rId4"/>
    <sheet name="PPIC 2012" sheetId="20" r:id="rId5"/>
  </sheets>
  <calcPr calcId="145621"/>
</workbook>
</file>

<file path=xl/calcChain.xml><?xml version="1.0" encoding="utf-8"?>
<calcChain xmlns="http://schemas.openxmlformats.org/spreadsheetml/2006/main">
  <c r="Z113" i="20"/>
  <c r="Y252"/>
  <c r="X113"/>
  <c r="W115"/>
  <c r="V113"/>
  <c r="U528"/>
  <c r="T113"/>
  <c r="S449"/>
  <c r="R113"/>
  <c r="Y105"/>
  <c r="Y104"/>
  <c r="Y103"/>
  <c r="Y102"/>
  <c r="Y101"/>
  <c r="Y100"/>
  <c r="Y99"/>
  <c r="Y98"/>
  <c r="Y97"/>
  <c r="Y96"/>
  <c r="Y95"/>
  <c r="Y94"/>
  <c r="Y93"/>
  <c r="Y92"/>
  <c r="Y91"/>
  <c r="Y90"/>
  <c r="Y89"/>
  <c r="Y88"/>
  <c r="Y87"/>
  <c r="Y86"/>
  <c r="Y85"/>
  <c r="Y84"/>
  <c r="Y83"/>
  <c r="Y82"/>
  <c r="Y81"/>
  <c r="Y80"/>
  <c r="W105"/>
  <c r="W104"/>
  <c r="W103"/>
  <c r="W102"/>
  <c r="W101"/>
  <c r="W100"/>
  <c r="W99"/>
  <c r="W98"/>
  <c r="W97"/>
  <c r="W96"/>
  <c r="W95"/>
  <c r="W94"/>
  <c r="W93"/>
  <c r="W92"/>
  <c r="W91"/>
  <c r="W90"/>
  <c r="W89"/>
  <c r="W88"/>
  <c r="W87"/>
  <c r="W86"/>
  <c r="W85"/>
  <c r="W84"/>
  <c r="W83"/>
  <c r="W82"/>
  <c r="W81"/>
  <c r="W80"/>
  <c r="U105"/>
  <c r="U104"/>
  <c r="U103"/>
  <c r="U102"/>
  <c r="U101"/>
  <c r="U100"/>
  <c r="U99"/>
  <c r="U98"/>
  <c r="U97"/>
  <c r="U96"/>
  <c r="U95"/>
  <c r="U94"/>
  <c r="U93"/>
  <c r="U92"/>
  <c r="U91"/>
  <c r="U90"/>
  <c r="U89"/>
  <c r="U88"/>
  <c r="U87"/>
  <c r="U86"/>
  <c r="U85"/>
  <c r="U84"/>
  <c r="U83"/>
  <c r="U82"/>
  <c r="U81"/>
  <c r="U80"/>
  <c r="S105"/>
  <c r="S104"/>
  <c r="S103"/>
  <c r="S102"/>
  <c r="S101"/>
  <c r="S100"/>
  <c r="S99"/>
  <c r="S98"/>
  <c r="S97"/>
  <c r="S96"/>
  <c r="S95"/>
  <c r="S94"/>
  <c r="S93"/>
  <c r="S92"/>
  <c r="S91"/>
  <c r="S90"/>
  <c r="S89"/>
  <c r="S88"/>
  <c r="S87"/>
  <c r="S86"/>
  <c r="S85"/>
  <c r="S84"/>
  <c r="S83"/>
  <c r="S82"/>
  <c r="S81"/>
  <c r="S80"/>
  <c r="Q105"/>
  <c r="Q104"/>
  <c r="Q103"/>
  <c r="Q102"/>
  <c r="Q101"/>
  <c r="Q100"/>
  <c r="Q99"/>
  <c r="Q98"/>
  <c r="Q97"/>
  <c r="Q96"/>
  <c r="Q95"/>
  <c r="Q94"/>
  <c r="Q93"/>
  <c r="Q92"/>
  <c r="Q91"/>
  <c r="Q90"/>
  <c r="Q89"/>
  <c r="Q88"/>
  <c r="Q87"/>
  <c r="Q86"/>
  <c r="Q85"/>
  <c r="Q84"/>
  <c r="Q83"/>
  <c r="Q82"/>
  <c r="Q81"/>
  <c r="Q80"/>
  <c r="S79"/>
  <c r="U79"/>
  <c r="W79"/>
  <c r="Y79"/>
  <c r="Q40"/>
  <c r="S68"/>
  <c r="S67"/>
  <c r="S66"/>
  <c r="S65"/>
  <c r="S64"/>
  <c r="S63"/>
  <c r="S62"/>
  <c r="S61"/>
  <c r="S60"/>
  <c r="S59"/>
  <c r="S58"/>
  <c r="S57"/>
  <c r="S56"/>
  <c r="S55"/>
  <c r="S54"/>
  <c r="S53"/>
  <c r="S52"/>
  <c r="S51"/>
  <c r="S50"/>
  <c r="S49"/>
  <c r="S48"/>
  <c r="S47"/>
  <c r="S46"/>
  <c r="S45"/>
  <c r="S44"/>
  <c r="S43"/>
  <c r="S42"/>
  <c r="S41"/>
  <c r="S40"/>
  <c r="U68"/>
  <c r="U67"/>
  <c r="U66"/>
  <c r="U65"/>
  <c r="U64"/>
  <c r="U63"/>
  <c r="U62"/>
  <c r="U61"/>
  <c r="U60"/>
  <c r="U59"/>
  <c r="U58"/>
  <c r="U57"/>
  <c r="U56"/>
  <c r="U55"/>
  <c r="U54"/>
  <c r="U53"/>
  <c r="U52"/>
  <c r="U51"/>
  <c r="U50"/>
  <c r="U49"/>
  <c r="U48"/>
  <c r="U47"/>
  <c r="U46"/>
  <c r="U45"/>
  <c r="U44"/>
  <c r="U43"/>
  <c r="U42"/>
  <c r="U41"/>
  <c r="U40"/>
  <c r="W68"/>
  <c r="W67"/>
  <c r="W66"/>
  <c r="W65"/>
  <c r="W64"/>
  <c r="W63"/>
  <c r="W62"/>
  <c r="W61"/>
  <c r="W60"/>
  <c r="W59"/>
  <c r="W58"/>
  <c r="W57"/>
  <c r="W56"/>
  <c r="W55"/>
  <c r="W54"/>
  <c r="W53"/>
  <c r="W52"/>
  <c r="W51"/>
  <c r="W50"/>
  <c r="W49"/>
  <c r="W48"/>
  <c r="W47"/>
  <c r="W46"/>
  <c r="W45"/>
  <c r="W44"/>
  <c r="W43"/>
  <c r="W42"/>
  <c r="W41"/>
  <c r="W40"/>
  <c r="Y68"/>
  <c r="Y67"/>
  <c r="Y66"/>
  <c r="Y65"/>
  <c r="Y64"/>
  <c r="Y63"/>
  <c r="Y62"/>
  <c r="Y61"/>
  <c r="Y60"/>
  <c r="Y59"/>
  <c r="Y58"/>
  <c r="Y57"/>
  <c r="Y56"/>
  <c r="Y55"/>
  <c r="Y54"/>
  <c r="Y53"/>
  <c r="Y52"/>
  <c r="Y51"/>
  <c r="Y50"/>
  <c r="Y49"/>
  <c r="Y48"/>
  <c r="Y47"/>
  <c r="Y46"/>
  <c r="Y45"/>
  <c r="Y44"/>
  <c r="Y43"/>
  <c r="Y42"/>
  <c r="Y41"/>
  <c r="Y40"/>
  <c r="U29"/>
  <c r="U28"/>
  <c r="U27"/>
  <c r="U26"/>
  <c r="U25"/>
  <c r="U24"/>
  <c r="U23"/>
  <c r="U22"/>
  <c r="U21"/>
  <c r="U20"/>
  <c r="U19"/>
  <c r="U18"/>
  <c r="U17"/>
  <c r="U16"/>
  <c r="U15"/>
  <c r="U14"/>
  <c r="U13"/>
  <c r="U12"/>
  <c r="U11"/>
  <c r="U10"/>
  <c r="U9"/>
  <c r="U8"/>
  <c r="S29"/>
  <c r="S28"/>
  <c r="S27"/>
  <c r="S26"/>
  <c r="S25"/>
  <c r="S24"/>
  <c r="S23"/>
  <c r="S22"/>
  <c r="S21"/>
  <c r="S20"/>
  <c r="S19"/>
  <c r="S18"/>
  <c r="S17"/>
  <c r="S16"/>
  <c r="S15"/>
  <c r="S14"/>
  <c r="S13"/>
  <c r="S12"/>
  <c r="S11"/>
  <c r="S10"/>
  <c r="S9"/>
  <c r="S8"/>
  <c r="Q29"/>
  <c r="Q8"/>
  <c r="W29"/>
  <c r="W28"/>
  <c r="W27"/>
  <c r="W26"/>
  <c r="W25"/>
  <c r="W24"/>
  <c r="W23"/>
  <c r="W22"/>
  <c r="W21"/>
  <c r="W20"/>
  <c r="W19"/>
  <c r="W18"/>
  <c r="W17"/>
  <c r="W16"/>
  <c r="W15"/>
  <c r="W14"/>
  <c r="W13"/>
  <c r="W12"/>
  <c r="W11"/>
  <c r="W10"/>
  <c r="W9"/>
  <c r="W8"/>
  <c r="Y29"/>
  <c r="Y28"/>
  <c r="Y27"/>
  <c r="Y26"/>
  <c r="Y25"/>
  <c r="Y24"/>
  <c r="Y23"/>
  <c r="Y22"/>
  <c r="Y21"/>
  <c r="Y20"/>
  <c r="Y19"/>
  <c r="Y18"/>
  <c r="Y17"/>
  <c r="Y16"/>
  <c r="Y15"/>
  <c r="Y14"/>
  <c r="Y13"/>
  <c r="Y12"/>
  <c r="Y11"/>
  <c r="Y10"/>
  <c r="Y9"/>
  <c r="Y8"/>
  <c r="Q79"/>
  <c r="Q68"/>
  <c r="Q67"/>
  <c r="Q66"/>
  <c r="Q65"/>
  <c r="Q64"/>
  <c r="Q63"/>
  <c r="Q62"/>
  <c r="Q61"/>
  <c r="Q60"/>
  <c r="Q59"/>
  <c r="Q58"/>
  <c r="Q57"/>
  <c r="Q56"/>
  <c r="Q55"/>
  <c r="Q54"/>
  <c r="Q53"/>
  <c r="Q52"/>
  <c r="Q51"/>
  <c r="Q50"/>
  <c r="Q49"/>
  <c r="Q48"/>
  <c r="Q47"/>
  <c r="Q46"/>
  <c r="Q45"/>
  <c r="Q44"/>
  <c r="Q43"/>
  <c r="Q42"/>
  <c r="Q41"/>
  <c r="Q28"/>
  <c r="Q27"/>
  <c r="Q26"/>
  <c r="Q25"/>
  <c r="Q24"/>
  <c r="Q23"/>
  <c r="Q22"/>
  <c r="Q21"/>
  <c r="Q20"/>
  <c r="Q19"/>
  <c r="Q18"/>
  <c r="Q17"/>
  <c r="Q16"/>
  <c r="Q15"/>
  <c r="Q14"/>
  <c r="Q13"/>
  <c r="Q12"/>
  <c r="Q11"/>
  <c r="Q10"/>
  <c r="Q9"/>
  <c r="Q634" i="39"/>
  <c r="Q628"/>
  <c r="Q627"/>
  <c r="Q617"/>
  <c r="Q615"/>
  <c r="Q610"/>
  <c r="Q607"/>
  <c r="Q606"/>
  <c r="Q604"/>
  <c r="Q632"/>
  <c r="Q590"/>
  <c r="Q587"/>
  <c r="Q579"/>
  <c r="Q578"/>
  <c r="Q575"/>
  <c r="Q585"/>
  <c r="Q558"/>
  <c r="Q551"/>
  <c r="Q541"/>
  <c r="Q547"/>
  <c r="Q563"/>
  <c r="Q529"/>
  <c r="Q518"/>
  <c r="Q517"/>
  <c r="Q521"/>
  <c r="Q504"/>
  <c r="Q503"/>
  <c r="Q499"/>
  <c r="Q497"/>
  <c r="Q495"/>
  <c r="Q507"/>
  <c r="Q506"/>
  <c r="Q473"/>
  <c r="Q469"/>
  <c r="Q468"/>
  <c r="Q467"/>
  <c r="Q464"/>
  <c r="Q463"/>
  <c r="Q461"/>
  <c r="Q459"/>
  <c r="Q457"/>
  <c r="Q456"/>
  <c r="Q455"/>
  <c r="Q472"/>
  <c r="Q470"/>
  <c r="Q442"/>
  <c r="Q441"/>
  <c r="Q437"/>
  <c r="Q436"/>
  <c r="Q432"/>
  <c r="Q430"/>
  <c r="Q426"/>
  <c r="Q425"/>
  <c r="Q421"/>
  <c r="Q420"/>
  <c r="Q418"/>
  <c r="Q416"/>
  <c r="Q414"/>
  <c r="Q413"/>
  <c r="Q410"/>
  <c r="Q409"/>
  <c r="Q408"/>
  <c r="Q405"/>
  <c r="Q404"/>
  <c r="Q402"/>
  <c r="Q400"/>
  <c r="Q398"/>
  <c r="Q397"/>
  <c r="Q396"/>
  <c r="Q445"/>
  <c r="Q443"/>
  <c r="Q367"/>
  <c r="Q366"/>
  <c r="Q375"/>
  <c r="Q346"/>
  <c r="Q340"/>
  <c r="Q332"/>
  <c r="Q327"/>
  <c r="Q348"/>
  <c r="Q291"/>
  <c r="Q249"/>
  <c r="Q213"/>
  <c r="Q212"/>
  <c r="Q216"/>
  <c r="Q186"/>
  <c r="Q173"/>
  <c r="Q170"/>
  <c r="Q164"/>
  <c r="Q163"/>
  <c r="Q158"/>
  <c r="Q156"/>
  <c r="Q151"/>
  <c r="Q148"/>
  <c r="Q146"/>
  <c r="Q176"/>
  <c r="Q135"/>
  <c r="Q134"/>
  <c r="Q130"/>
  <c r="Q128"/>
  <c r="Q124"/>
  <c r="Q123"/>
  <c r="Q119"/>
  <c r="Q118"/>
  <c r="Q117"/>
  <c r="Q132"/>
  <c r="Q107"/>
  <c r="Q106"/>
  <c r="Q105"/>
  <c r="Q104"/>
  <c r="Q103"/>
  <c r="Q102"/>
  <c r="Q101"/>
  <c r="Q100"/>
  <c r="Q99"/>
  <c r="Q98"/>
  <c r="Q97"/>
  <c r="Q96"/>
  <c r="Q95"/>
  <c r="Q94"/>
  <c r="Q93"/>
  <c r="Q92"/>
  <c r="Q91"/>
  <c r="Q90"/>
  <c r="Q89"/>
  <c r="Q88"/>
  <c r="Q87"/>
  <c r="Q86"/>
  <c r="Q85"/>
  <c r="Q84"/>
  <c r="Q83"/>
  <c r="Q82"/>
  <c r="Q81"/>
  <c r="Q80"/>
  <c r="Q70"/>
  <c r="Q69"/>
  <c r="Q68"/>
  <c r="Q67"/>
  <c r="Q66"/>
  <c r="Q65"/>
  <c r="Q64"/>
  <c r="Q63"/>
  <c r="Q62"/>
  <c r="Q61"/>
  <c r="Q60"/>
  <c r="Q59"/>
  <c r="Q58"/>
  <c r="Q57"/>
  <c r="Q56"/>
  <c r="Q55"/>
  <c r="Q54"/>
  <c r="Q53"/>
  <c r="Q52"/>
  <c r="Q51"/>
  <c r="Q50"/>
  <c r="Q49"/>
  <c r="Q48"/>
  <c r="Q47"/>
  <c r="Q46"/>
  <c r="Q45"/>
  <c r="Q44"/>
  <c r="Q43"/>
  <c r="Q42"/>
  <c r="Q41"/>
  <c r="Q40"/>
  <c r="Q29"/>
  <c r="Q28"/>
  <c r="Q27"/>
  <c r="Q26"/>
  <c r="Q25"/>
  <c r="Q24"/>
  <c r="Q23"/>
  <c r="Q22"/>
  <c r="Q21"/>
  <c r="Q20"/>
  <c r="Q19"/>
  <c r="Q18"/>
  <c r="Q17"/>
  <c r="Q16"/>
  <c r="Q15"/>
  <c r="Q14"/>
  <c r="Q13"/>
  <c r="Q12"/>
  <c r="Q11"/>
  <c r="Q10"/>
  <c r="Q9"/>
  <c r="Q8"/>
  <c r="Q604" i="40"/>
  <c r="Q636"/>
  <c r="Q588"/>
  <c r="Q575"/>
  <c r="Q541"/>
  <c r="Q561"/>
  <c r="Q517"/>
  <c r="Q495"/>
  <c r="Q507"/>
  <c r="Q455"/>
  <c r="Q396"/>
  <c r="Q444"/>
  <c r="Q375"/>
  <c r="Q367"/>
  <c r="Q366"/>
  <c r="Q377"/>
  <c r="Q348"/>
  <c r="Q338"/>
  <c r="Q328"/>
  <c r="Q327"/>
  <c r="Q344"/>
  <c r="Q306"/>
  <c r="Q304"/>
  <c r="Q291"/>
  <c r="Q292"/>
  <c r="Q269"/>
  <c r="Q263"/>
  <c r="Q249"/>
  <c r="Q253"/>
  <c r="Q212"/>
  <c r="Q186"/>
  <c r="Q146"/>
  <c r="Q117"/>
  <c r="Q350"/>
  <c r="Q107"/>
  <c r="Q106"/>
  <c r="Q105"/>
  <c r="Q104"/>
  <c r="Q103"/>
  <c r="Q102"/>
  <c r="Q101"/>
  <c r="Q100"/>
  <c r="Q99"/>
  <c r="Q98"/>
  <c r="Q97"/>
  <c r="Q96"/>
  <c r="Q95"/>
  <c r="Q94"/>
  <c r="Q93"/>
  <c r="Q92"/>
  <c r="Q91"/>
  <c r="Q90"/>
  <c r="Q89"/>
  <c r="Q88"/>
  <c r="Q87"/>
  <c r="Q86"/>
  <c r="Q85"/>
  <c r="Q84"/>
  <c r="Q83"/>
  <c r="Q82"/>
  <c r="Q81"/>
  <c r="Q80"/>
  <c r="Q70"/>
  <c r="Q69"/>
  <c r="Q68"/>
  <c r="Q67"/>
  <c r="Q66"/>
  <c r="Q65"/>
  <c r="Q64"/>
  <c r="Q63"/>
  <c r="Q62"/>
  <c r="Q61"/>
  <c r="Q60"/>
  <c r="Q59"/>
  <c r="Q58"/>
  <c r="Q57"/>
  <c r="Q56"/>
  <c r="Q55"/>
  <c r="Q54"/>
  <c r="Q53"/>
  <c r="Q52"/>
  <c r="Q51"/>
  <c r="Q50"/>
  <c r="Q49"/>
  <c r="Q48"/>
  <c r="Q47"/>
  <c r="Q46"/>
  <c r="Q45"/>
  <c r="Q44"/>
  <c r="Q43"/>
  <c r="Q42"/>
  <c r="Q41"/>
  <c r="Q40"/>
  <c r="Q29"/>
  <c r="Q28"/>
  <c r="Q27"/>
  <c r="Q26"/>
  <c r="Q25"/>
  <c r="Q24"/>
  <c r="Q23"/>
  <c r="Q22"/>
  <c r="Q21"/>
  <c r="Q20"/>
  <c r="Q19"/>
  <c r="Q18"/>
  <c r="Q17"/>
  <c r="Q16"/>
  <c r="Q15"/>
  <c r="Q14"/>
  <c r="Q13"/>
  <c r="Q12"/>
  <c r="Q11"/>
  <c r="Q10"/>
  <c r="Q30"/>
  <c r="Q9"/>
  <c r="Q8"/>
  <c r="Q634" i="41"/>
  <c r="Q626"/>
  <c r="Q617"/>
  <c r="Q609"/>
  <c r="Q607"/>
  <c r="Q604"/>
  <c r="Q630"/>
  <c r="Q632"/>
  <c r="Q636"/>
  <c r="Q575"/>
  <c r="Q590"/>
  <c r="Q558"/>
  <c r="Q556"/>
  <c r="Q544"/>
  <c r="Q542"/>
  <c r="Q541"/>
  <c r="Q552"/>
  <c r="Q524"/>
  <c r="Q518"/>
  <c r="Q517"/>
  <c r="Q526"/>
  <c r="Q502"/>
  <c r="Q498"/>
  <c r="Q495"/>
  <c r="Q496"/>
  <c r="Q472"/>
  <c r="Q470"/>
  <c r="Q460"/>
  <c r="Q456"/>
  <c r="Q455"/>
  <c r="Q468"/>
  <c r="Q443"/>
  <c r="Q441"/>
  <c r="Q431"/>
  <c r="Q425"/>
  <c r="Q415"/>
  <c r="Q411"/>
  <c r="Q401"/>
  <c r="Q399"/>
  <c r="Q396"/>
  <c r="Q435"/>
  <c r="Q366"/>
  <c r="Q379"/>
  <c r="Q327"/>
  <c r="Q348"/>
  <c r="Q291"/>
  <c r="Q249"/>
  <c r="Q276"/>
  <c r="Q212"/>
  <c r="Q186"/>
  <c r="Q193"/>
  <c r="Q146"/>
  <c r="Q134"/>
  <c r="Q124"/>
  <c r="Q120"/>
  <c r="Q117"/>
  <c r="Q132"/>
  <c r="Q107"/>
  <c r="Q106"/>
  <c r="Q105"/>
  <c r="Q104"/>
  <c r="Q103"/>
  <c r="Q102"/>
  <c r="Q101"/>
  <c r="Q100"/>
  <c r="Q99"/>
  <c r="Q98"/>
  <c r="Q97"/>
  <c r="Q96"/>
  <c r="Q95"/>
  <c r="Q94"/>
  <c r="Q93"/>
  <c r="Q92"/>
  <c r="Q91"/>
  <c r="Q90"/>
  <c r="Q89"/>
  <c r="Q88"/>
  <c r="Q87"/>
  <c r="Q86"/>
  <c r="Q85"/>
  <c r="Q84"/>
  <c r="Q83"/>
  <c r="Q82"/>
  <c r="Q81"/>
  <c r="Q80"/>
  <c r="Q70"/>
  <c r="Q69"/>
  <c r="Q68"/>
  <c r="Q67"/>
  <c r="Q66"/>
  <c r="Q65"/>
  <c r="Q64"/>
  <c r="Q63"/>
  <c r="Q62"/>
  <c r="Q61"/>
  <c r="Q60"/>
  <c r="Q59"/>
  <c r="Q58"/>
  <c r="Q57"/>
  <c r="Q56"/>
  <c r="Q55"/>
  <c r="Q54"/>
  <c r="Q53"/>
  <c r="Q52"/>
  <c r="Q51"/>
  <c r="Q50"/>
  <c r="Q49"/>
  <c r="Q48"/>
  <c r="Q47"/>
  <c r="Q46"/>
  <c r="Q45"/>
  <c r="Q44"/>
  <c r="Q43"/>
  <c r="Q42"/>
  <c r="Q41"/>
  <c r="Q40"/>
  <c r="Q29"/>
  <c r="Q28"/>
  <c r="Q27"/>
  <c r="Q26"/>
  <c r="Q25"/>
  <c r="Q24"/>
  <c r="Q23"/>
  <c r="Q22"/>
  <c r="Q21"/>
  <c r="Q20"/>
  <c r="Q19"/>
  <c r="Q18"/>
  <c r="Q17"/>
  <c r="Q16"/>
  <c r="Q15"/>
  <c r="Q14"/>
  <c r="Q13"/>
  <c r="Q12"/>
  <c r="Q11"/>
  <c r="Q10"/>
  <c r="Q9"/>
  <c r="Q8"/>
  <c r="Q30"/>
  <c r="Q8" i="42"/>
  <c r="Q604"/>
  <c r="Q636"/>
  <c r="Q575"/>
  <c r="Q589"/>
  <c r="Q541"/>
  <c r="Q561"/>
  <c r="Q517"/>
  <c r="Q529"/>
  <c r="Q495"/>
  <c r="Q507"/>
  <c r="Q455"/>
  <c r="Q473"/>
  <c r="Q396"/>
  <c r="Q444"/>
  <c r="Q366"/>
  <c r="Q372"/>
  <c r="Q327"/>
  <c r="Q344"/>
  <c r="Q291"/>
  <c r="Q314"/>
  <c r="Q249"/>
  <c r="Q276"/>
  <c r="Q212"/>
  <c r="Q186"/>
  <c r="Q187"/>
  <c r="Q191"/>
  <c r="Q189"/>
  <c r="Q146"/>
  <c r="Q155"/>
  <c r="Q117"/>
  <c r="Q350"/>
  <c r="Q107"/>
  <c r="Q106"/>
  <c r="Q105"/>
  <c r="Q104"/>
  <c r="Q103"/>
  <c r="Q102"/>
  <c r="Q101"/>
  <c r="Q100"/>
  <c r="Q99"/>
  <c r="Q98"/>
  <c r="Q97"/>
  <c r="Q96"/>
  <c r="Q95"/>
  <c r="Q94"/>
  <c r="Q93"/>
  <c r="Q92"/>
  <c r="Q91"/>
  <c r="Q90"/>
  <c r="Q89"/>
  <c r="Q88"/>
  <c r="Q87"/>
  <c r="Q86"/>
  <c r="Q85"/>
  <c r="Q84"/>
  <c r="Q83"/>
  <c r="Q82"/>
  <c r="Q81"/>
  <c r="Q80"/>
  <c r="Q70"/>
  <c r="Q69"/>
  <c r="Q68"/>
  <c r="Q67"/>
  <c r="Q66"/>
  <c r="Q65"/>
  <c r="Q64"/>
  <c r="Q63"/>
  <c r="Q62"/>
  <c r="Q61"/>
  <c r="Q60"/>
  <c r="Q59"/>
  <c r="Q58"/>
  <c r="Q57"/>
  <c r="Q56"/>
  <c r="Q55"/>
  <c r="Q54"/>
  <c r="Q53"/>
  <c r="Q52"/>
  <c r="Q51"/>
  <c r="Q50"/>
  <c r="Q49"/>
  <c r="Q48"/>
  <c r="Q47"/>
  <c r="Q46"/>
  <c r="Q45"/>
  <c r="Q44"/>
  <c r="Q43"/>
  <c r="Q42"/>
  <c r="Q41"/>
  <c r="Q40"/>
  <c r="Q29"/>
  <c r="Q28"/>
  <c r="Q27"/>
  <c r="Q26"/>
  <c r="Q25"/>
  <c r="Q24"/>
  <c r="Q23"/>
  <c r="Q22"/>
  <c r="Q21"/>
  <c r="Q20"/>
  <c r="Q19"/>
  <c r="Q18"/>
  <c r="Q17"/>
  <c r="Q16"/>
  <c r="Q15"/>
  <c r="Q14"/>
  <c r="Q13"/>
  <c r="Q12"/>
  <c r="Q11"/>
  <c r="Q10"/>
  <c r="Q30"/>
  <c r="Q9"/>
  <c r="Q120" i="40"/>
  <c r="Q122"/>
  <c r="Q128"/>
  <c r="Q130"/>
  <c r="Q148"/>
  <c r="Q150"/>
  <c r="Q156"/>
  <c r="Q158"/>
  <c r="Q164"/>
  <c r="Q166"/>
  <c r="Q173"/>
  <c r="Q188"/>
  <c r="Q252"/>
  <c r="Q254"/>
  <c r="Q256"/>
  <c r="Q258"/>
  <c r="Q260"/>
  <c r="Q262"/>
  <c r="Q264"/>
  <c r="Q266"/>
  <c r="Q268"/>
  <c r="Q271"/>
  <c r="Q273"/>
  <c r="Q275"/>
  <c r="Q293"/>
  <c r="Q295"/>
  <c r="Q297"/>
  <c r="Q299"/>
  <c r="Q301"/>
  <c r="Q303"/>
  <c r="Q305"/>
  <c r="Q307"/>
  <c r="Q309"/>
  <c r="Q311"/>
  <c r="Q313"/>
  <c r="Q333"/>
  <c r="Q335"/>
  <c r="Q341"/>
  <c r="Q343"/>
  <c r="Q369"/>
  <c r="Q371"/>
  <c r="Q373"/>
  <c r="Q376"/>
  <c r="Q397"/>
  <c r="Q399"/>
  <c r="Q401"/>
  <c r="Q403"/>
  <c r="Q405"/>
  <c r="Q407"/>
  <c r="Q409"/>
  <c r="Q411"/>
  <c r="Q413"/>
  <c r="Q415"/>
  <c r="Q417"/>
  <c r="Q419"/>
  <c r="Q421"/>
  <c r="Q423"/>
  <c r="Q425"/>
  <c r="Q427"/>
  <c r="Q429"/>
  <c r="Q431"/>
  <c r="Q433"/>
  <c r="Q435"/>
  <c r="Q437"/>
  <c r="Q439"/>
  <c r="Q441"/>
  <c r="Q443"/>
  <c r="Q445"/>
  <c r="Q447"/>
  <c r="Q456"/>
  <c r="Q460"/>
  <c r="Q462"/>
  <c r="Q468"/>
  <c r="Q470"/>
  <c r="Q496"/>
  <c r="Q498"/>
  <c r="Q500"/>
  <c r="Q502"/>
  <c r="Q504"/>
  <c r="Q506"/>
  <c r="Q522"/>
  <c r="Q524"/>
  <c r="Q542"/>
  <c r="Q544"/>
  <c r="Q546"/>
  <c r="Q548"/>
  <c r="Q550"/>
  <c r="Q552"/>
  <c r="Q554"/>
  <c r="Q556"/>
  <c r="Q558"/>
  <c r="Q560"/>
  <c r="Q562"/>
  <c r="Q577"/>
  <c r="Q579"/>
  <c r="Q585"/>
  <c r="Q587"/>
  <c r="Q605"/>
  <c r="Q607"/>
  <c r="Q609"/>
  <c r="Q611"/>
  <c r="Q613"/>
  <c r="Q615"/>
  <c r="Q617"/>
  <c r="Q619"/>
  <c r="Q626"/>
  <c r="Q628"/>
  <c r="Q630"/>
  <c r="Q632"/>
  <c r="Q634"/>
  <c r="Q119"/>
  <c r="Q121"/>
  <c r="Q123"/>
  <c r="Q125"/>
  <c r="Q127"/>
  <c r="Q129"/>
  <c r="Q131"/>
  <c r="Q133"/>
  <c r="Q135"/>
  <c r="Q398"/>
  <c r="Q400"/>
  <c r="Q402"/>
  <c r="Q404"/>
  <c r="Q406"/>
  <c r="Q408"/>
  <c r="Q410"/>
  <c r="Q412"/>
  <c r="Q414"/>
  <c r="Q416"/>
  <c r="Q418"/>
  <c r="Q420"/>
  <c r="Q422"/>
  <c r="Q424"/>
  <c r="Q426"/>
  <c r="Q428"/>
  <c r="Q430"/>
  <c r="Q432"/>
  <c r="Q434"/>
  <c r="Q436"/>
  <c r="Q438"/>
  <c r="Q440"/>
  <c r="Q442"/>
  <c r="Q457"/>
  <c r="Q459"/>
  <c r="Q465"/>
  <c r="Q467"/>
  <c r="Q497"/>
  <c r="Q499"/>
  <c r="Q501"/>
  <c r="Q503"/>
  <c r="Q505"/>
  <c r="Q519"/>
  <c r="Q521"/>
  <c r="Q523"/>
  <c r="Q525"/>
  <c r="Q527"/>
  <c r="Q543"/>
  <c r="Q545"/>
  <c r="Q547"/>
  <c r="Q563"/>
  <c r="Q549"/>
  <c r="Q551"/>
  <c r="Q553"/>
  <c r="Q555"/>
  <c r="Q557"/>
  <c r="Q559"/>
  <c r="Q606"/>
  <c r="Q637"/>
  <c r="Q608"/>
  <c r="Q610"/>
  <c r="Q612"/>
  <c r="Q614"/>
  <c r="Q616"/>
  <c r="Q618"/>
  <c r="Q620"/>
  <c r="Q627"/>
  <c r="Q629"/>
  <c r="Q631"/>
  <c r="Q633"/>
  <c r="Q148" i="41"/>
  <c r="Q150"/>
  <c r="Q152"/>
  <c r="Q154"/>
  <c r="Q156"/>
  <c r="Q158"/>
  <c r="Q160"/>
  <c r="Q162"/>
  <c r="Q164"/>
  <c r="Q166"/>
  <c r="Q168"/>
  <c r="Q170"/>
  <c r="Q173"/>
  <c r="Q175"/>
  <c r="Q188"/>
  <c r="Q190"/>
  <c r="Q192"/>
  <c r="Q252"/>
  <c r="Q254"/>
  <c r="Q256"/>
  <c r="Q258"/>
  <c r="Q260"/>
  <c r="Q262"/>
  <c r="Q264"/>
  <c r="Q266"/>
  <c r="Q268"/>
  <c r="Q271"/>
  <c r="Q273"/>
  <c r="Q275"/>
  <c r="Q277"/>
  <c r="Q299"/>
  <c r="Q307"/>
  <c r="Q315"/>
  <c r="Q329"/>
  <c r="Q331"/>
  <c r="Q333"/>
  <c r="Q335"/>
  <c r="Q337"/>
  <c r="Q339"/>
  <c r="Q341"/>
  <c r="Q343"/>
  <c r="Q345"/>
  <c r="Q347"/>
  <c r="Q369"/>
  <c r="Q371"/>
  <c r="Q380"/>
  <c r="Q373"/>
  <c r="Q376"/>
  <c r="Q378"/>
  <c r="Q447"/>
  <c r="Q577"/>
  <c r="Q579"/>
  <c r="Q581"/>
  <c r="Q583"/>
  <c r="Q585"/>
  <c r="Q587"/>
  <c r="Q589"/>
  <c r="Q119"/>
  <c r="Q121"/>
  <c r="Q123"/>
  <c r="Q125"/>
  <c r="Q127"/>
  <c r="Q129"/>
  <c r="Q131"/>
  <c r="Q133"/>
  <c r="Q135"/>
  <c r="Q147"/>
  <c r="Q149"/>
  <c r="Q151"/>
  <c r="Q153"/>
  <c r="Q155"/>
  <c r="Q157"/>
  <c r="Q159"/>
  <c r="Q161"/>
  <c r="Q163"/>
  <c r="Q165"/>
  <c r="Q167"/>
  <c r="Q169"/>
  <c r="Q171"/>
  <c r="Q174"/>
  <c r="Q176"/>
  <c r="Q187"/>
  <c r="Q194"/>
  <c r="Q189"/>
  <c r="Q191"/>
  <c r="Q251"/>
  <c r="Q278"/>
  <c r="Q253"/>
  <c r="Q255"/>
  <c r="Q257"/>
  <c r="Q259"/>
  <c r="Q261"/>
  <c r="Q263"/>
  <c r="Q265"/>
  <c r="Q267"/>
  <c r="Q269"/>
  <c r="Q272"/>
  <c r="Q274"/>
  <c r="Q294"/>
  <c r="Q302"/>
  <c r="Q310"/>
  <c r="Q328"/>
  <c r="Q330"/>
  <c r="Q332"/>
  <c r="Q334"/>
  <c r="Q336"/>
  <c r="Q338"/>
  <c r="Q340"/>
  <c r="Q342"/>
  <c r="Q344"/>
  <c r="Q346"/>
  <c r="Q367"/>
  <c r="Q370"/>
  <c r="Q372"/>
  <c r="Q375"/>
  <c r="Q377"/>
  <c r="Q398"/>
  <c r="Q400"/>
  <c r="Q402"/>
  <c r="Q404"/>
  <c r="Q406"/>
  <c r="Q408"/>
  <c r="Q410"/>
  <c r="Q412"/>
  <c r="Q414"/>
  <c r="Q416"/>
  <c r="Q418"/>
  <c r="Q420"/>
  <c r="Q422"/>
  <c r="Q424"/>
  <c r="Q426"/>
  <c r="Q428"/>
  <c r="Q430"/>
  <c r="Q432"/>
  <c r="Q434"/>
  <c r="Q436"/>
  <c r="Q438"/>
  <c r="Q440"/>
  <c r="Q442"/>
  <c r="Q457"/>
  <c r="Q459"/>
  <c r="Q461"/>
  <c r="Q463"/>
  <c r="Q465"/>
  <c r="Q467"/>
  <c r="Q469"/>
  <c r="Q471"/>
  <c r="Q497"/>
  <c r="Q499"/>
  <c r="Q501"/>
  <c r="Q503"/>
  <c r="Q505"/>
  <c r="Q519"/>
  <c r="Q521"/>
  <c r="Q523"/>
  <c r="Q525"/>
  <c r="Q527"/>
  <c r="Q543"/>
  <c r="Q545"/>
  <c r="Q547"/>
  <c r="Q549"/>
  <c r="Q551"/>
  <c r="Q553"/>
  <c r="Q555"/>
  <c r="Q557"/>
  <c r="Q559"/>
  <c r="Q576"/>
  <c r="Q578"/>
  <c r="Q580"/>
  <c r="Q582"/>
  <c r="Q584"/>
  <c r="Q586"/>
  <c r="Q588"/>
  <c r="Q606"/>
  <c r="Q608"/>
  <c r="Q610"/>
  <c r="Q612"/>
  <c r="Q614"/>
  <c r="Q616"/>
  <c r="Q618"/>
  <c r="Q620"/>
  <c r="Q627"/>
  <c r="Q629"/>
  <c r="Q631"/>
  <c r="Q633"/>
  <c r="Q118" i="42"/>
  <c r="Q120"/>
  <c r="Q122"/>
  <c r="Q124"/>
  <c r="Q126"/>
  <c r="Q128"/>
  <c r="Q130"/>
  <c r="Q132"/>
  <c r="Q134"/>
  <c r="Q154"/>
  <c r="Q158"/>
  <c r="Q162"/>
  <c r="Q166"/>
  <c r="Q170"/>
  <c r="Q188"/>
  <c r="Q190"/>
  <c r="Q213"/>
  <c r="Q215"/>
  <c r="Q217"/>
  <c r="Q252"/>
  <c r="Q254"/>
  <c r="Q256"/>
  <c r="Q258"/>
  <c r="Q260"/>
  <c r="Q262"/>
  <c r="Q264"/>
  <c r="Q266"/>
  <c r="Q268"/>
  <c r="Q271"/>
  <c r="Q273"/>
  <c r="Q275"/>
  <c r="Q293"/>
  <c r="Q295"/>
  <c r="Q297"/>
  <c r="Q299"/>
  <c r="Q301"/>
  <c r="Q303"/>
  <c r="Q305"/>
  <c r="Q307"/>
  <c r="Q309"/>
  <c r="Q311"/>
  <c r="Q313"/>
  <c r="Q331"/>
  <c r="Q335"/>
  <c r="Q339"/>
  <c r="Q343"/>
  <c r="Q369"/>
  <c r="Q371"/>
  <c r="Q373"/>
  <c r="Q376"/>
  <c r="Q397"/>
  <c r="Q399"/>
  <c r="Q401"/>
  <c r="Q403"/>
  <c r="Q405"/>
  <c r="Q407"/>
  <c r="Q409"/>
  <c r="Q411"/>
  <c r="Q413"/>
  <c r="Q415"/>
  <c r="Q417"/>
  <c r="Q419"/>
  <c r="Q421"/>
  <c r="Q423"/>
  <c r="Q425"/>
  <c r="Q427"/>
  <c r="Q429"/>
  <c r="Q431"/>
  <c r="Q433"/>
  <c r="Q435"/>
  <c r="Q437"/>
  <c r="Q439"/>
  <c r="Q441"/>
  <c r="Q443"/>
  <c r="Q445"/>
  <c r="Q447"/>
  <c r="Q456"/>
  <c r="Q458"/>
  <c r="Q460"/>
  <c r="Q462"/>
  <c r="Q464"/>
  <c r="Q466"/>
  <c r="Q468"/>
  <c r="Q470"/>
  <c r="Q472"/>
  <c r="Q496"/>
  <c r="Q498"/>
  <c r="Q500"/>
  <c r="Q502"/>
  <c r="Q504"/>
  <c r="Q506"/>
  <c r="Q518"/>
  <c r="Q520"/>
  <c r="Q522"/>
  <c r="Q524"/>
  <c r="Q526"/>
  <c r="Q528"/>
  <c r="Q542"/>
  <c r="Q544"/>
  <c r="Q546"/>
  <c r="Q548"/>
  <c r="Q550"/>
  <c r="Q552"/>
  <c r="Q554"/>
  <c r="Q556"/>
  <c r="Q558"/>
  <c r="Q560"/>
  <c r="Q562"/>
  <c r="Q605"/>
  <c r="Q607"/>
  <c r="Q609"/>
  <c r="Q611"/>
  <c r="Q613"/>
  <c r="Q615"/>
  <c r="Q617"/>
  <c r="Q619"/>
  <c r="Q626"/>
  <c r="Q628"/>
  <c r="Q630"/>
  <c r="Q632"/>
  <c r="Q634"/>
  <c r="Q119"/>
  <c r="Q121"/>
  <c r="Q123"/>
  <c r="Q125"/>
  <c r="Q127"/>
  <c r="Q129"/>
  <c r="Q131"/>
  <c r="Q133"/>
  <c r="Q135"/>
  <c r="Q214"/>
  <c r="Q219"/>
  <c r="Q220"/>
  <c r="Q216"/>
  <c r="Q218"/>
  <c r="Q398"/>
  <c r="Q400"/>
  <c r="Q402"/>
  <c r="Q404"/>
  <c r="Q406"/>
  <c r="Q408"/>
  <c r="Q410"/>
  <c r="Q412"/>
  <c r="Q414"/>
  <c r="Q416"/>
  <c r="Q418"/>
  <c r="Q420"/>
  <c r="Q422"/>
  <c r="Q424"/>
  <c r="Q426"/>
  <c r="Q428"/>
  <c r="Q430"/>
  <c r="Q432"/>
  <c r="Q434"/>
  <c r="Q436"/>
  <c r="Q438"/>
  <c r="Q440"/>
  <c r="Q442"/>
  <c r="Q457"/>
  <c r="Q459"/>
  <c r="Q461"/>
  <c r="Q463"/>
  <c r="Q465"/>
  <c r="Q467"/>
  <c r="Q469"/>
  <c r="Q471"/>
  <c r="Q497"/>
  <c r="Q499"/>
  <c r="Q501"/>
  <c r="Q503"/>
  <c r="Q505"/>
  <c r="Q519"/>
  <c r="Q521"/>
  <c r="Q523"/>
  <c r="Q525"/>
  <c r="Q530"/>
  <c r="Q527"/>
  <c r="Q543"/>
  <c r="Q545"/>
  <c r="Q547"/>
  <c r="Q549"/>
  <c r="Q551"/>
  <c r="Q553"/>
  <c r="Q555"/>
  <c r="Q557"/>
  <c r="Q559"/>
  <c r="Q606"/>
  <c r="Q608"/>
  <c r="Q610"/>
  <c r="Q612"/>
  <c r="Q614"/>
  <c r="Q616"/>
  <c r="Q618"/>
  <c r="Q620"/>
  <c r="Q627"/>
  <c r="Q629"/>
  <c r="Q631"/>
  <c r="Q633"/>
  <c r="W317" i="20"/>
  <c r="Q171" i="40"/>
  <c r="Q163"/>
  <c r="Q155"/>
  <c r="Q147"/>
  <c r="Q169"/>
  <c r="Q159"/>
  <c r="Q149"/>
  <c r="Q174"/>
  <c r="Q157"/>
  <c r="Q175"/>
  <c r="Q167"/>
  <c r="Q153"/>
  <c r="Q151"/>
  <c r="Q165"/>
  <c r="Q176"/>
  <c r="Q176" i="42"/>
  <c r="Q159"/>
  <c r="Q175"/>
  <c r="Q161"/>
  <c r="Q169"/>
  <c r="Q147"/>
  <c r="Q174"/>
  <c r="Q348"/>
  <c r="Q332"/>
  <c r="Q338"/>
  <c r="Q336"/>
  <c r="Q334"/>
  <c r="Q276" i="40"/>
  <c r="Q267"/>
  <c r="Q259"/>
  <c r="Q251"/>
  <c r="Q265"/>
  <c r="Q255"/>
  <c r="Q274"/>
  <c r="Q261"/>
  <c r="Q277"/>
  <c r="Q272"/>
  <c r="Q257"/>
  <c r="Q310"/>
  <c r="Q302"/>
  <c r="Q294"/>
  <c r="Q308"/>
  <c r="Q298"/>
  <c r="Q315"/>
  <c r="Q314"/>
  <c r="Q300"/>
  <c r="Q312"/>
  <c r="Q296"/>
  <c r="Q334" i="39"/>
  <c r="Q561"/>
  <c r="Q557"/>
  <c r="Q553"/>
  <c r="Q549"/>
  <c r="Q545"/>
  <c r="Q542"/>
  <c r="Q559"/>
  <c r="Q554"/>
  <c r="Q548"/>
  <c r="Q543"/>
  <c r="Q556"/>
  <c r="Q550"/>
  <c r="Q555"/>
  <c r="Q546"/>
  <c r="Q562"/>
  <c r="Q552"/>
  <c r="Q544"/>
  <c r="Q560"/>
  <c r="Q347"/>
  <c r="Q343"/>
  <c r="Q339"/>
  <c r="Q335"/>
  <c r="Q331"/>
  <c r="Q344"/>
  <c r="Q338"/>
  <c r="Q333"/>
  <c r="Q328"/>
  <c r="Q345"/>
  <c r="Q337"/>
  <c r="Q330"/>
  <c r="Q342"/>
  <c r="Q336"/>
  <c r="Q329"/>
  <c r="Q341"/>
  <c r="Q257" i="42"/>
  <c r="Q522" i="41"/>
  <c r="Q529"/>
  <c r="Q520"/>
  <c r="Q528"/>
  <c r="Q277" i="39"/>
  <c r="Q273"/>
  <c r="Q268"/>
  <c r="Q264"/>
  <c r="Q260"/>
  <c r="Q256"/>
  <c r="Q252"/>
  <c r="Q274"/>
  <c r="Q267"/>
  <c r="Q262"/>
  <c r="Q257"/>
  <c r="Q251"/>
  <c r="Q255"/>
  <c r="Q263"/>
  <c r="Q271"/>
  <c r="Q313"/>
  <c r="Q297"/>
  <c r="Q302"/>
  <c r="Q304"/>
  <c r="Q372"/>
  <c r="Q527"/>
  <c r="Q523"/>
  <c r="Q528"/>
  <c r="Q522"/>
  <c r="Q525"/>
  <c r="Q519"/>
  <c r="Q524"/>
  <c r="Q272" i="42"/>
  <c r="Q263"/>
  <c r="Q255"/>
  <c r="Q277"/>
  <c r="Q259"/>
  <c r="Q269"/>
  <c r="Q379"/>
  <c r="Q370"/>
  <c r="Q375"/>
  <c r="Q378"/>
  <c r="Q372" i="40"/>
  <c r="Q378"/>
  <c r="Q370"/>
  <c r="Q380"/>
  <c r="Q379"/>
  <c r="Q376" i="39"/>
  <c r="Q371"/>
  <c r="Q377"/>
  <c r="Q370"/>
  <c r="Q373"/>
  <c r="Q308" i="42"/>
  <c r="Q300"/>
  <c r="Q298"/>
  <c r="Q310"/>
  <c r="Q130" i="41"/>
  <c r="Q122"/>
  <c r="Q350"/>
  <c r="Q126"/>
  <c r="Q445"/>
  <c r="Q437"/>
  <c r="Q429"/>
  <c r="Q421"/>
  <c r="Q413"/>
  <c r="Q405"/>
  <c r="Q397"/>
  <c r="Q407"/>
  <c r="Q417"/>
  <c r="Q427"/>
  <c r="Q439"/>
  <c r="Q466"/>
  <c r="Q458"/>
  <c r="Q464"/>
  <c r="Q500"/>
  <c r="Q507"/>
  <c r="Q504"/>
  <c r="Q562"/>
  <c r="Q554"/>
  <c r="Q546"/>
  <c r="Q561"/>
  <c r="Q550"/>
  <c r="Q560"/>
  <c r="Q584" i="40"/>
  <c r="Q576"/>
  <c r="Q586"/>
  <c r="Q30" i="39"/>
  <c r="Q174"/>
  <c r="Q169"/>
  <c r="Q165"/>
  <c r="Q161"/>
  <c r="Q157"/>
  <c r="Q153"/>
  <c r="Q149"/>
  <c r="Q150"/>
  <c r="Q155"/>
  <c r="Q160"/>
  <c r="Q166"/>
  <c r="Q171"/>
  <c r="Q191"/>
  <c r="Q588"/>
  <c r="Q584"/>
  <c r="Q580"/>
  <c r="Q576"/>
  <c r="Q586"/>
  <c r="Q581"/>
  <c r="Q582"/>
  <c r="Q589"/>
  <c r="Q611" i="41"/>
  <c r="Q619"/>
  <c r="Q334" i="40"/>
  <c r="Q121" i="39"/>
  <c r="Q125"/>
  <c r="Q129"/>
  <c r="Q214"/>
  <c r="Q399"/>
  <c r="Q403"/>
  <c r="Q407"/>
  <c r="Q411"/>
  <c r="Q415"/>
  <c r="Q419"/>
  <c r="Q423"/>
  <c r="Q427"/>
  <c r="Q431"/>
  <c r="Q435"/>
  <c r="Q439"/>
  <c r="Q458"/>
  <c r="Q462"/>
  <c r="Q466"/>
  <c r="Q498"/>
  <c r="Q502"/>
  <c r="Q633"/>
  <c r="Q629"/>
  <c r="Q620"/>
  <c r="Q616"/>
  <c r="Q612"/>
  <c r="Q608"/>
  <c r="Q605"/>
  <c r="Q609"/>
  <c r="Q614"/>
  <c r="Q619"/>
  <c r="Q630"/>
  <c r="Q636"/>
  <c r="Y267" i="20"/>
  <c r="Q528"/>
  <c r="Q530"/>
  <c r="Y502"/>
  <c r="Y507"/>
  <c r="Q141"/>
  <c r="Q147"/>
  <c r="Q502"/>
  <c r="Y471"/>
  <c r="Y489"/>
  <c r="U252"/>
  <c r="W502"/>
  <c r="W512"/>
  <c r="Y399"/>
  <c r="Y449"/>
  <c r="Q252"/>
  <c r="Q267"/>
  <c r="W198"/>
  <c r="Y266"/>
  <c r="Y276"/>
  <c r="Y273"/>
  <c r="Y275"/>
  <c r="Y271"/>
  <c r="Y262"/>
  <c r="Y479"/>
  <c r="Q555"/>
  <c r="Q533"/>
  <c r="Y492"/>
  <c r="Y473"/>
  <c r="Y490"/>
  <c r="W507"/>
  <c r="Y414"/>
  <c r="Y401"/>
  <c r="Y404"/>
  <c r="Y402"/>
  <c r="Q273"/>
  <c r="W200"/>
  <c r="Q563" i="42"/>
  <c r="Q261"/>
  <c r="Q637"/>
  <c r="Q475"/>
  <c r="Q446"/>
  <c r="Q150"/>
  <c r="Q177"/>
  <c r="Q178"/>
  <c r="Q193"/>
  <c r="Q267"/>
  <c r="Q251"/>
  <c r="Q274"/>
  <c r="Q296"/>
  <c r="Q312"/>
  <c r="Q377"/>
  <c r="Q367"/>
  <c r="Q380"/>
  <c r="Q165"/>
  <c r="Q342"/>
  <c r="Q578"/>
  <c r="Q346"/>
  <c r="Q328"/>
  <c r="Q347"/>
  <c r="Q340"/>
  <c r="Q153"/>
  <c r="Q163"/>
  <c r="Q157"/>
  <c r="Q149"/>
  <c r="Q171"/>
  <c r="Q151"/>
  <c r="Q167"/>
  <c r="Q583"/>
  <c r="Q345"/>
  <c r="Q341"/>
  <c r="Q337"/>
  <c r="Q333"/>
  <c r="Q329"/>
  <c r="Q173"/>
  <c r="Q168"/>
  <c r="Q164"/>
  <c r="Q160"/>
  <c r="Q156"/>
  <c r="Q152"/>
  <c r="Q148"/>
  <c r="Q253"/>
  <c r="Q265"/>
  <c r="Q278"/>
  <c r="Q294"/>
  <c r="Q302"/>
  <c r="Q306"/>
  <c r="Q330"/>
  <c r="Q349"/>
  <c r="Q218" i="41"/>
  <c r="Q213"/>
  <c r="Q214"/>
  <c r="Q217"/>
  <c r="Q215"/>
  <c r="Q216"/>
  <c r="Q166" i="20"/>
  <c r="Q161"/>
  <c r="Q151"/>
  <c r="Q587" i="42"/>
  <c r="Q576"/>
  <c r="Q349" i="41"/>
  <c r="Q586" i="42"/>
  <c r="Q590"/>
  <c r="Q577"/>
  <c r="Q581"/>
  <c r="Q585"/>
  <c r="Q580"/>
  <c r="Q582"/>
  <c r="Q579"/>
  <c r="Q588"/>
  <c r="Q584"/>
  <c r="Q142" i="20"/>
  <c r="Q530" i="41"/>
  <c r="Q475"/>
  <c r="Q217" i="40"/>
  <c r="Q216"/>
  <c r="Q213"/>
  <c r="Q219"/>
  <c r="Q220"/>
  <c r="Q214"/>
  <c r="Q215"/>
  <c r="Q218"/>
  <c r="Q316"/>
  <c r="Q592" i="41"/>
  <c r="Q446" i="40"/>
  <c r="Q314" i="41"/>
  <c r="Q293"/>
  <c r="Q301"/>
  <c r="Q309"/>
  <c r="Q296"/>
  <c r="Q304"/>
  <c r="Q312"/>
  <c r="Q295"/>
  <c r="Q303"/>
  <c r="Q311"/>
  <c r="Q298"/>
  <c r="Q306"/>
  <c r="Q297"/>
  <c r="Q305"/>
  <c r="Q313"/>
  <c r="Q292"/>
  <c r="Q300"/>
  <c r="Q308"/>
  <c r="Q314" i="39"/>
  <c r="Q303"/>
  <c r="Q294"/>
  <c r="Q310"/>
  <c r="Q300"/>
  <c r="Q292"/>
  <c r="Q315"/>
  <c r="Q306"/>
  <c r="Q295"/>
  <c r="Q309"/>
  <c r="Q293"/>
  <c r="Q296"/>
  <c r="Q311"/>
  <c r="Q308"/>
  <c r="Q305"/>
  <c r="Q312"/>
  <c r="Q298"/>
  <c r="Q299"/>
  <c r="Q301"/>
  <c r="Q307"/>
  <c r="Y506" i="20"/>
  <c r="Y509"/>
  <c r="Y518"/>
  <c r="Y510"/>
  <c r="Q349" i="39"/>
  <c r="Q278" i="40"/>
  <c r="Q508" i="42"/>
  <c r="Q177" i="41"/>
  <c r="Q178"/>
  <c r="Q508" i="40"/>
  <c r="Q304" i="42"/>
  <c r="Q315"/>
  <c r="Q292"/>
  <c r="Q518" i="40"/>
  <c r="Q526"/>
  <c r="Q520"/>
  <c r="Q528"/>
  <c r="Q529"/>
  <c r="Q188" i="39"/>
  <c r="Q193"/>
  <c r="Q187"/>
  <c r="Q189"/>
  <c r="Q190"/>
  <c r="Q275"/>
  <c r="Q265"/>
  <c r="Q254"/>
  <c r="Q272"/>
  <c r="Q261"/>
  <c r="Q253"/>
  <c r="Q278"/>
  <c r="Q276"/>
  <c r="Q266"/>
  <c r="Q258"/>
  <c r="Q152" i="40"/>
  <c r="Q160"/>
  <c r="Q168"/>
  <c r="Q161"/>
  <c r="Q154"/>
  <c r="Q162"/>
  <c r="Q170"/>
  <c r="Q192" i="39"/>
  <c r="Q259"/>
  <c r="Y253" i="20"/>
  <c r="Y269"/>
  <c r="Y255"/>
  <c r="Q189" i="40"/>
  <c r="Q192"/>
  <c r="Q190"/>
  <c r="Q187"/>
  <c r="Q191"/>
  <c r="Q193"/>
  <c r="Q458"/>
  <c r="Q475"/>
  <c r="Q464"/>
  <c r="Q472"/>
  <c r="Q461"/>
  <c r="Q469"/>
  <c r="Q466"/>
  <c r="Q463"/>
  <c r="Q471"/>
  <c r="Q473"/>
  <c r="Q580"/>
  <c r="Q581"/>
  <c r="Q592"/>
  <c r="Q590"/>
  <c r="Q578"/>
  <c r="Q583"/>
  <c r="Q582"/>
  <c r="Q589"/>
  <c r="Q269" i="39"/>
  <c r="Q336" i="40"/>
  <c r="Q346"/>
  <c r="Q217" i="39"/>
  <c r="Q378"/>
  <c r="Q447"/>
  <c r="Q526"/>
  <c r="Q339" i="40"/>
  <c r="Q331"/>
  <c r="Q134"/>
  <c r="Q126"/>
  <c r="Q118"/>
  <c r="Q128" i="41"/>
  <c r="Q444"/>
  <c r="Q403"/>
  <c r="Q446"/>
  <c r="Q419"/>
  <c r="Q433"/>
  <c r="Q473"/>
  <c r="Q462"/>
  <c r="Q506"/>
  <c r="Q508"/>
  <c r="Q548"/>
  <c r="Q563"/>
  <c r="Q613"/>
  <c r="Q628"/>
  <c r="Q347" i="40"/>
  <c r="Q330"/>
  <c r="Q340"/>
  <c r="Q133" i="39"/>
  <c r="Q120"/>
  <c r="Q126"/>
  <c r="Q131"/>
  <c r="Q152"/>
  <c r="Q159"/>
  <c r="Q167"/>
  <c r="Q175"/>
  <c r="Q215"/>
  <c r="Q219"/>
  <c r="Q220"/>
  <c r="Q350"/>
  <c r="Q369"/>
  <c r="Q401"/>
  <c r="Q406"/>
  <c r="Q412"/>
  <c r="Q417"/>
  <c r="Q422"/>
  <c r="Q428"/>
  <c r="Q433"/>
  <c r="Q438"/>
  <c r="Q444"/>
  <c r="Q460"/>
  <c r="Q465"/>
  <c r="Q471"/>
  <c r="Q500"/>
  <c r="Q505"/>
  <c r="Q520"/>
  <c r="Q530"/>
  <c r="Q583"/>
  <c r="Q611"/>
  <c r="Q637"/>
  <c r="Q618"/>
  <c r="Q631"/>
  <c r="Q345" i="40"/>
  <c r="Q337"/>
  <c r="Q329"/>
  <c r="Q349"/>
  <c r="Q132"/>
  <c r="Q124"/>
  <c r="Q192" i="42"/>
  <c r="Q194"/>
  <c r="Q118" i="41"/>
  <c r="Q409"/>
  <c r="Q423"/>
  <c r="Q605"/>
  <c r="Q615"/>
  <c r="Q342" i="40"/>
  <c r="Q332"/>
  <c r="Q122" i="39"/>
  <c r="Q127"/>
  <c r="Q147"/>
  <c r="Q177"/>
  <c r="Q178"/>
  <c r="Q154"/>
  <c r="Q162"/>
  <c r="Q168"/>
  <c r="Q218"/>
  <c r="Q379"/>
  <c r="Q424"/>
  <c r="Q429"/>
  <c r="Q434"/>
  <c r="Q440"/>
  <c r="Q496"/>
  <c r="Q501"/>
  <c r="Q577"/>
  <c r="Q592"/>
  <c r="Q613"/>
  <c r="Q626"/>
  <c r="Q592" i="42"/>
  <c r="Q475" i="39"/>
  <c r="Q219" i="41"/>
  <c r="Q220"/>
  <c r="Q508" i="39"/>
  <c r="Q637" i="41"/>
  <c r="Q446" i="39"/>
  <c r="Q194" i="40"/>
  <c r="Q530"/>
  <c r="Q380" i="39"/>
  <c r="Q177" i="40"/>
  <c r="Q178"/>
  <c r="Q194" i="39"/>
  <c r="Q316" i="42"/>
  <c r="Q316" i="39"/>
  <c r="Q316" i="41"/>
  <c r="W126" i="20"/>
  <c r="W124"/>
  <c r="W125"/>
  <c r="W129"/>
  <c r="W128"/>
  <c r="Q163"/>
  <c r="Q169"/>
  <c r="Q148"/>
  <c r="W30"/>
  <c r="S30"/>
  <c r="U30"/>
  <c r="Y69"/>
  <c r="S69"/>
  <c r="S106"/>
  <c r="W106"/>
  <c r="Y503"/>
  <c r="Y512"/>
  <c r="Q146"/>
  <c r="Q165"/>
  <c r="Q168"/>
  <c r="W518"/>
  <c r="Y483"/>
  <c r="Q541"/>
  <c r="Q160"/>
  <c r="Q158"/>
  <c r="S460"/>
  <c r="S452"/>
  <c r="Y452"/>
  <c r="Y455"/>
  <c r="Y460"/>
  <c r="Y461"/>
  <c r="Y453"/>
  <c r="Y450"/>
  <c r="Y451"/>
  <c r="Y459"/>
  <c r="Y456"/>
  <c r="Y458"/>
  <c r="Q69"/>
  <c r="S528"/>
  <c r="S552"/>
  <c r="Y457"/>
  <c r="Y454"/>
  <c r="W321"/>
  <c r="W324"/>
  <c r="W323"/>
  <c r="S141"/>
  <c r="S340"/>
  <c r="S115"/>
  <c r="S131"/>
  <c r="S427"/>
  <c r="S433"/>
  <c r="S286"/>
  <c r="S399"/>
  <c r="S198"/>
  <c r="S181"/>
  <c r="S182"/>
  <c r="S214"/>
  <c r="S471"/>
  <c r="S317"/>
  <c r="S502"/>
  <c r="S510"/>
  <c r="S252"/>
  <c r="U265"/>
  <c r="U264"/>
  <c r="U274"/>
  <c r="U275"/>
  <c r="U256"/>
  <c r="W116"/>
  <c r="W122"/>
  <c r="W121"/>
  <c r="W120"/>
  <c r="W127"/>
  <c r="W117"/>
  <c r="W132"/>
  <c r="W130"/>
  <c r="W131"/>
  <c r="W123"/>
  <c r="W119"/>
  <c r="Y415"/>
  <c r="Y417"/>
  <c r="Y413"/>
  <c r="Y405"/>
  <c r="Y407"/>
  <c r="Y409"/>
  <c r="Y410"/>
  <c r="Y416"/>
  <c r="Y400"/>
  <c r="Y412"/>
  <c r="Y411"/>
  <c r="Y406"/>
  <c r="W118"/>
  <c r="Y408"/>
  <c r="Y403"/>
  <c r="W201"/>
  <c r="W199"/>
  <c r="Q30"/>
  <c r="Y480"/>
  <c r="Y472"/>
  <c r="Y485"/>
  <c r="Y477"/>
  <c r="Y476"/>
  <c r="Y487"/>
  <c r="Y488"/>
  <c r="Y474"/>
  <c r="Y482"/>
  <c r="Y484"/>
  <c r="Y478"/>
  <c r="Y475"/>
  <c r="Y30"/>
  <c r="W69"/>
  <c r="U69"/>
  <c r="Q106"/>
  <c r="U106"/>
  <c r="Y106"/>
  <c r="W141"/>
  <c r="W143"/>
  <c r="W399"/>
  <c r="W214"/>
  <c r="W181"/>
  <c r="W184"/>
  <c r="W528"/>
  <c r="Y491"/>
  <c r="Y486"/>
  <c r="Y481"/>
  <c r="W514"/>
  <c r="W513"/>
  <c r="W516"/>
  <c r="Y517"/>
  <c r="Y513"/>
  <c r="Y515"/>
  <c r="Y516"/>
  <c r="Y504"/>
  <c r="Y514"/>
  <c r="Y511"/>
  <c r="Y508"/>
  <c r="Y505"/>
  <c r="Y274"/>
  <c r="Y264"/>
  <c r="Y254"/>
  <c r="Y270"/>
  <c r="Y268"/>
  <c r="Y263"/>
  <c r="Y260"/>
  <c r="Y258"/>
  <c r="Y261"/>
  <c r="Y272"/>
  <c r="Y256"/>
  <c r="Y259"/>
  <c r="Y257"/>
  <c r="Y265"/>
  <c r="Y528"/>
  <c r="Y115"/>
  <c r="Y181"/>
  <c r="Y317"/>
  <c r="Y427"/>
  <c r="Y340"/>
  <c r="Y198"/>
  <c r="Y286"/>
  <c r="Y141"/>
  <c r="Y214"/>
  <c r="U553"/>
  <c r="U534"/>
  <c r="U541"/>
  <c r="U535"/>
  <c r="U552"/>
  <c r="U537"/>
  <c r="U557"/>
  <c r="U540"/>
  <c r="U533"/>
  <c r="U549"/>
  <c r="U529"/>
  <c r="U554"/>
  <c r="U532"/>
  <c r="U543"/>
  <c r="U560"/>
  <c r="U551"/>
  <c r="U538"/>
  <c r="U550"/>
  <c r="U558"/>
  <c r="U539"/>
  <c r="U536"/>
  <c r="U531"/>
  <c r="U556"/>
  <c r="U544"/>
  <c r="U542"/>
  <c r="U545"/>
  <c r="U555"/>
  <c r="U530"/>
  <c r="S290"/>
  <c r="S481"/>
  <c r="S550"/>
  <c r="S474"/>
  <c r="S485"/>
  <c r="S477"/>
  <c r="S483"/>
  <c r="S491"/>
  <c r="S478"/>
  <c r="S486"/>
  <c r="S472"/>
  <c r="S476"/>
  <c r="S492"/>
  <c r="S480"/>
  <c r="S487"/>
  <c r="S482"/>
  <c r="S484"/>
  <c r="S473"/>
  <c r="S479"/>
  <c r="S475"/>
  <c r="S539"/>
  <c r="S555"/>
  <c r="S560"/>
  <c r="S533"/>
  <c r="S556"/>
  <c r="S530"/>
  <c r="S553"/>
  <c r="S538"/>
  <c r="S457"/>
  <c r="S454"/>
  <c r="S459"/>
  <c r="S453"/>
  <c r="S455"/>
  <c r="S450"/>
  <c r="S451"/>
  <c r="S458"/>
  <c r="S456"/>
  <c r="S461"/>
  <c r="S306"/>
  <c r="S291"/>
  <c r="S287"/>
  <c r="S296"/>
  <c r="S300"/>
  <c r="Q262"/>
  <c r="U259"/>
  <c r="W182"/>
  <c r="S119"/>
  <c r="S508"/>
  <c r="S415"/>
  <c r="S412"/>
  <c r="S407"/>
  <c r="S402"/>
  <c r="W416"/>
  <c r="W504"/>
  <c r="W503"/>
  <c r="W510"/>
  <c r="W505"/>
  <c r="W515"/>
  <c r="W509"/>
  <c r="W511"/>
  <c r="W508"/>
  <c r="W517"/>
  <c r="W506"/>
  <c r="Q274"/>
  <c r="Q253"/>
  <c r="Q259"/>
  <c r="Q271"/>
  <c r="Q255"/>
  <c r="Q258"/>
  <c r="U255"/>
  <c r="U271"/>
  <c r="U273"/>
  <c r="U262"/>
  <c r="U261"/>
  <c r="U258"/>
  <c r="U276"/>
  <c r="U272"/>
  <c r="U253"/>
  <c r="U269"/>
  <c r="U260"/>
  <c r="U266"/>
  <c r="U254"/>
  <c r="U257"/>
  <c r="U270"/>
  <c r="U267"/>
  <c r="U268"/>
  <c r="U181"/>
  <c r="U427"/>
  <c r="U449"/>
  <c r="U340"/>
  <c r="U317"/>
  <c r="U141"/>
  <c r="U502"/>
  <c r="U286"/>
  <c r="U198"/>
  <c r="U214"/>
  <c r="U471"/>
  <c r="U115"/>
  <c r="S121"/>
  <c r="S126"/>
  <c r="Q263"/>
  <c r="U263"/>
  <c r="W202"/>
  <c r="W203"/>
  <c r="W204"/>
  <c r="W417"/>
  <c r="W415"/>
  <c r="W409"/>
  <c r="W412"/>
  <c r="W404"/>
  <c r="W401"/>
  <c r="W410"/>
  <c r="W406"/>
  <c r="W408"/>
  <c r="W400"/>
  <c r="W407"/>
  <c r="W403"/>
  <c r="W402"/>
  <c r="U399"/>
  <c r="Q511"/>
  <c r="Q514"/>
  <c r="Q510"/>
  <c r="Q517"/>
  <c r="Q513"/>
  <c r="W145"/>
  <c r="W163"/>
  <c r="W162"/>
  <c r="W153"/>
  <c r="W149"/>
  <c r="Q340"/>
  <c r="Q356"/>
  <c r="Q198"/>
  <c r="Q201"/>
  <c r="Q214"/>
  <c r="Q223"/>
  <c r="Q427"/>
  <c r="Q428"/>
  <c r="Q317"/>
  <c r="Q326"/>
  <c r="Q153"/>
  <c r="Q170"/>
  <c r="Q540"/>
  <c r="Q551"/>
  <c r="Q534"/>
  <c r="Q557"/>
  <c r="Q554"/>
  <c r="Q529"/>
  <c r="Q556"/>
  <c r="Q539"/>
  <c r="Q544"/>
  <c r="Q550"/>
  <c r="W326"/>
  <c r="W330"/>
  <c r="W329"/>
  <c r="W322"/>
  <c r="W320"/>
  <c r="W325"/>
  <c r="W319"/>
  <c r="W328"/>
  <c r="W318"/>
  <c r="W327"/>
  <c r="W252"/>
  <c r="W286"/>
  <c r="W471"/>
  <c r="W427"/>
  <c r="W340"/>
  <c r="W449"/>
  <c r="Q512"/>
  <c r="Q515"/>
  <c r="Q261"/>
  <c r="Q272"/>
  <c r="Q506"/>
  <c r="Q504"/>
  <c r="Q505"/>
  <c r="Q507"/>
  <c r="Q516"/>
  <c r="Q508"/>
  <c r="Q509"/>
  <c r="Q503"/>
  <c r="Q266"/>
  <c r="Q270"/>
  <c r="Q257"/>
  <c r="Q268"/>
  <c r="Q260"/>
  <c r="Q276"/>
  <c r="Q275"/>
  <c r="Q265"/>
  <c r="Q254"/>
  <c r="Q269"/>
  <c r="Q256"/>
  <c r="Q264"/>
  <c r="Q320"/>
  <c r="Q318"/>
  <c r="Q322"/>
  <c r="Q323"/>
  <c r="Q324"/>
  <c r="Q348"/>
  <c r="Q347"/>
  <c r="Q373"/>
  <c r="Q377"/>
  <c r="Q352"/>
  <c r="Q383"/>
  <c r="Q366"/>
  <c r="Q388"/>
  <c r="Q368"/>
  <c r="Q372"/>
  <c r="Q345"/>
  <c r="Q360"/>
  <c r="Q380"/>
  <c r="Q378"/>
  <c r="Q362"/>
  <c r="Q351"/>
  <c r="Q389"/>
  <c r="Q149"/>
  <c r="Q162"/>
  <c r="Q156"/>
  <c r="Q154"/>
  <c r="Q145"/>
  <c r="Q152"/>
  <c r="Q143"/>
  <c r="Q235"/>
  <c r="Q239"/>
  <c r="Q155"/>
  <c r="Q542"/>
  <c r="Q536"/>
  <c r="Q531"/>
  <c r="Q558"/>
  <c r="Q543"/>
  <c r="Q286"/>
  <c r="Q181"/>
  <c r="Q399"/>
  <c r="Q471"/>
  <c r="Q171"/>
  <c r="Q157"/>
  <c r="Q159"/>
  <c r="Q144"/>
  <c r="Q150"/>
  <c r="Q164"/>
  <c r="Q217"/>
  <c r="Q532"/>
  <c r="Q535"/>
  <c r="Q537"/>
  <c r="Q552"/>
  <c r="Q560"/>
  <c r="Q553"/>
  <c r="Q538"/>
  <c r="Q449"/>
  <c r="Q115"/>
  <c r="Q241"/>
  <c r="W205"/>
  <c r="W206"/>
  <c r="S129"/>
  <c r="S120"/>
  <c r="S124"/>
  <c r="S531"/>
  <c r="S540"/>
  <c r="S558"/>
  <c r="S554"/>
  <c r="W187"/>
  <c r="Q242"/>
  <c r="W183"/>
  <c r="S543"/>
  <c r="S557"/>
  <c r="S536"/>
  <c r="S551"/>
  <c r="Y418"/>
  <c r="S112"/>
  <c r="Y462"/>
  <c r="Y200"/>
  <c r="Y199"/>
  <c r="Y204"/>
  <c r="Y203"/>
  <c r="Y202"/>
  <c r="Y201"/>
  <c r="S298"/>
  <c r="S294"/>
  <c r="S295"/>
  <c r="W169"/>
  <c r="W154"/>
  <c r="W166"/>
  <c r="S301"/>
  <c r="S304"/>
  <c r="Y238"/>
  <c r="Y242"/>
  <c r="Y241"/>
  <c r="Y219"/>
  <c r="Y217"/>
  <c r="Y222"/>
  <c r="Y228"/>
  <c r="Y233"/>
  <c r="Y225"/>
  <c r="Y221"/>
  <c r="Y234"/>
  <c r="Y227"/>
  <c r="Y223"/>
  <c r="Y239"/>
  <c r="Y232"/>
  <c r="Y236"/>
  <c r="Y226"/>
  <c r="Y237"/>
  <c r="Y224"/>
  <c r="Y229"/>
  <c r="Y218"/>
  <c r="Y220"/>
  <c r="Y231"/>
  <c r="Y230"/>
  <c r="Y215"/>
  <c r="Y235"/>
  <c r="Y216"/>
  <c r="Y365"/>
  <c r="Y368"/>
  <c r="Y346"/>
  <c r="Y384"/>
  <c r="Y341"/>
  <c r="Y344"/>
  <c r="Y362"/>
  <c r="Y353"/>
  <c r="Y383"/>
  <c r="Y389"/>
  <c r="Y370"/>
  <c r="Y366"/>
  <c r="Y377"/>
  <c r="Y361"/>
  <c r="Y363"/>
  <c r="Y375"/>
  <c r="Y357"/>
  <c r="Y382"/>
  <c r="Y354"/>
  <c r="Y386"/>
  <c r="Y371"/>
  <c r="Y345"/>
  <c r="Y358"/>
  <c r="Y364"/>
  <c r="Y373"/>
  <c r="Y348"/>
  <c r="Y359"/>
  <c r="Y343"/>
  <c r="Y350"/>
  <c r="Y378"/>
  <c r="Y387"/>
  <c r="Y372"/>
  <c r="Y376"/>
  <c r="Y369"/>
  <c r="Y356"/>
  <c r="Y385"/>
  <c r="Y379"/>
  <c r="Y360"/>
  <c r="Y342"/>
  <c r="Y374"/>
  <c r="Y367"/>
  <c r="Y352"/>
  <c r="Y347"/>
  <c r="Y381"/>
  <c r="Y355"/>
  <c r="Y349"/>
  <c r="Y388"/>
  <c r="Y351"/>
  <c r="Y380"/>
  <c r="Y519"/>
  <c r="Y493"/>
  <c r="S516"/>
  <c r="S517"/>
  <c r="S511"/>
  <c r="S518"/>
  <c r="S513"/>
  <c r="S515"/>
  <c r="S514"/>
  <c r="S503"/>
  <c r="S512"/>
  <c r="S504"/>
  <c r="S505"/>
  <c r="S506"/>
  <c r="S432"/>
  <c r="S438"/>
  <c r="S429"/>
  <c r="S428"/>
  <c r="S431"/>
  <c r="S439"/>
  <c r="S436"/>
  <c r="S434"/>
  <c r="Q436"/>
  <c r="Q216"/>
  <c r="W331"/>
  <c r="W167"/>
  <c r="W186"/>
  <c r="S293"/>
  <c r="Y437"/>
  <c r="Y436"/>
  <c r="Y432"/>
  <c r="Y431"/>
  <c r="Y430"/>
  <c r="Y429"/>
  <c r="Y433"/>
  <c r="Y435"/>
  <c r="Y428"/>
  <c r="Y439"/>
  <c r="Y438"/>
  <c r="Y434"/>
  <c r="Y556"/>
  <c r="Y554"/>
  <c r="Y532"/>
  <c r="Y558"/>
  <c r="Y534"/>
  <c r="Y530"/>
  <c r="Y529"/>
  <c r="Y545"/>
  <c r="Y531"/>
  <c r="Y549"/>
  <c r="Y544"/>
  <c r="Y533"/>
  <c r="Y540"/>
  <c r="Y551"/>
  <c r="Y552"/>
  <c r="Y555"/>
  <c r="Y550"/>
  <c r="Y537"/>
  <c r="Y542"/>
  <c r="Y543"/>
  <c r="Y539"/>
  <c r="Y538"/>
  <c r="Y557"/>
  <c r="Y541"/>
  <c r="Y553"/>
  <c r="Y536"/>
  <c r="Y560"/>
  <c r="Y535"/>
  <c r="Y277"/>
  <c r="W221"/>
  <c r="W226"/>
  <c r="W237"/>
  <c r="W223"/>
  <c r="W235"/>
  <c r="W233"/>
  <c r="W218"/>
  <c r="W230"/>
  <c r="W219"/>
  <c r="W227"/>
  <c r="W242"/>
  <c r="W222"/>
  <c r="W239"/>
  <c r="W229"/>
  <c r="W220"/>
  <c r="W241"/>
  <c r="W236"/>
  <c r="W216"/>
  <c r="W225"/>
  <c r="W234"/>
  <c r="W224"/>
  <c r="W217"/>
  <c r="W232"/>
  <c r="W228"/>
  <c r="W231"/>
  <c r="W238"/>
  <c r="W215"/>
  <c r="S329"/>
  <c r="S322"/>
  <c r="S318"/>
  <c r="S323"/>
  <c r="S321"/>
  <c r="S330"/>
  <c r="S320"/>
  <c r="S327"/>
  <c r="S325"/>
  <c r="S324"/>
  <c r="S328"/>
  <c r="S326"/>
  <c r="S202"/>
  <c r="S204"/>
  <c r="S203"/>
  <c r="S199"/>
  <c r="S200"/>
  <c r="S201"/>
  <c r="S118"/>
  <c r="S116"/>
  <c r="S127"/>
  <c r="S132"/>
  <c r="S122"/>
  <c r="S117"/>
  <c r="S128"/>
  <c r="S130"/>
  <c r="S125"/>
  <c r="S123"/>
  <c r="S541"/>
  <c r="S534"/>
  <c r="S542"/>
  <c r="Y186"/>
  <c r="Y183"/>
  <c r="Y188"/>
  <c r="Y187"/>
  <c r="Y182"/>
  <c r="Y184"/>
  <c r="Y185"/>
  <c r="W545"/>
  <c r="W533"/>
  <c r="W543"/>
  <c r="W560"/>
  <c r="W542"/>
  <c r="W557"/>
  <c r="W534"/>
  <c r="W535"/>
  <c r="W538"/>
  <c r="W529"/>
  <c r="W554"/>
  <c r="W539"/>
  <c r="W553"/>
  <c r="W550"/>
  <c r="W531"/>
  <c r="W536"/>
  <c r="W552"/>
  <c r="W530"/>
  <c r="W558"/>
  <c r="W540"/>
  <c r="W532"/>
  <c r="W541"/>
  <c r="W555"/>
  <c r="W549"/>
  <c r="W556"/>
  <c r="W537"/>
  <c r="W551"/>
  <c r="W544"/>
  <c r="W171"/>
  <c r="W161"/>
  <c r="W158"/>
  <c r="W168"/>
  <c r="W164"/>
  <c r="W159"/>
  <c r="W165"/>
  <c r="W146"/>
  <c r="W157"/>
  <c r="W151"/>
  <c r="W142"/>
  <c r="S265"/>
  <c r="S269"/>
  <c r="S270"/>
  <c r="S273"/>
  <c r="S256"/>
  <c r="S253"/>
  <c r="S266"/>
  <c r="S263"/>
  <c r="S260"/>
  <c r="S276"/>
  <c r="S271"/>
  <c r="S264"/>
  <c r="S254"/>
  <c r="S259"/>
  <c r="S268"/>
  <c r="S275"/>
  <c r="S262"/>
  <c r="S257"/>
  <c r="S274"/>
  <c r="S258"/>
  <c r="S261"/>
  <c r="S255"/>
  <c r="S267"/>
  <c r="S272"/>
  <c r="S225"/>
  <c r="S231"/>
  <c r="S235"/>
  <c r="S233"/>
  <c r="S221"/>
  <c r="S241"/>
  <c r="S229"/>
  <c r="S219"/>
  <c r="S228"/>
  <c r="S217"/>
  <c r="S232"/>
  <c r="S237"/>
  <c r="S242"/>
  <c r="S216"/>
  <c r="S224"/>
  <c r="S222"/>
  <c r="S226"/>
  <c r="S223"/>
  <c r="S239"/>
  <c r="S220"/>
  <c r="S234"/>
  <c r="S227"/>
  <c r="S236"/>
  <c r="S230"/>
  <c r="S218"/>
  <c r="S238"/>
  <c r="S215"/>
  <c r="S168"/>
  <c r="S169"/>
  <c r="S167"/>
  <c r="S149"/>
  <c r="S152"/>
  <c r="S146"/>
  <c r="S170"/>
  <c r="S144"/>
  <c r="S165"/>
  <c r="S142"/>
  <c r="S164"/>
  <c r="S162"/>
  <c r="S150"/>
  <c r="S163"/>
  <c r="S155"/>
  <c r="S166"/>
  <c r="S145"/>
  <c r="S158"/>
  <c r="S147"/>
  <c r="S161"/>
  <c r="S157"/>
  <c r="S151"/>
  <c r="S154"/>
  <c r="S171"/>
  <c r="S148"/>
  <c r="S160"/>
  <c r="S153"/>
  <c r="S159"/>
  <c r="S156"/>
  <c r="S143"/>
  <c r="W147"/>
  <c r="W170"/>
  <c r="S302"/>
  <c r="Y124"/>
  <c r="Y118"/>
  <c r="Y119"/>
  <c r="Y112"/>
  <c r="Y127"/>
  <c r="Y131"/>
  <c r="Y130"/>
  <c r="Y123"/>
  <c r="Y117"/>
  <c r="Y116"/>
  <c r="Y125"/>
  <c r="Y128"/>
  <c r="Y120"/>
  <c r="Y126"/>
  <c r="Y129"/>
  <c r="Y122"/>
  <c r="Y121"/>
  <c r="S188"/>
  <c r="S184"/>
  <c r="S186"/>
  <c r="S187"/>
  <c r="S185"/>
  <c r="Q233"/>
  <c r="Q220"/>
  <c r="W144"/>
  <c r="W156"/>
  <c r="W150"/>
  <c r="S435"/>
  <c r="S509"/>
  <c r="W188"/>
  <c r="S299"/>
  <c r="S305"/>
  <c r="S292"/>
  <c r="Y151"/>
  <c r="Y152"/>
  <c r="Y167"/>
  <c r="Y156"/>
  <c r="Y142"/>
  <c r="Y160"/>
  <c r="Y163"/>
  <c r="Y170"/>
  <c r="Y166"/>
  <c r="Y162"/>
  <c r="Y161"/>
  <c r="Y143"/>
  <c r="Y169"/>
  <c r="Y159"/>
  <c r="Y155"/>
  <c r="Y145"/>
  <c r="Y154"/>
  <c r="Y149"/>
  <c r="Y171"/>
  <c r="Y153"/>
  <c r="Y157"/>
  <c r="Y150"/>
  <c r="Y168"/>
  <c r="Y146"/>
  <c r="Y147"/>
  <c r="Y164"/>
  <c r="Y165"/>
  <c r="Y158"/>
  <c r="Y144"/>
  <c r="Y148"/>
  <c r="Q232"/>
  <c r="Q215"/>
  <c r="Q226"/>
  <c r="Q204"/>
  <c r="W152"/>
  <c r="W160"/>
  <c r="W148"/>
  <c r="W155"/>
  <c r="S430"/>
  <c r="S440"/>
  <c r="S183"/>
  <c r="S507"/>
  <c r="S437"/>
  <c r="W185"/>
  <c r="W189"/>
  <c r="S307"/>
  <c r="S303"/>
  <c r="S289"/>
  <c r="S288"/>
  <c r="S308"/>
  <c r="S297"/>
  <c r="S545"/>
  <c r="S537"/>
  <c r="S535"/>
  <c r="S544"/>
  <c r="S549"/>
  <c r="S532"/>
  <c r="S529"/>
  <c r="S561"/>
  <c r="Y289"/>
  <c r="Y301"/>
  <c r="Y295"/>
  <c r="Y291"/>
  <c r="Y298"/>
  <c r="Y294"/>
  <c r="Y304"/>
  <c r="Y290"/>
  <c r="Y299"/>
  <c r="Y305"/>
  <c r="Y296"/>
  <c r="Y306"/>
  <c r="Y297"/>
  <c r="Y307"/>
  <c r="Y302"/>
  <c r="Y303"/>
  <c r="Y300"/>
  <c r="Y287"/>
  <c r="Y292"/>
  <c r="Y293"/>
  <c r="Y288"/>
  <c r="Y324"/>
  <c r="Y318"/>
  <c r="Y325"/>
  <c r="Y322"/>
  <c r="Y319"/>
  <c r="Y329"/>
  <c r="Y326"/>
  <c r="Y320"/>
  <c r="Y330"/>
  <c r="Y328"/>
  <c r="Y323"/>
  <c r="Y321"/>
  <c r="Y327"/>
  <c r="W411"/>
  <c r="W405"/>
  <c r="W418"/>
  <c r="W413"/>
  <c r="W414"/>
  <c r="S490"/>
  <c r="S488"/>
  <c r="S493"/>
  <c r="S489"/>
  <c r="S411"/>
  <c r="S401"/>
  <c r="S410"/>
  <c r="S409"/>
  <c r="S404"/>
  <c r="S416"/>
  <c r="S406"/>
  <c r="S408"/>
  <c r="S400"/>
  <c r="S414"/>
  <c r="S413"/>
  <c r="S405"/>
  <c r="S417"/>
  <c r="S403"/>
  <c r="Q172"/>
  <c r="Q173"/>
  <c r="Q202"/>
  <c r="W383"/>
  <c r="W381"/>
  <c r="W363"/>
  <c r="W344"/>
  <c r="W349"/>
  <c r="W355"/>
  <c r="W375"/>
  <c r="W347"/>
  <c r="W343"/>
  <c r="W376"/>
  <c r="W367"/>
  <c r="W374"/>
  <c r="W388"/>
  <c r="W377"/>
  <c r="W342"/>
  <c r="W384"/>
  <c r="W345"/>
  <c r="W380"/>
  <c r="W369"/>
  <c r="W371"/>
  <c r="W357"/>
  <c r="W379"/>
  <c r="W353"/>
  <c r="W372"/>
  <c r="W370"/>
  <c r="W359"/>
  <c r="W354"/>
  <c r="W361"/>
  <c r="W352"/>
  <c r="W346"/>
  <c r="W356"/>
  <c r="W368"/>
  <c r="W341"/>
  <c r="W358"/>
  <c r="W387"/>
  <c r="W362"/>
  <c r="W385"/>
  <c r="W366"/>
  <c r="W360"/>
  <c r="W378"/>
  <c r="W365"/>
  <c r="W382"/>
  <c r="W350"/>
  <c r="W364"/>
  <c r="W386"/>
  <c r="W348"/>
  <c r="W351"/>
  <c r="W373"/>
  <c r="W389"/>
  <c r="W276"/>
  <c r="W256"/>
  <c r="W267"/>
  <c r="W274"/>
  <c r="W268"/>
  <c r="W255"/>
  <c r="W260"/>
  <c r="W262"/>
  <c r="W270"/>
  <c r="W271"/>
  <c r="W259"/>
  <c r="W272"/>
  <c r="W261"/>
  <c r="W254"/>
  <c r="W266"/>
  <c r="W263"/>
  <c r="W273"/>
  <c r="W275"/>
  <c r="W257"/>
  <c r="W258"/>
  <c r="W264"/>
  <c r="W253"/>
  <c r="W269"/>
  <c r="W265"/>
  <c r="Q439"/>
  <c r="Q438"/>
  <c r="Q433"/>
  <c r="Q429"/>
  <c r="Q434"/>
  <c r="Q437"/>
  <c r="Q430"/>
  <c r="Q435"/>
  <c r="U479"/>
  <c r="U481"/>
  <c r="U482"/>
  <c r="U488"/>
  <c r="U490"/>
  <c r="U487"/>
  <c r="U484"/>
  <c r="U492"/>
  <c r="U472"/>
  <c r="U478"/>
  <c r="U489"/>
  <c r="U475"/>
  <c r="U483"/>
  <c r="U486"/>
  <c r="U477"/>
  <c r="U474"/>
  <c r="U485"/>
  <c r="U473"/>
  <c r="U491"/>
  <c r="U476"/>
  <c r="U480"/>
  <c r="U518"/>
  <c r="U503"/>
  <c r="U505"/>
  <c r="U504"/>
  <c r="U506"/>
  <c r="U514"/>
  <c r="U508"/>
  <c r="U512"/>
  <c r="U511"/>
  <c r="U510"/>
  <c r="U507"/>
  <c r="U516"/>
  <c r="U517"/>
  <c r="U513"/>
  <c r="U515"/>
  <c r="U509"/>
  <c r="U460"/>
  <c r="U459"/>
  <c r="U456"/>
  <c r="U455"/>
  <c r="U453"/>
  <c r="U457"/>
  <c r="U452"/>
  <c r="U450"/>
  <c r="U454"/>
  <c r="U451"/>
  <c r="U461"/>
  <c r="U458"/>
  <c r="S462"/>
  <c r="Q432"/>
  <c r="Q361"/>
  <c r="Q371"/>
  <c r="Q386"/>
  <c r="Q387"/>
  <c r="Q382"/>
  <c r="Q203"/>
  <c r="Q200"/>
  <c r="W439"/>
  <c r="W428"/>
  <c r="W429"/>
  <c r="W437"/>
  <c r="W433"/>
  <c r="W430"/>
  <c r="W432"/>
  <c r="W431"/>
  <c r="W435"/>
  <c r="W438"/>
  <c r="W434"/>
  <c r="W436"/>
  <c r="Q218"/>
  <c r="Q222"/>
  <c r="Q224"/>
  <c r="Q230"/>
  <c r="Q219"/>
  <c r="Q221"/>
  <c r="Q237"/>
  <c r="Q236"/>
  <c r="Q231"/>
  <c r="Q229"/>
  <c r="Q225"/>
  <c r="Q234"/>
  <c r="Q227"/>
  <c r="Q238"/>
  <c r="Q228"/>
  <c r="U411"/>
  <c r="U403"/>
  <c r="U406"/>
  <c r="U414"/>
  <c r="U415"/>
  <c r="U401"/>
  <c r="U400"/>
  <c r="U408"/>
  <c r="U404"/>
  <c r="U407"/>
  <c r="U417"/>
  <c r="U402"/>
  <c r="U405"/>
  <c r="U413"/>
  <c r="U409"/>
  <c r="U412"/>
  <c r="U410"/>
  <c r="U416"/>
  <c r="U239"/>
  <c r="U218"/>
  <c r="U227"/>
  <c r="U234"/>
  <c r="U221"/>
  <c r="U238"/>
  <c r="U230"/>
  <c r="U232"/>
  <c r="U216"/>
  <c r="U225"/>
  <c r="U220"/>
  <c r="U231"/>
  <c r="U223"/>
  <c r="U242"/>
  <c r="U235"/>
  <c r="U233"/>
  <c r="U222"/>
  <c r="U241"/>
  <c r="U217"/>
  <c r="U229"/>
  <c r="U228"/>
  <c r="U236"/>
  <c r="U224"/>
  <c r="U226"/>
  <c r="U219"/>
  <c r="U237"/>
  <c r="U215"/>
  <c r="U163"/>
  <c r="U167"/>
  <c r="U142"/>
  <c r="U151"/>
  <c r="U165"/>
  <c r="U154"/>
  <c r="U159"/>
  <c r="U158"/>
  <c r="U145"/>
  <c r="U168"/>
  <c r="U147"/>
  <c r="U152"/>
  <c r="U146"/>
  <c r="U149"/>
  <c r="U155"/>
  <c r="U166"/>
  <c r="U161"/>
  <c r="U160"/>
  <c r="U156"/>
  <c r="U143"/>
  <c r="U144"/>
  <c r="U153"/>
  <c r="U169"/>
  <c r="U171"/>
  <c r="U164"/>
  <c r="U170"/>
  <c r="U150"/>
  <c r="U148"/>
  <c r="U157"/>
  <c r="U162"/>
  <c r="U432"/>
  <c r="U430"/>
  <c r="U433"/>
  <c r="U438"/>
  <c r="U434"/>
  <c r="U428"/>
  <c r="U439"/>
  <c r="U429"/>
  <c r="U436"/>
  <c r="U435"/>
  <c r="U437"/>
  <c r="U431"/>
  <c r="U561"/>
  <c r="W472"/>
  <c r="W475"/>
  <c r="W482"/>
  <c r="W477"/>
  <c r="W480"/>
  <c r="W476"/>
  <c r="W492"/>
  <c r="W485"/>
  <c r="W490"/>
  <c r="W483"/>
  <c r="W488"/>
  <c r="W489"/>
  <c r="W491"/>
  <c r="W481"/>
  <c r="W486"/>
  <c r="W487"/>
  <c r="W474"/>
  <c r="W484"/>
  <c r="W473"/>
  <c r="W479"/>
  <c r="W478"/>
  <c r="W112"/>
  <c r="U202"/>
  <c r="U199"/>
  <c r="U200"/>
  <c r="U204"/>
  <c r="U201"/>
  <c r="U203"/>
  <c r="U328"/>
  <c r="U326"/>
  <c r="U323"/>
  <c r="U322"/>
  <c r="U325"/>
  <c r="U329"/>
  <c r="U327"/>
  <c r="U330"/>
  <c r="U324"/>
  <c r="U318"/>
  <c r="U320"/>
  <c r="U321"/>
  <c r="U319"/>
  <c r="U186"/>
  <c r="U182"/>
  <c r="U188"/>
  <c r="U187"/>
  <c r="U183"/>
  <c r="U185"/>
  <c r="U184"/>
  <c r="W519"/>
  <c r="Q431"/>
  <c r="Q277"/>
  <c r="Q199"/>
  <c r="W461"/>
  <c r="W460"/>
  <c r="W457"/>
  <c r="W456"/>
  <c r="W458"/>
  <c r="W451"/>
  <c r="W454"/>
  <c r="W453"/>
  <c r="W452"/>
  <c r="W459"/>
  <c r="W450"/>
  <c r="W455"/>
  <c r="W306"/>
  <c r="W304"/>
  <c r="W291"/>
  <c r="W300"/>
  <c r="W289"/>
  <c r="W301"/>
  <c r="W294"/>
  <c r="W288"/>
  <c r="W302"/>
  <c r="W303"/>
  <c r="W298"/>
  <c r="W305"/>
  <c r="W290"/>
  <c r="W299"/>
  <c r="W297"/>
  <c r="W292"/>
  <c r="W295"/>
  <c r="W287"/>
  <c r="W293"/>
  <c r="W307"/>
  <c r="W296"/>
  <c r="Q327"/>
  <c r="Q330"/>
  <c r="Q329"/>
  <c r="Q328"/>
  <c r="Q321"/>
  <c r="Q375"/>
  <c r="Q376"/>
  <c r="Q385"/>
  <c r="Q365"/>
  <c r="Q346"/>
  <c r="Q353"/>
  <c r="Q379"/>
  <c r="Q374"/>
  <c r="Q355"/>
  <c r="Q343"/>
  <c r="Q357"/>
  <c r="Q381"/>
  <c r="Q350"/>
  <c r="Q363"/>
  <c r="Q358"/>
  <c r="Q364"/>
  <c r="Q344"/>
  <c r="Q342"/>
  <c r="Q369"/>
  <c r="Q349"/>
  <c r="Q367"/>
  <c r="Q384"/>
  <c r="Q341"/>
  <c r="Q359"/>
  <c r="Q354"/>
  <c r="Q370"/>
  <c r="U118"/>
  <c r="U128"/>
  <c r="U130"/>
  <c r="U112"/>
  <c r="U131"/>
  <c r="U125"/>
  <c r="U123"/>
  <c r="U129"/>
  <c r="U120"/>
  <c r="U124"/>
  <c r="U117"/>
  <c r="U127"/>
  <c r="U126"/>
  <c r="U119"/>
  <c r="U116"/>
  <c r="U122"/>
  <c r="U121"/>
  <c r="U301"/>
  <c r="U290"/>
  <c r="U287"/>
  <c r="U303"/>
  <c r="U296"/>
  <c r="U302"/>
  <c r="U307"/>
  <c r="U295"/>
  <c r="U300"/>
  <c r="U304"/>
  <c r="U306"/>
  <c r="U298"/>
  <c r="U305"/>
  <c r="U292"/>
  <c r="U289"/>
  <c r="U297"/>
  <c r="U293"/>
  <c r="U299"/>
  <c r="U294"/>
  <c r="U291"/>
  <c r="U288"/>
  <c r="S360"/>
  <c r="S378"/>
  <c r="S349"/>
  <c r="S387"/>
  <c r="U385"/>
  <c r="U377"/>
  <c r="S382"/>
  <c r="S353"/>
  <c r="S373"/>
  <c r="S355"/>
  <c r="U353"/>
  <c r="U382"/>
  <c r="S383"/>
  <c r="U369"/>
  <c r="U373"/>
  <c r="U360"/>
  <c r="S386"/>
  <c r="U352"/>
  <c r="U363"/>
  <c r="S343"/>
  <c r="U362"/>
  <c r="U351"/>
  <c r="S374"/>
  <c r="U372"/>
  <c r="U364"/>
  <c r="S385"/>
  <c r="U386"/>
  <c r="U357"/>
  <c r="S342"/>
  <c r="U341"/>
  <c r="U345"/>
  <c r="S368"/>
  <c r="S354"/>
  <c r="U368"/>
  <c r="S348"/>
  <c r="S364"/>
  <c r="S362"/>
  <c r="S381"/>
  <c r="U343"/>
  <c r="S358"/>
  <c r="U354"/>
  <c r="S384"/>
  <c r="U387"/>
  <c r="S389"/>
  <c r="S375"/>
  <c r="U371"/>
  <c r="U347"/>
  <c r="U349"/>
  <c r="S344"/>
  <c r="U370"/>
  <c r="U367"/>
  <c r="U358"/>
  <c r="U365"/>
  <c r="S366"/>
  <c r="S370"/>
  <c r="S347"/>
  <c r="U376"/>
  <c r="S361"/>
  <c r="S388"/>
  <c r="U378"/>
  <c r="S359"/>
  <c r="S341"/>
  <c r="U346"/>
  <c r="U356"/>
  <c r="S345"/>
  <c r="S371"/>
  <c r="U389"/>
  <c r="U344"/>
  <c r="S357"/>
  <c r="S351"/>
  <c r="S365"/>
  <c r="U355"/>
  <c r="S377"/>
  <c r="U381"/>
  <c r="U380"/>
  <c r="U361"/>
  <c r="U383"/>
  <c r="U366"/>
  <c r="U342"/>
  <c r="U350"/>
  <c r="S346"/>
  <c r="U379"/>
  <c r="S372"/>
  <c r="S352"/>
  <c r="S379"/>
  <c r="U348"/>
  <c r="U375"/>
  <c r="U388"/>
  <c r="S380"/>
  <c r="U384"/>
  <c r="U359"/>
  <c r="S350"/>
  <c r="S376"/>
  <c r="S369"/>
  <c r="S367"/>
  <c r="S356"/>
  <c r="U374"/>
  <c r="S363"/>
  <c r="U277"/>
  <c r="Q561"/>
  <c r="Q489"/>
  <c r="Q492"/>
  <c r="Q481"/>
  <c r="Q485"/>
  <c r="Q480"/>
  <c r="Q478"/>
  <c r="Q486"/>
  <c r="Q477"/>
  <c r="Q483"/>
  <c r="Q487"/>
  <c r="Q473"/>
  <c r="Q484"/>
  <c r="Q491"/>
  <c r="Q490"/>
  <c r="Q488"/>
  <c r="Q474"/>
  <c r="Q482"/>
  <c r="Q476"/>
  <c r="Q475"/>
  <c r="Q472"/>
  <c r="Q479"/>
  <c r="Q120"/>
  <c r="Q129"/>
  <c r="Q124"/>
  <c r="Q119"/>
  <c r="Q118"/>
  <c r="Q123"/>
  <c r="Q126"/>
  <c r="Q116"/>
  <c r="Q125"/>
  <c r="Q127"/>
  <c r="Q131"/>
  <c r="Q128"/>
  <c r="Q121"/>
  <c r="Q122"/>
  <c r="Q130"/>
  <c r="Q112"/>
  <c r="Q117"/>
  <c r="Q186"/>
  <c r="Q183"/>
  <c r="Q182"/>
  <c r="Q187"/>
  <c r="Q188"/>
  <c r="Q184"/>
  <c r="Q185"/>
  <c r="Q460"/>
  <c r="Q456"/>
  <c r="Q453"/>
  <c r="Q454"/>
  <c r="Q461"/>
  <c r="Q458"/>
  <c r="Q450"/>
  <c r="Q451"/>
  <c r="Q457"/>
  <c r="Q459"/>
  <c r="Q455"/>
  <c r="Q452"/>
  <c r="Q301"/>
  <c r="Q288"/>
  <c r="Q297"/>
  <c r="Q295"/>
  <c r="Q306"/>
  <c r="Q300"/>
  <c r="Q292"/>
  <c r="Q294"/>
  <c r="Q302"/>
  <c r="Q298"/>
  <c r="Q293"/>
  <c r="Q290"/>
  <c r="Q303"/>
  <c r="Q307"/>
  <c r="Q287"/>
  <c r="Q305"/>
  <c r="Q291"/>
  <c r="Q296"/>
  <c r="Q299"/>
  <c r="Q289"/>
  <c r="Q304"/>
  <c r="Q411"/>
  <c r="Q403"/>
  <c r="Q408"/>
  <c r="Q406"/>
  <c r="Q409"/>
  <c r="Q414"/>
  <c r="Q416"/>
  <c r="Q413"/>
  <c r="Q417"/>
  <c r="Q407"/>
  <c r="Q402"/>
  <c r="Q401"/>
  <c r="Q404"/>
  <c r="Q415"/>
  <c r="Q412"/>
  <c r="Q400"/>
  <c r="Q405"/>
  <c r="Q410"/>
  <c r="Q519"/>
  <c r="S418"/>
  <c r="S331"/>
  <c r="Q331"/>
  <c r="S189"/>
  <c r="W172"/>
  <c r="W173"/>
  <c r="S519"/>
  <c r="Q205"/>
  <c r="Q206"/>
  <c r="Y205"/>
  <c r="Y206"/>
  <c r="S172"/>
  <c r="S173"/>
  <c r="Y561"/>
  <c r="Y331"/>
  <c r="Y308"/>
  <c r="Q390"/>
  <c r="W561"/>
  <c r="S205"/>
  <c r="S206"/>
  <c r="Q440"/>
  <c r="Y189"/>
  <c r="W243"/>
  <c r="Y440"/>
  <c r="Y243"/>
  <c r="U440"/>
  <c r="Q243"/>
  <c r="Y172"/>
  <c r="Y173"/>
  <c r="Y132"/>
  <c r="S243"/>
  <c r="S277"/>
  <c r="Y390"/>
  <c r="S390"/>
  <c r="W493"/>
  <c r="U418"/>
  <c r="W440"/>
  <c r="U205"/>
  <c r="U206"/>
  <c r="U519"/>
  <c r="W462"/>
  <c r="U331"/>
  <c r="U172"/>
  <c r="U173"/>
  <c r="W277"/>
  <c r="U390"/>
  <c r="U308"/>
  <c r="W390"/>
  <c r="U132"/>
  <c r="U189"/>
  <c r="W308"/>
  <c r="U243"/>
  <c r="U462"/>
  <c r="U493"/>
  <c r="Q189"/>
  <c r="Q132"/>
  <c r="Q308"/>
  <c r="Q462"/>
  <c r="Q493"/>
  <c r="Q418"/>
</calcChain>
</file>

<file path=xl/comments1.xml><?xml version="1.0" encoding="utf-8"?>
<comments xmlns="http://schemas.openxmlformats.org/spreadsheetml/2006/main">
  <authors>
    <author>toshiba</author>
    <author>janus</author>
  </authors>
  <commentList>
    <comment ref="AA39" authorId="0">
      <text>
        <r>
          <rPr>
            <b/>
            <sz val="9"/>
            <color indexed="81"/>
            <rFont val="Tahoma"/>
            <family val="2"/>
          </rPr>
          <t>toshiba:</t>
        </r>
        <r>
          <rPr>
            <sz val="9"/>
            <color indexed="81"/>
            <rFont val="Tahoma"/>
            <family val="2"/>
          </rPr>
          <t xml:space="preserve">
RENDIMIENTOS FINANCIEROS
</t>
        </r>
      </text>
    </comment>
    <comment ref="S591" authorId="1">
      <text>
        <r>
          <rPr>
            <b/>
            <sz val="9"/>
            <color indexed="81"/>
            <rFont val="Tahoma"/>
            <family val="2"/>
          </rPr>
          <t>janus:</t>
        </r>
        <r>
          <rPr>
            <sz val="9"/>
            <color indexed="81"/>
            <rFont val="Tahoma"/>
            <family val="2"/>
          </rPr>
          <t xml:space="preserve">
VERIFICAR RECURSOS POR CAMBIO DE META DE PRODUCTO - ANTES 42.000.000</t>
        </r>
      </text>
    </comment>
    <comment ref="S621" authorId="1">
      <text>
        <r>
          <rPr>
            <b/>
            <sz val="9"/>
            <color indexed="81"/>
            <rFont val="Tahoma"/>
            <family val="2"/>
          </rPr>
          <t>janus:</t>
        </r>
        <r>
          <rPr>
            <sz val="9"/>
            <color indexed="81"/>
            <rFont val="Tahoma"/>
            <family val="2"/>
          </rPr>
          <t xml:space="preserve">
QUITQR  LOS RECURSOS  NO EXISTE RESTITUCION DE TIERRAS</t>
        </r>
      </text>
    </comment>
  </commentList>
</comments>
</file>

<file path=xl/comments2.xml><?xml version="1.0" encoding="utf-8"?>
<comments xmlns="http://schemas.openxmlformats.org/spreadsheetml/2006/main">
  <authors>
    <author>toshiba</author>
  </authors>
  <commentList>
    <comment ref="T117" authorId="0">
      <text>
        <r>
          <rPr>
            <b/>
            <sz val="9"/>
            <color indexed="81"/>
            <rFont val="Tahoma"/>
            <family val="2"/>
          </rPr>
          <t>toshiba:</t>
        </r>
        <r>
          <rPr>
            <sz val="9"/>
            <color indexed="81"/>
            <rFont val="Tahoma"/>
            <family val="2"/>
          </rPr>
          <t xml:space="preserve">
FTO DE LA DLS</t>
        </r>
      </text>
    </comment>
    <comment ref="W117" authorId="0">
      <text>
        <r>
          <rPr>
            <b/>
            <sz val="9"/>
            <color indexed="81"/>
            <rFont val="Tahoma"/>
            <family val="2"/>
          </rPr>
          <t>toshiba:</t>
        </r>
        <r>
          <rPr>
            <sz val="9"/>
            <color indexed="81"/>
            <rFont val="Tahoma"/>
            <family val="2"/>
          </rPr>
          <t xml:space="preserve">
TRANSFERENCIAS DEPTALES PARA REGIMEN SUBSIDIADO
</t>
        </r>
      </text>
    </comment>
    <comment ref="Z117" authorId="0">
      <text>
        <r>
          <rPr>
            <b/>
            <sz val="9"/>
            <color indexed="81"/>
            <rFont val="Tahoma"/>
            <family val="2"/>
          </rPr>
          <t>toshiba:</t>
        </r>
        <r>
          <rPr>
            <sz val="9"/>
            <color indexed="81"/>
            <rFont val="Tahoma"/>
            <family val="2"/>
          </rPr>
          <t xml:space="preserve">
RECURSOS PROPIOS REGIMEN SUBSIDIADO
</t>
        </r>
      </text>
    </comment>
    <comment ref="AA117" authorId="0">
      <text>
        <r>
          <rPr>
            <b/>
            <sz val="9"/>
            <color indexed="81"/>
            <rFont val="Tahoma"/>
            <family val="2"/>
          </rPr>
          <t>toshiba:</t>
        </r>
        <r>
          <rPr>
            <sz val="9"/>
            <color indexed="81"/>
            <rFont val="Tahoma"/>
            <family val="2"/>
          </rPr>
          <t xml:space="preserve">
RENDIMIENTOS FINANCIEROS 8500000 PARA REGIMEN SUBSIDIADO Y 1500000 PARA SALUD PUBLICA
</t>
        </r>
      </text>
    </comment>
  </commentList>
</comments>
</file>

<file path=xl/sharedStrings.xml><?xml version="1.0" encoding="utf-8"?>
<sst xmlns="http://schemas.openxmlformats.org/spreadsheetml/2006/main" count="8858" uniqueCount="826">
  <si>
    <t>CULTURA</t>
  </si>
  <si>
    <t>SECTOR</t>
  </si>
  <si>
    <t>EDUCACION</t>
  </si>
  <si>
    <t>PONDERADOR SECTORIAL</t>
  </si>
  <si>
    <t>Recursos programados 2012 (miles de pesos)</t>
  </si>
  <si>
    <t>VIVIENDA</t>
  </si>
  <si>
    <t>MEDIO AMBIENTE</t>
  </si>
  <si>
    <t>EQUIPAMIENTO MUNICIPAL</t>
  </si>
  <si>
    <t>MI</t>
  </si>
  <si>
    <t>MM</t>
  </si>
  <si>
    <t>MD</t>
  </si>
  <si>
    <t>S.G.P.  INVERSION FORZOSA</t>
  </si>
  <si>
    <t>S.G.P. LIBRE INVERSION</t>
  </si>
  <si>
    <t>S.G.P. LIBRE DESTINACION</t>
  </si>
  <si>
    <t>R. PROPIOS</t>
  </si>
  <si>
    <t>A. NALES</t>
  </si>
  <si>
    <t>A. DEPTALES</t>
  </si>
  <si>
    <t>FOSYGA</t>
  </si>
  <si>
    <t>R. CREDITO</t>
  </si>
  <si>
    <t>ETESA</t>
  </si>
  <si>
    <t xml:space="preserve">SALUD </t>
  </si>
  <si>
    <t>PROGRAMA</t>
  </si>
  <si>
    <t>META DE RESULTADO</t>
  </si>
  <si>
    <t>INDICADOR DE RESULTADO</t>
  </si>
  <si>
    <t>METAS DE PRODUCTO</t>
  </si>
  <si>
    <t>INDICADOR DE PRODUCTO</t>
  </si>
  <si>
    <t>Nombre del indicador</t>
  </si>
  <si>
    <t>Línea de Base  a 31/12/2011</t>
  </si>
  <si>
    <t>FORTALECIMIENTO INSTITUCIONAL</t>
  </si>
  <si>
    <t>MUNICIPIO DE FUNES</t>
  </si>
  <si>
    <t>Tasa mortalidad en menores de 5 años (por 1.000 nacidos vivos) mantenida</t>
  </si>
  <si>
    <t>Tasa de mortalidad en menores de 1 año (por 1.000 nacidos vivos) mantenida</t>
  </si>
  <si>
    <t>Prevalencia de desnutrición global  o bajo peso para la edad en menores de 5 años .</t>
  </si>
  <si>
    <t>Prevalencia de desnutrición crónica  o retraso en talla en menores de 5 años .</t>
  </si>
  <si>
    <t xml:space="preserve">Tasa de mortalidad materna (por 100.000 nacidos vivos) </t>
  </si>
  <si>
    <t>Logrado en 100% el cumplimiento de los lineamientos normados para enfermedades transmisibles</t>
  </si>
  <si>
    <t>% de casos captados de  TBC y Lepra</t>
  </si>
  <si>
    <t>Prestacion del Servicio de Salud</t>
  </si>
  <si>
    <t>Prevencion Riesgos Profesionales</t>
  </si>
  <si>
    <t>Promoción Social</t>
  </si>
  <si>
    <t>Ver P.T.S.</t>
  </si>
  <si>
    <t>EDUCACIÓN PARA TODOS</t>
  </si>
  <si>
    <t>% de cobertura bruta en transición incrementada</t>
  </si>
  <si>
    <t>Número de niños  que ingresan al sistema educativo , en Transición y preescolar</t>
  </si>
  <si>
    <t>%  de cobertura bruta en educación  básica primaria incrementada</t>
  </si>
  <si>
    <t>Número de niños que ingresan al sistema educativo , en básica primaria</t>
  </si>
  <si>
    <t>% de cobertura bruta en educación  básica secundaria incrementada</t>
  </si>
  <si>
    <t xml:space="preserve">Número de niños y  adolescentes  que ingresan al sistema educativo , en básica secundaria </t>
  </si>
  <si>
    <t>%  de cobertura bruta en    educación media incrementada</t>
  </si>
  <si>
    <t>N° de  estudiantes  con kits escolares entregados</t>
  </si>
  <si>
    <t xml:space="preserve">N° de  dotaciones de material didáctico  entregadas a las instituciones educativas y centros asociados  </t>
  </si>
  <si>
    <t>N° de establecimientos educativos con cierre construido</t>
  </si>
  <si>
    <t xml:space="preserve"> N° de proyectos gestionados para la construccion de la cubierta en la institucion educativo del Municipio de Funes.</t>
  </si>
  <si>
    <t>N°  de instituciones educativas con  baterías sanitarias construidas</t>
  </si>
  <si>
    <t>N° de canchas deportivas adecuadas</t>
  </si>
  <si>
    <t>EDUCACIÓN PARA ADULTOS</t>
  </si>
  <si>
    <t>% de analfabetismo (personas de 15 a 24 años) reducido</t>
  </si>
  <si>
    <t>N° censos poblacionales para la focalización de personas en situación de analfabetismo</t>
  </si>
  <si>
    <t xml:space="preserve">N° de programas de educación para adultos implementados </t>
  </si>
  <si>
    <t>RESTAURANTES ESCOLARES</t>
  </si>
  <si>
    <t>X% de deserción escolar</t>
  </si>
  <si>
    <t>% de disminución de la deserción escolar.</t>
  </si>
  <si>
    <t>N° de restaurantes escolares construidos</t>
  </si>
  <si>
    <t>N° de restaurantes escolares  adecuados</t>
  </si>
  <si>
    <t>N° de proyectos presentados y Gestionados para la dotacion de sistemas de refrigeracion con el fin de conservar los Alimentos que llegan a los Restaurantes Escolares.</t>
  </si>
  <si>
    <t>CALIDAD EDUCATIVA</t>
  </si>
  <si>
    <t>N° de capacitaciones a los docentes en modelos pedagógicos y educación pertinente,, problemas de aprendizaje.</t>
  </si>
  <si>
    <t xml:space="preserve">N° de convenios para la capacitacion de  estudiantes de grados 5,  9 y 11 en técnicas y refuerzos  tendientes a mejorar la calidad educativa en las pruebas de SABER  realizados </t>
  </si>
  <si>
    <t>ND</t>
  </si>
  <si>
    <t>N°  personas capacitadas en TIC.</t>
  </si>
  <si>
    <t xml:space="preserve">N° de instituciones educativas dotadas con salas de informáticas </t>
  </si>
  <si>
    <t xml:space="preserve">N° de computadores  entregados  a establecimientos educativos </t>
  </si>
  <si>
    <t>N° de proyectos Gestionados   que vayan encaminados  a la implementación  de internet de Banda  ancha en el Municipio de funes</t>
  </si>
  <si>
    <t>EDUCACION Y COMPETITIVIDAD</t>
  </si>
  <si>
    <t>% de Incremento en la Cobertura Educativa  superior</t>
  </si>
  <si>
    <t>Número de convenios  para el desarrollo de programas  articulados con la educación superior y/o educación para el trabajo y desarrollo humano (SENA, Universidades)</t>
  </si>
  <si>
    <t>N° de metros lineales de red de acueducto (urbano) construidos</t>
  </si>
  <si>
    <t xml:space="preserve">500m lineales </t>
  </si>
  <si>
    <t>N° de metros lineales   de acueducto (urbano) repuestos</t>
  </si>
  <si>
    <t xml:space="preserve">N° proyectos presentados para la ampliación de redes de acueducto rural </t>
  </si>
  <si>
    <t>N° de bocatomas adecuadas</t>
  </si>
  <si>
    <t>Número de campañas de ahorro y uso
eficiente de agua realizadas</t>
  </si>
  <si>
    <t>N° de Catastros de redes realizados</t>
  </si>
  <si>
    <t>N° de macro medidores instalados</t>
  </si>
  <si>
    <t>N° de Capacitación a los Fontaneros en el manejo y aplicación de insumos que garanticen la potabilización del Agua.</t>
  </si>
  <si>
    <t>200mtrs</t>
  </si>
  <si>
    <t>N° de metros lineales de redes repuestas</t>
  </si>
  <si>
    <t xml:space="preserve">N° de  actividades del PGIRS realizadas </t>
  </si>
  <si>
    <t>RECREACION Y DEPORTE PARA UNA VIDA SANA</t>
  </si>
  <si>
    <t>30% de personas</t>
  </si>
  <si>
    <t>% personas que  practican alguna actividad deportiva (recreativa o aficionada) incrementado</t>
  </si>
  <si>
    <t xml:space="preserve">N° de programas de actividad física realizados con continuidad en sus actividades
</t>
  </si>
  <si>
    <t xml:space="preserve">N° de personas capacitadas para el apoyo en actividades deportivas y de recreación </t>
  </si>
  <si>
    <t xml:space="preserve">N° de eventos de actividad física
dirigidos al adulto mayor realizados
</t>
  </si>
  <si>
    <t xml:space="preserve">N° de eventos de actividad física
dirigidos a personas en situación de
discapacidad realizados
</t>
  </si>
  <si>
    <t xml:space="preserve">N° de campeonatos organizados y
patrocinados    
</t>
  </si>
  <si>
    <t>100% de Instituciones Educativas</t>
  </si>
  <si>
    <t>% de instituciones educativas que participan en actividades deportivas</t>
  </si>
  <si>
    <t xml:space="preserve">N° de campeonatos programados en las diferentes disciplinas  en instituciones educativas </t>
  </si>
  <si>
    <t xml:space="preserve">N° de escenarios deportivos y recreativos adecuados
</t>
  </si>
  <si>
    <t>N° de escenarios deportivos y
recreativos construidos</t>
  </si>
  <si>
    <t>N°  de lotes adquiridos para la construccion de cancha de futbol.</t>
  </si>
  <si>
    <t>20 % de la participación de jóvenes en actividades deportivas incrementado</t>
  </si>
  <si>
    <t xml:space="preserve">%  de instituciones educativas que participan en actividades deportivas </t>
  </si>
  <si>
    <t xml:space="preserve">N° de proyectos implementados para incrementar la participación deportiva en instituciones educativas </t>
  </si>
  <si>
    <t xml:space="preserve">N°  de jóvenes deportistas capacitados e instruidos en habilidades y técnicas para un mejor desempeño deportivo </t>
  </si>
  <si>
    <t>%  de deportistas que asisten a juegos y competencias deportivas nacionales e internacionales</t>
  </si>
  <si>
    <t>% de niños, niñas y adolescentes de 5 a 17 años matriculados o inscritos en programas de recreación y deporte</t>
  </si>
  <si>
    <t>N° de niños, niñas y adolescentes de 5 a 17 años matriculados o inscritos en programas de recreación y deporte</t>
  </si>
  <si>
    <t>Reactivaciòn del consejo Municipal de cultura</t>
  </si>
  <si>
    <t>% de acceso de personas a la biblioteca Municipal incrementado</t>
  </si>
  <si>
    <t>Nº de apoyos logisticos para el consejo Municipal de cultura.(Plan de trabajo)</t>
  </si>
  <si>
    <t>Nº de bibliotecas municipales construidas</t>
  </si>
  <si>
    <t xml:space="preserve">N° de dotaciones de medios audiovisuales (TV. DVD y Grabadoras) y de equipamiento para la biblioteca pública </t>
  </si>
  <si>
    <t>Nº de dotaciones de material didáctico entregados</t>
  </si>
  <si>
    <t>N° de bibliotecarios capacitados en manejo de bibliotecas, gestiòn cultural y  formulacion de proyectos.</t>
  </si>
  <si>
    <t xml:space="preserve">N° de estrategias  utilizadas  para facilitar el  acceso
de la población a los materiales de la biblioteca (en especial a los que no están en la cabecera municipal) 
</t>
  </si>
  <si>
    <t>N° de niños, niñas y adolescentes entre 5 y 17 años que asisten a bibliotecas</t>
  </si>
  <si>
    <t>% de población  beneficiada de  programas  que promuevan los derechos culturales</t>
  </si>
  <si>
    <t>N° de dotaciones centros integrales de atención a la primera infancia, con material bibliográfico, audiovisual, musical y lúdico , hogares comunitarios</t>
  </si>
  <si>
    <t>N° de programas de formación cultural dirigidos a padres de familia y responsables del cuidado de los niños .</t>
  </si>
  <si>
    <t xml:space="preserve">N° de familias vinculadas a programas de formación con la primera infancia </t>
  </si>
  <si>
    <t>N° de niños, niñas inscritos o matriculados en programas artísticos, lúdicos o culturales</t>
  </si>
  <si>
    <t>N° de personas formadas en procesos de formación cultural para la primera infancia .</t>
  </si>
  <si>
    <t>ARTE Y DANZA</t>
  </si>
  <si>
    <t>50% de la población</t>
  </si>
  <si>
    <t xml:space="preserve">%  de población que  asiste a escuelas de formación musical y artista  </t>
  </si>
  <si>
    <t>N° de programas formativos en: danza, música, literatura, artes visuales y teatro apoyados .</t>
  </si>
  <si>
    <t>Nº de Instrumentos Musicales mantenidos</t>
  </si>
  <si>
    <t xml:space="preserve">N° de grupos culturales creados  </t>
  </si>
  <si>
    <t>N° de eventos culturales apoyados en  el municipio</t>
  </si>
  <si>
    <t>N° de bienes de interés cultural identificados .</t>
  </si>
  <si>
    <t>N° de programas de difusión del patrimonio cultural inmaterial desarrollados</t>
  </si>
  <si>
    <t>N° de Actos administrativos  de reglamentación del funcionamiento del consejo municipal  de cultura</t>
  </si>
  <si>
    <t>N° de sesiones del consejo municipal de cultura realizadas .</t>
  </si>
  <si>
    <t xml:space="preserve">N° de proyectos de mantenimiento o reparación de infraestructura cultural </t>
  </si>
  <si>
    <t>FUNES CLARO Y SEGURO</t>
  </si>
  <si>
    <t xml:space="preserve"> N° de proyectos gestionados para el mejoramiento de Espacios públicos con alumbrado público.</t>
  </si>
  <si>
    <t xml:space="preserve">CASITA NUEVA </t>
  </si>
  <si>
    <t xml:space="preserve"> Disminuir en 5% el déficit cuantitativo de vivienda </t>
  </si>
  <si>
    <t>Porcentaje de déficit cuantitativo de vivienda  reducido</t>
  </si>
  <si>
    <t>N°  proyectos formulados para Subsidios VIS</t>
  </si>
  <si>
    <t>Nº de  viviendas  nuevas construidas en el Municipio</t>
  </si>
  <si>
    <t xml:space="preserve">No de Mtrs  Urba nizados </t>
  </si>
  <si>
    <t xml:space="preserve">1 Lote </t>
  </si>
  <si>
    <t xml:space="preserve">N° de predios adquiridos para habilitar  suelo para VIS </t>
  </si>
  <si>
    <t xml:space="preserve">VIVIENDAS MEJORANDAS </t>
  </si>
  <si>
    <t>Reducir el X % déficit cualitativo de vivienda durante el cuatrienio</t>
  </si>
  <si>
    <t>% de déficit reducido.</t>
  </si>
  <si>
    <t>1 proyecto</t>
  </si>
  <si>
    <t xml:space="preserve">% de Incremento en la producción agropecuaria para la competitividad  </t>
  </si>
  <si>
    <t xml:space="preserve">N°  de  Termos  de Inseminación Artificial para el mejoramiento  de crias y cruce de rasas adquirido  </t>
  </si>
  <si>
    <t>N° de productores agropecuarios con asistencia técnica.</t>
  </si>
  <si>
    <t>N° de  asociaciones  productivas  agropecuarias  fortalecidas</t>
  </si>
  <si>
    <t>2 organizaciones</t>
  </si>
  <si>
    <t xml:space="preserve">N° de organizaciones  para la producción  y tecnificación conformadas </t>
  </si>
  <si>
    <t>2 capacitaciones</t>
  </si>
  <si>
    <t>N° de proyectos estratégicos de desarrollo agropecuario municipal fortalecidos</t>
  </si>
  <si>
    <t>N° de productores agropecuarios con formacion empresarial</t>
  </si>
  <si>
    <t>Tasa de informalidad</t>
  </si>
  <si>
    <t xml:space="preserve">N° de políticas de empleo formuladas </t>
  </si>
  <si>
    <t>Tasa de desempleo</t>
  </si>
  <si>
    <t>Número de Jovenes certificados</t>
  </si>
  <si>
    <t xml:space="preserve">Número de NNAT (niños, niñas y adolescentes trabajadores) retirados del mercado de trabajo  </t>
  </si>
  <si>
    <t>N° de campañas de difusión de la política pública de infancia y adolescencia</t>
  </si>
  <si>
    <t>Porcentaje de niños ocupados (5 a 17 años).</t>
  </si>
  <si>
    <t>Porcentaje de niños  ocupados (5 a 17 años) por ramas de actividad</t>
  </si>
  <si>
    <t>N°de talleres de sensibilización en marco de la política pública de infancia y adolescencia</t>
  </si>
  <si>
    <t>Porcentaje de niños  ocupados (5 a 17 años) incluyendo oficios del hogar</t>
  </si>
  <si>
    <t>N° de consejos municipal de Infancia y Adolescencia conformados</t>
  </si>
  <si>
    <t>% de pobreza extrema  en el Municipio de Funes a traves de la estrategia UNIDOS  reducida</t>
  </si>
  <si>
    <t>Número de familias  de la RED UNIDOS promovidas</t>
  </si>
  <si>
    <t>Número de  productores  agropecuarios  beneficiados  de servicio de asistencia técnica</t>
  </si>
  <si>
    <t>% de oferta turistica municipal.</t>
  </si>
  <si>
    <t>Ver Dimensión Ambiente Construido</t>
  </si>
  <si>
    <t>N°de planes turísticos formulados</t>
  </si>
  <si>
    <t>EMPLEO Y DESARROLLO ECONOMICO</t>
  </si>
  <si>
    <t>% de mejoraminento de la infraestructura de transporte de influencia de la entidad territorial</t>
  </si>
  <si>
    <t>200 mingas</t>
  </si>
  <si>
    <t>N° de mingas comunitarias realizadas</t>
  </si>
  <si>
    <t xml:space="preserve">N° de Km de la red vial terciaria  con mantenimiento rutinario  </t>
  </si>
  <si>
    <t>% de Incremento en el inventario de la infraestructura de transporte en la entidad territorial</t>
  </si>
  <si>
    <t>N° de alcantarillas construidas</t>
  </si>
  <si>
    <t>N° mantenimientos realizados  a las Alcantarillas del Municipio.</t>
  </si>
  <si>
    <t>N° de proyectos formulados para la construcciond e placa Huella.</t>
  </si>
  <si>
    <t>1000 m2.</t>
  </si>
  <si>
    <t>N° de metros cuadrados de vias urbanas pavimentadas</t>
  </si>
  <si>
    <t>% de reducción  de casos  de lesiones personales en accidentes de transito</t>
  </si>
  <si>
    <t>1 Consejo de seguridad Municipal de funes apoyado</t>
  </si>
  <si>
    <t>N° de consejos apoyados</t>
  </si>
  <si>
    <t xml:space="preserve">N° de Comité Municipal de Seguridad Vial creado y en funcionamiento </t>
  </si>
  <si>
    <t>8 actividades para reducir el grado de accidentalidad</t>
  </si>
  <si>
    <t xml:space="preserve">N° de puntos de alta accidentalidad identificados </t>
  </si>
  <si>
    <t xml:space="preserve">N° de soluciones implementadas respecto a los
puntos de alta accidentalidad identificados 
</t>
  </si>
  <si>
    <t>2km</t>
  </si>
  <si>
    <t xml:space="preserve">N° de Kilómetros de vías señalizados de
influencia de la entidad territorial.
</t>
  </si>
  <si>
    <t>24 operativos</t>
  </si>
  <si>
    <t>N° de operativos realizados  en puntos estrategicos</t>
  </si>
  <si>
    <t>N° de capacitaciones realizadas
para la protección a usuarios más vulnerables
(escuelas y colegios)</t>
  </si>
  <si>
    <t>AGUA PARA EL  FUTURO</t>
  </si>
  <si>
    <t>12,5% de  Fuentes hídricas que cuentan con protección en el Municipio de Funes.</t>
  </si>
  <si>
    <t>Porcentaje de Fuentes hídricas que cuentan con protección en el Municipio de Funes.</t>
  </si>
  <si>
    <t>5 has</t>
  </si>
  <si>
    <t>N° de hectáreas adquiridas en cabeceras de cuerpos de agua, zonas de ronda y otras</t>
  </si>
  <si>
    <t>N° de Remodelacion de fuentes de agua</t>
  </si>
  <si>
    <t xml:space="preserve">%  de hectáreas de bosques reforestadas en cuencas abastecedoras de agua </t>
  </si>
  <si>
    <t>N° de hectáreas
esblecidas con cercas vivas en predios de propiedad del Municipio</t>
  </si>
  <si>
    <t xml:space="preserve">15 has </t>
  </si>
  <si>
    <t>N° de hectáreas
reforestadas en las rondas de las cuencas abastecedoras de agua</t>
  </si>
  <si>
    <t>N° de proyectos del PUEA ejecutados</t>
  </si>
  <si>
    <t>10 % de hectáreas protegidas</t>
  </si>
  <si>
    <t>% de hectáreas protegidas</t>
  </si>
  <si>
    <t xml:space="preserve">N° de hectáreas en aislamiento para regeneración
</t>
  </si>
  <si>
    <t>% de hectáreas incorporadas al Sistema Nacional de Áreas Protegidas de Colombia SINAP</t>
  </si>
  <si>
    <t>N° de iniciativas implementadas con el fin de aportar a la conectividad del SINAP (corredores biológicos, sistemas productivos sostenibles, paisajes rurales, entre otras estrategias de conservación diferentes a áreas protegidas)</t>
  </si>
  <si>
    <t>Proyectos de conservación de la biodiversidad ejecutados</t>
  </si>
  <si>
    <t>CAMBIO CLIMATICO</t>
  </si>
  <si>
    <t>N° de EOT actualizados</t>
  </si>
  <si>
    <t>CONOCIENDO LA CULTURA AMBIENTAL</t>
  </si>
  <si>
    <t>10% de población capacitada</t>
  </si>
  <si>
    <t>Porcentaje de población capacitada</t>
  </si>
  <si>
    <t xml:space="preserve">No. de estudiantes, docentes y padres de familia capacitados en Educación Ambiental </t>
  </si>
  <si>
    <t>N° de lideres ambientales  formados</t>
  </si>
  <si>
    <t>N°  de Comité de Educación Ambiental Municipal  CEAM fortalecido  funcionamiento</t>
  </si>
  <si>
    <t xml:space="preserve">No. de PRAE apoyados en la implementación </t>
  </si>
  <si>
    <t>* El programa de Calidad Ambiental ver en la dimensión Ambiente construido sector Agua Potable y Saneamiento Básico.</t>
  </si>
  <si>
    <t>CONOCIENDO EL RIESGO</t>
  </si>
  <si>
    <t>Porcentaje de Población que se encuentrán en zonas de riesgo disminuidas</t>
  </si>
  <si>
    <t>1 censo actualizado</t>
  </si>
  <si>
    <t xml:space="preserve">N° de familias afectas por el fenomeno de la niña </t>
  </si>
  <si>
    <t>N° de censos realizados</t>
  </si>
  <si>
    <t>1 PLEC, s actualizado</t>
  </si>
  <si>
    <t>N° de planes de emergencia y contingencia, actualizados</t>
  </si>
  <si>
    <t>1 Plan formulado</t>
  </si>
  <si>
    <t>N° de planes integrales de gestion del riesgo realizados</t>
  </si>
  <si>
    <t>N° de capacitaciones realizadas a las Instituciones educativas y poblacion  que se encuentre en zona de riesgo.</t>
  </si>
  <si>
    <t>N° de Procesos de formación y capacitación del personal vinculado a los organismos de respuesta para la atención de desastres</t>
  </si>
  <si>
    <t xml:space="preserve">1 proyectos </t>
  </si>
  <si>
    <t>N° de proyectos  de vivienda para reubicación de familias afectadas presentados</t>
  </si>
  <si>
    <t xml:space="preserve"> VER SECTOR INFRAESTRUCTURA</t>
  </si>
  <si>
    <t>N° de obras de reducción del riesgo de desastres (Mitigación)</t>
  </si>
  <si>
    <t>N° de  subsidios de arrendamiento entregados</t>
  </si>
  <si>
    <t xml:space="preserve">N° de convenios celebrados con organismos de
respuesta para la atención de desastres </t>
  </si>
  <si>
    <t>100 ayudas</t>
  </si>
  <si>
    <t>N° de ayudas humanitarias entregadas</t>
  </si>
  <si>
    <t xml:space="preserve">3 operativos </t>
  </si>
  <si>
    <t xml:space="preserve">Número de operativos de control de minería de alto impacto realizados en conjunto con las autoridades mineras, ambientales, fiscales, judiciales y de policía </t>
  </si>
  <si>
    <t xml:space="preserve">N° de mesas de trabajo  realizadas con la comunidad para formular el plan
de desarrollo
</t>
  </si>
  <si>
    <t xml:space="preserve">N° de mesas de trabajo  realizadas con la comunidad para formular presupuesto </t>
  </si>
  <si>
    <t>N° de instancias reglamentadas de
diálogo entre la Alcaldía y
la Ciudadanía para la discusión de temas
sectoriales e intersectoriales instaladas y
en funcionamiento</t>
  </si>
  <si>
    <t xml:space="preserve">N° de procesos de rendición de cuentas
definidos
</t>
  </si>
  <si>
    <t xml:space="preserve">N° de informes de gestión publicados en la página Web de la
entidad territorial  
</t>
  </si>
  <si>
    <t>N° de informes de ejecución del Plan de desarrollo presentados al Concejo</t>
  </si>
  <si>
    <t xml:space="preserve">N° de herramientas de mensajería instantánea (Chat) disponibles en la página Web de la entidad territorial   </t>
  </si>
  <si>
    <t xml:space="preserve">N° de  compromisos  adquiridos por la administración territorial con la ciudadanía en eventos públicos de rendición de cuentas cumplidos  </t>
  </si>
  <si>
    <t>100% de fortalecimiento</t>
  </si>
  <si>
    <t>% de fortalecimiento de la gestión pública orientada a resultados</t>
  </si>
  <si>
    <t>N° de planes de desarrollo orientados a resultados y productos formulados</t>
  </si>
  <si>
    <t>N° de equipos conformados con carrera administrava</t>
  </si>
  <si>
    <t>N° de sistemas de información fortalecidos</t>
  </si>
  <si>
    <t xml:space="preserve">N° catastros actualizados  </t>
  </si>
  <si>
    <t>N° de planes financieros estructurados de forma sostenible</t>
  </si>
  <si>
    <t>N° de sistemas de servicio al ciudadano consolidados</t>
  </si>
  <si>
    <t>10% del desempeño fiscal</t>
  </si>
  <si>
    <t>% de Desempeño Fiscal mejorado</t>
  </si>
  <si>
    <t xml:space="preserve">Cumplimiento del límite de gasto de funcionamiento    </t>
  </si>
  <si>
    <t>Solvencia para pagar el servicio a la deuda</t>
  </si>
  <si>
    <t xml:space="preserve">Esfuerzo fiscal propio   </t>
  </si>
  <si>
    <t xml:space="preserve">Magnitud de la inversión   </t>
  </si>
  <si>
    <t xml:space="preserve">Generación de ahorros propios   </t>
  </si>
  <si>
    <t>20% de desempeño integral</t>
  </si>
  <si>
    <t>% de  respecto al año 2010 de desempeño integral municipal mejorado</t>
  </si>
  <si>
    <t>N° de planes de capacitación para la cualificación de personal implementados</t>
  </si>
  <si>
    <t xml:space="preserve">N° de Sistemas de seguimiento y evaluación del plan de desarrollo implementado   </t>
  </si>
  <si>
    <t xml:space="preserve">N° de capacitaciones realizadas sobre destinación de recursos del SGP conforme a la Ley (Leyes 715 de 2001, 1176 de 2007 y sus decretos reglamentario)   </t>
  </si>
  <si>
    <t xml:space="preserve">60% de avance </t>
  </si>
  <si>
    <t>% de avance de implementación del MECI</t>
  </si>
  <si>
    <t xml:space="preserve">N° de campañas realizadas de sensibilización sobre la importancia de avanzar en el MECI    </t>
  </si>
  <si>
    <t>N° de jornadas de capacitación al recurso humano de la entidad territorial sobre  la implementación del MECI realizadas</t>
  </si>
  <si>
    <t xml:space="preserve">Misión de la entidad concertada </t>
  </si>
  <si>
    <t xml:space="preserve">Política y objetivos de calidad definidos </t>
  </si>
  <si>
    <t xml:space="preserve">N° de campañas de sensibilización de cambio de cultura organizacional </t>
  </si>
  <si>
    <t>100% de funcionamiento</t>
  </si>
  <si>
    <t>% de funcionamiento del banco de programas y proyectos</t>
  </si>
  <si>
    <t xml:space="preserve">N° de bancos de programas y proyectos implementados y en funcionamiento </t>
  </si>
  <si>
    <t>DESAYUNOS INFANTILES</t>
  </si>
  <si>
    <t>N° de  asambleas con los responsables de los  beneficiarios.</t>
  </si>
  <si>
    <t>Número de jornadas lúdicas para los niñ@s</t>
  </si>
  <si>
    <t>FAMILIAS EN ACCIÓN</t>
  </si>
  <si>
    <t>N°  funcionarios encargados del enlace Municipal</t>
  </si>
  <si>
    <t>N° de proyectos  presentados para la ampliación de cobertura</t>
  </si>
  <si>
    <t>SUPERVISION MUNICIPAL I.C.B.F</t>
  </si>
  <si>
    <t>100% de seguimiento a los programas atendidos por el ICBF</t>
  </si>
  <si>
    <t>% de programas funcionando  dentro de las normas establecidas.</t>
  </si>
  <si>
    <t>N° de entregas oportunas del complemento nutricional. realizadas.</t>
  </si>
  <si>
    <t>N° de charlas de sensibilización  de los beneficios  del programa</t>
  </si>
  <si>
    <t>ADULTO MAYOR</t>
  </si>
  <si>
    <t>%  de Mejoramiento en la calidad en la atencion en los programas de  atencion del adulto mayor</t>
  </si>
  <si>
    <t>1 Proyecto</t>
  </si>
  <si>
    <t xml:space="preserve">Nº  proyectos reactivados de la huerta casera  para el adulto mayor </t>
  </si>
  <si>
    <t xml:space="preserve">Celebrar el dia del adulto mayor </t>
  </si>
  <si>
    <t xml:space="preserve">X% de cobertura </t>
  </si>
  <si>
    <t>% de cobertura en los programas del adulto mayor aumentada</t>
  </si>
  <si>
    <t>N° de proyectos para la gestión de nuevos cupos para el programa adulto mayor</t>
  </si>
  <si>
    <t>1 base de datos actualizada</t>
  </si>
  <si>
    <t>N° de potenciales beneficiarios priorizados.</t>
  </si>
  <si>
    <t>N° de reportes  enviados con informacion actualizada y concistente</t>
  </si>
  <si>
    <t>1 Familia</t>
  </si>
  <si>
    <t>1 programa</t>
  </si>
  <si>
    <t>1 diagnostico</t>
  </si>
  <si>
    <t>% de hogares incluidos en el RUPD en los que ninguno de sus miembros ha sufrido privación de su libertad después del desplazamiento (estén o no en el hogar actual)</t>
  </si>
  <si>
    <t>% de hogares incluidos en el RUPD, en los que ninguna persona fue víctima del delito de homicidio después del desplazamiento</t>
  </si>
  <si>
    <t>% de hogares incluidos en el RUPD en los que ninguno de sus miembros ha sufrido tortura, violencia sexual o robo después del desplazamiento</t>
  </si>
  <si>
    <t>% de hogares incluidos en RUP que no han sido víctimas de acciones que atenten contra su seguridad personal</t>
  </si>
  <si>
    <t>% de hogares incluidos en el RUPD que cuentan con todos los miembros afiliados al Sistema General de Seguridad Social en Salud</t>
  </si>
  <si>
    <t>% de personas incluidas en el RUPD que recibieron apoyo psicosocial</t>
  </si>
  <si>
    <t>% de hogares con niños incluidos en el RUPD con vacunas de DPT y Tripe viral</t>
  </si>
  <si>
    <t xml:space="preserve">Tasa de cobertura neta de educación en población desplazada por nivel educativo </t>
  </si>
  <si>
    <t>% de hogares incluidos en el RUPD, en los que todos sus miembros cuentan con todos los documentos de identificación que les corresponde, según edad y género.</t>
  </si>
  <si>
    <t>Número de campañas de cedulación para la población desplazada ejecutadas</t>
  </si>
  <si>
    <t xml:space="preserve">Proporción de hogares que recibieron las tres   componentes básicas de ayuda humanitaria de emergencia (alimentación,  alojamiento y salud), incluyendo auxilios en dinero.  </t>
  </si>
  <si>
    <t>% de hogares incluidos en el RUPD que posee al menos una fuente de ingresos autónoma y su ingreso supera como mínimo a línea de pobreza</t>
  </si>
  <si>
    <t>% hogares incluidos en el RUPD con habitación  legal del predio.</t>
  </si>
  <si>
    <t>% de Organizaciones de Población Desplazada –OPD- que participan efectivamente en las decisiones de las política pública sobre desplazamiento forzado</t>
  </si>
  <si>
    <t xml:space="preserve">N° de OPD con escenarios adecuados para participar en las decisiones de política pública sobre desplazamiento forzado   </t>
  </si>
  <si>
    <t xml:space="preserve">N° de predios adquiridos para la construccion de escenarios deportivos </t>
  </si>
  <si>
    <t>N° de salones comunales terminados</t>
  </si>
  <si>
    <t>N° de proyectos formulados  y Gestionados para la construcción de un salón comunal</t>
  </si>
  <si>
    <t xml:space="preserve">N° de proyectos formulados para remodelacion del parque principal </t>
  </si>
  <si>
    <t>N° de proyectos formulados para terminar la construccion de la plaza de Mercado Municipal</t>
  </si>
  <si>
    <t>Número de dependencias a cuyas instalaciones se le realizó mantenimiento</t>
  </si>
  <si>
    <t xml:space="preserve">N° de dependencias con dotación de inmobiliario </t>
  </si>
  <si>
    <t>% de bienes de uso público adecuados y mantenidos</t>
  </si>
  <si>
    <t>60% de bienes de uso público  mantenidos</t>
  </si>
  <si>
    <t>BIENES DE USO PUBLICO PARA LA GENTE</t>
  </si>
  <si>
    <t>80 % de los ciudadanos protegidos integralmente</t>
  </si>
  <si>
    <t>20% de ciudadanos protegidos integralmente</t>
  </si>
  <si>
    <t xml:space="preserve">N° de Planes Integral de Seguridad y Convivencia Ciudadana formulados
</t>
  </si>
  <si>
    <t>N° de redes de hogares de paso funcionando</t>
  </si>
  <si>
    <t>Tasa de homicidios por mantenida</t>
  </si>
  <si>
    <t>N° de propuestas presentadas para gestionar el incremento de pie de fuerza Policía</t>
  </si>
  <si>
    <t>Tasa de hurto común por cada 10.000 habitantes (Incluye  personas, residencias y comercio) reducida</t>
  </si>
  <si>
    <t xml:space="preserve">N° de  sistemas de vigilancia implemetados </t>
  </si>
  <si>
    <t xml:space="preserve">50% de personas atendidas </t>
  </si>
  <si>
    <t xml:space="preserve">% de personas atendidas </t>
  </si>
  <si>
    <t>% de población vulnerable atendida</t>
  </si>
  <si>
    <t>%  de casos de violencia intrafamiliar disminuidos</t>
  </si>
  <si>
    <t xml:space="preserve">N° de  campañas realizadas para la prevención de la violencia intrafamiliar (contra niños y niñas, entre la pareja y adultos mayores) </t>
  </si>
  <si>
    <t>Tasa de mortalidad de 0 a 17 años por causas externas  (homicidio, suicidio, accidentes, violencia intrafamiliar)</t>
  </si>
  <si>
    <t>N° de campañas realizadas para la prevención de casos de mortalidad por causas externas</t>
  </si>
  <si>
    <t>5%  de infracciones disminuidas</t>
  </si>
  <si>
    <t>% de infracciones disminuidas</t>
  </si>
  <si>
    <t xml:space="preserve"> N° de redes civicas de apoyo establecida</t>
  </si>
  <si>
    <t xml:space="preserve">100%  de ciudadanos con  acceso a la justicia </t>
  </si>
  <si>
    <t xml:space="preserve">% de población atendidas en centros de convivencia ciudadana </t>
  </si>
  <si>
    <t xml:space="preserve">N° de  proyectos gestionados para la creación de  centros  de convivencia ciudadana </t>
  </si>
  <si>
    <t>N° de  casos manejados por la Inspección  de policia</t>
  </si>
  <si>
    <t xml:space="preserve">N° de casos manejados por  la personería
</t>
  </si>
  <si>
    <t xml:space="preserve">FUNES TECNOLOGICO Y COMPETITIVO </t>
  </si>
  <si>
    <t>10% de cobertura incrementada (casco urbano)</t>
  </si>
  <si>
    <t xml:space="preserve">% cobertura incrementada del servicio de internet </t>
  </si>
  <si>
    <t>% de funcionarios y comunidad en general capacitados en el uso de TIC</t>
  </si>
  <si>
    <t>N° de ciudadanos capacitados  en el uso de TIC</t>
  </si>
  <si>
    <t>100% de funcionarios públicos</t>
  </si>
  <si>
    <t>N° de funcionarios  capacitados en el uso de TIC y certificados como ciudadanos digitales</t>
  </si>
  <si>
    <t>20% de equipos</t>
  </si>
  <si>
    <t>% de equipos de cómputo obsoletos  dispuestos apropiadamente</t>
  </si>
  <si>
    <t>Número de campañas sede sensibilización en la disposición y manejo de equipos de cómputo obsoletos realizadas</t>
  </si>
  <si>
    <t xml:space="preserve">20% de avance </t>
  </si>
  <si>
    <t xml:space="preserve">%  de avance en la implementación de la Estrategia de  Gobierno en línea </t>
  </si>
  <si>
    <t>N° de manuales de Gobierno en Línea realizados</t>
  </si>
  <si>
    <t>N° de inventarios de  trámites y servicios consolidados</t>
  </si>
  <si>
    <t>N° de funcionarios formados en  temas relacionados con Gobierno en línea</t>
  </si>
  <si>
    <t>N° Subsistemas del MECI articulados con la Estrategia de Gobierno en línea</t>
  </si>
  <si>
    <t>N° de mecanismos implementadas para la participación en línea habilitados para  la ciudadanía</t>
  </si>
  <si>
    <t xml:space="preserve">N° de contratos publicados en el SECOP  </t>
  </si>
  <si>
    <t>N° de procesos contractuales realizados  en línea</t>
  </si>
  <si>
    <t>20% de reducción de papel</t>
  </si>
  <si>
    <t>% de reducción del uso del Papel en la entidad</t>
  </si>
  <si>
    <t>METAS ANUALES</t>
  </si>
  <si>
    <t>METAS ACUMULADAS</t>
  </si>
  <si>
    <t>DIMENSIÓN SOCIOCULTURAL</t>
  </si>
  <si>
    <t>FUENTES DE FINANCIACION</t>
  </si>
  <si>
    <t>TOTAL</t>
  </si>
  <si>
    <t>PONDERADOR SECTORIAL%</t>
  </si>
  <si>
    <t>OTROS RECURSOS</t>
  </si>
  <si>
    <t>VALOR PARA EL CUATRENIO</t>
  </si>
  <si>
    <t>DIMENSIÓN AMBIENTE NATURAL</t>
  </si>
  <si>
    <t>AMBIENTAL - AGUA POTABLE Y SANEAMIENTO BASICO</t>
  </si>
  <si>
    <t>RECREACION Y DEPORTE</t>
  </si>
  <si>
    <t>Línea de Base  a 31/12/2010</t>
  </si>
  <si>
    <t>DEP</t>
  </si>
  <si>
    <t>SERVICIOS PUBLICOS DIFERENTES ACUEDUCTO ALCANTARILLADO</t>
  </si>
  <si>
    <t>DIMENSIÓN AMBIENTE CONSTRUIDO</t>
  </si>
  <si>
    <t>DIMENSION AMBIENTE NATURAL</t>
  </si>
  <si>
    <t>GESTION INTEGRAL DEL RIESGO</t>
  </si>
  <si>
    <t>POBLACION VULNERABLE</t>
  </si>
  <si>
    <t>JOVENES</t>
  </si>
  <si>
    <t xml:space="preserve">% de población joven articulada en procesos </t>
  </si>
  <si>
    <t xml:space="preserve">No. De acciones encaminadas a proteger los derechos de los jovenes </t>
  </si>
  <si>
    <t>Número de campañas de sensibilización a las
autoridades locales, familias y comunidad en prevención y detección de violencia contra los niños, niñas y adolescentes</t>
  </si>
  <si>
    <t>Adopción de la Politica Pública de infancia y adolecencia</t>
  </si>
  <si>
    <t>MUJER Y GENERO</t>
  </si>
  <si>
    <t>Número de capacitaciones realizadas a la comunidad social e institucional sobre derechos de
las mujeres</t>
  </si>
  <si>
    <t>Número de campañas realizadas en instituciones educativas sobre derechos de las mujeres</t>
  </si>
  <si>
    <t>Número de programas a favor de la detección, prevención y atención de violencia contra la mujer</t>
  </si>
  <si>
    <t xml:space="preserve"> 1 Mesa Municipal de Mujeres creadas</t>
  </si>
  <si>
    <t>Mesa municipal de mujeres creada</t>
  </si>
  <si>
    <t>No. De proyectos productivos dirigidos a mujeres gestionados</t>
  </si>
  <si>
    <t>No. De mujeres capacitadas en proyectos productivos, microempresariales y productivos</t>
  </si>
  <si>
    <t>RED UNIDOS</t>
  </si>
  <si>
    <t>Número de capacitaciones dirigido a los beneficiarios de familias en acción</t>
  </si>
  <si>
    <t>No. De actualizaciones realizadas en la base de datos del SISBEN</t>
  </si>
  <si>
    <t>No. De capacitaciones para madres cabeza de familia</t>
  </si>
  <si>
    <t>% de incremento en la  efectividad de  las actividades del programa</t>
  </si>
  <si>
    <t>N° de talleres de capacitación para los responsables de los niños beneficiarios (temas nutricionales y derechos de los niños)</t>
  </si>
  <si>
    <t>N° de puntos de entrega  en funcionamiento y garantizado</t>
  </si>
  <si>
    <t>No de proyectos presentados para la asignación de nuevos cupos del programa desayunos infantiles</t>
  </si>
  <si>
    <t>Número de espacios adecuados con las normas vigentes para el almacenamiento de desayunos infantiles</t>
  </si>
  <si>
    <t>POBLACIÓN EN SITUACIÓN DE DISCAPACIDAD</t>
  </si>
  <si>
    <t>1 Mesa municipal de discapacidad</t>
  </si>
  <si>
    <t>No. De mesas municipales de Población en situación de discapacidad implementadas</t>
  </si>
  <si>
    <t>No. De sesiones realizadas por el comité municipal de discapacidad</t>
  </si>
  <si>
    <t>No. De Capacitaciones dirigidas a población en situación de discapacidad</t>
  </si>
  <si>
    <t>Conformación de la red para la atención de la población en situación de discapacidad</t>
  </si>
  <si>
    <t>No. De acciones para vincular laboralmente a población con discapacidad en el sector público y privado (Sena, Esap, etc)</t>
  </si>
  <si>
    <t>No. De programas RBC implementados</t>
  </si>
  <si>
    <t xml:space="preserve">Nº de proyectos presentados tendientes a mejorar las condiciones de vida y bienestar de la población en situación de discapacidad </t>
  </si>
  <si>
    <t>No. De proyectos gestionados y con acompañamiento encaminados a mejorar la calidad de vida de la población indigena</t>
  </si>
  <si>
    <t>No. mecanismos de apoyo a las actividades sociales y productivas desarrolladas</t>
  </si>
  <si>
    <t>DESARROLLO COMUNITARIO - PARTICIPACION CIUDADANA</t>
  </si>
  <si>
    <t>JUSTICIA, SEGURIDAD Y CONVIVENCIA CIUDADANA</t>
  </si>
  <si>
    <t>SEGURIDAD CIUDADANA</t>
  </si>
  <si>
    <t>PREVENCION Y PROTECCIÓN</t>
  </si>
  <si>
    <t>Porcentaje de niños, niñas y
adolescentes que han sido protegidos del  reclutamiento forzado</t>
  </si>
  <si>
    <t>Diagnóstico de la situación de vulnerabilidad y riesgo de reclutamiento en los niños, niñas y adolescentes por parte de grupos armados legales</t>
  </si>
  <si>
    <t>Número de campañas de difusión de la ruta de
prevención para proteger integralmente a niños,
niñas y adolescentes en riesgo de reclutamiento y
utilización.</t>
  </si>
  <si>
    <t>1 Ruta</t>
  </si>
  <si>
    <t>Apropiación y desarrollo de las rutas de prevención</t>
  </si>
  <si>
    <t>Número de iniciativas ciudadana de movilización en
contra del reclutamiento</t>
  </si>
  <si>
    <t>No. De capacitaciones dirigidas al Consejo Municipal de Politica Social en temas de prevencion del reclutamiento forzado</t>
  </si>
  <si>
    <t>No. De mecanismos de prevención articulados (mesas de trabajo, alarmas, etc.) con las directrices del Consejo Municipal de Política Social</t>
  </si>
  <si>
    <t>Número de campañas de sensibilización a las
autoridades locales, familias y comunidad para incentivar la denuncia del reclutamiento ante las
autoridades competentes</t>
  </si>
  <si>
    <t>ASISTENCIA Y ATENCION</t>
  </si>
  <si>
    <t>75% de Personas  Victimas del Conflicto Armado Atendidas Integralmente con  Garantia de sus Derechos.</t>
  </si>
  <si>
    <t>% de Personas  Victimas del Conflicto Armado Atendidas Integralmente con  Garantia de sus Derechos.</t>
  </si>
  <si>
    <t>1 actos administrativos</t>
  </si>
  <si>
    <t>Nº de actos administrativos  de creación del consejo  de Justicia Transicional</t>
  </si>
  <si>
    <t>No de Acciones de Fortalecimiento Institucional y de Escenarios de Participacion de Victimas.</t>
  </si>
  <si>
    <t>No de Acciones y  Medidas Implementadas para la protección  de los DDHH y DIH.</t>
  </si>
  <si>
    <t>No de formulación y Adopción de Política Pública de Atención, Asistencia y Reparación Integral a las Victimas del Conflicto Armado.</t>
  </si>
  <si>
    <t>No. De Mesas de participación de victimas activadas</t>
  </si>
  <si>
    <t>1 censo por caso de atentado o desplazamiento</t>
  </si>
  <si>
    <t>No. De Censo en caso
de atentados o desplazamientos
masivos</t>
  </si>
  <si>
    <t>2 Encuesta Realizada y Digitalizada.</t>
  </si>
  <si>
    <t>No de Encuestas de Caracterización de la Población en Situación de Desplazamiento.</t>
  </si>
  <si>
    <t>1 Ajuste al PIU</t>
  </si>
  <si>
    <t>No de Revisiones, adecuaciones y ajustes al Plan Integral Unico de Atención a la Población en Situación de Desplazamiento.</t>
  </si>
  <si>
    <t>REPARACIÓN INTEGRAL</t>
  </si>
  <si>
    <t>90% de  población víctima del desplazamiento forzado por la violencia   disfrutando  del goce   efectivo de derechos</t>
  </si>
  <si>
    <t>% de población afectada  que ha accedido a la reparación integral y restablecimiento del derecho del conflicto armado.</t>
  </si>
  <si>
    <t xml:space="preserve">Nº de Organizaciones Creadas y Capacitadas en derechos humanos y mecanismos de protección y exigibilidad de derechos, con comunidades en comportamiento en medio del conflicto.   </t>
  </si>
  <si>
    <t xml:space="preserve">4 campañas de vacunación realizadas </t>
  </si>
  <si>
    <t xml:space="preserve">Nº de campañas de vacunación a niños menores o iguales de 1 año incluidos en el RUPD </t>
  </si>
  <si>
    <t xml:space="preserve">Nº de programas de apoyo psicosocial para la población víctima del desplazamiento forzado por la violencia  </t>
  </si>
  <si>
    <t>No. De Niños y Jóvenes en situación de desplazamiento atendidos en el sector educativo</t>
  </si>
  <si>
    <t xml:space="preserve">1 proyectos de seguridad alimentaria </t>
  </si>
  <si>
    <t xml:space="preserve">Nº de proyectos de seguridad alimentaria en poblacion afectada por el conflicto  </t>
  </si>
  <si>
    <t>Proporción de hogares que han sufrido de la separación de alguno de sus miembros, han solicitado ayuda del Estado y han sido reintegrados, con relación al total de hogares que han sufrido de la separación de alguno de sus miembros y han solicitado ayuda</t>
  </si>
  <si>
    <t>2 proyectos VIS presentados</t>
  </si>
  <si>
    <t>Nº de proyectos de VIS para población en situación de desplazamiento presentados</t>
  </si>
  <si>
    <t>Regimen subsidiado</t>
  </si>
  <si>
    <t>Alcanzar la cobertura universal de afiliación en salud al Sistema General de Seguridad Social en Salud a 2015</t>
  </si>
  <si>
    <t>Cobertura de afiliación al Sistema General de Seguridad Social en Salud</t>
  </si>
  <si>
    <t>Desarrollar el 100% de las estrategias de promoción de los procesos de aseguramiento Programadas</t>
  </si>
  <si>
    <t>Porcetaje de cumplimiento en el desarrollo de las Estrategias IEC  para promocionar los procesos de aseguramiento en el Municipio de Funes</t>
  </si>
  <si>
    <t>Realizar el 95% de los procesos de reporte de novedades en los tiempos establecidos por el Minsterio de Salud y de la Protección Social</t>
  </si>
  <si>
    <t xml:space="preserve">Porcetaje de cumplimiento en el reprote de novedades </t>
  </si>
  <si>
    <t>Implementado el Sistema de Garantíade Calidad en la prestación de los servicios de salud en la institución prestadora de servicios de Salud  del Orden Municipal</t>
  </si>
  <si>
    <t>Implementación del Sistema obligatorio de Calidad  para la prestación de servicios de salud</t>
  </si>
  <si>
    <t>Gestionar la cofinanciación de los recursos necesarios para la terminación de la construcción de la nuvea plan física del Centro de Salud Funes ESE y la Adquisición de una unidad movil para las acciones de promoción y prevención en la zona rural</t>
  </si>
  <si>
    <t>No registra</t>
  </si>
  <si>
    <t xml:space="preserve">Aumentado  a 95% el porcentaje satisfacción de los usuarios frente  a la prestación  de los servicios de salud del Centro de Salud Funes ESE de acuerdo a la resolución 4445 de 2006 o aquellas que la modifiquen  </t>
  </si>
  <si>
    <t xml:space="preserve">Porcentaje  de satisfacción de los usuarios  </t>
  </si>
  <si>
    <t>Salud pública</t>
  </si>
  <si>
    <t>Mantener la tasas de mortalidad en menores de 5 años por debajo del 19.55 (indicador departamental)</t>
  </si>
  <si>
    <t>2,4 (1 caso)</t>
  </si>
  <si>
    <t>Mantener la tasa de mortalidad  por enfermedad diarreica aguda  por debajo del 3,66 ( indicador departamental)</t>
  </si>
  <si>
    <t>1 caso</t>
  </si>
  <si>
    <t>Mantener la tasa de mortalidad en menores  de un año por debajo del 40,56 (indicador departamental)</t>
  </si>
  <si>
    <t>8,2 (1 caso)</t>
  </si>
  <si>
    <t xml:space="preserve">N° de niños con bajo peso al nacer  </t>
  </si>
  <si>
    <t>2 casos</t>
  </si>
  <si>
    <t>Definir la  prevalencia de Desnutrición global  en niños menores de cinco años</t>
  </si>
  <si>
    <t>Por definir</t>
  </si>
  <si>
    <t>Definir la  prevalencia de Desnutrición crónica  en niños menores de cinco años</t>
  </si>
  <si>
    <t>Mantenido  el 97%  de cobertura de  vacunación en  niños  menores  o iguales a  un  año  con  censo canalización  con los biológicos trazadores</t>
  </si>
  <si>
    <t>Cobertura de Vacunación</t>
  </si>
  <si>
    <t>96,6% ( niños vacunados con 3 dosis de DPT y VOP 58, No de niños vacunados con BCG 26, No de niños  menores de 1 año vacunados con rotavirus y neumococo  61,  No de niños menores de  1 año vacunados con HB, 25, No. de niños  de 1 año vacunados con triple viral 75</t>
  </si>
  <si>
    <t>Aplicado el 100% de las Estrategias de Vacunación en el Municipio de Funes, para alcanzar coberturas útiles de vacunación</t>
  </si>
  <si>
    <t>Mantener  la tasa de mortalidad materna por debajo del 77,61 (indicador departamental: 15 casos)</t>
  </si>
  <si>
    <t xml:space="preserve">0 casos en el Municipio de Funes </t>
  </si>
  <si>
    <t>Inicio del control prental en el primer trimestre del embarzo en le 90% de las mujeres embarazadas</t>
  </si>
  <si>
    <t>Porcentaje de gestantes que inician el contron prenatal en el primer trimestre de la gestación</t>
  </si>
  <si>
    <t xml:space="preserve">Reducido en 3,0% el porcentaje de embarazos en adolescentes </t>
  </si>
  <si>
    <t xml:space="preserve">Porcentaje de embarazos en adolescentes </t>
  </si>
  <si>
    <t>3,5% ( 20 embarazadas de 568 adolescentes)</t>
  </si>
  <si>
    <t xml:space="preserve">Porcentaje de atenciones bajo la estrategia de servicios amigables </t>
  </si>
  <si>
    <t>Mantener por debajo de 2.4 hijos por mujer , la fecundidad global en mujeres entre 15 a 49 años.</t>
  </si>
  <si>
    <t>Promedio de hijos de 2.4 hijos por cada mujer de 15 a 49 años</t>
  </si>
  <si>
    <t xml:space="preserve"> Promedio 3,6 hijos por familia</t>
  </si>
  <si>
    <t>Porcentaje de la población inscrita en el Programa de planifiecación familiar.</t>
  </si>
  <si>
    <t>Mantener por debajo de 4,02  la tasa de mortalidad de cancer de cuello uterino en el Municipio de Funes  ( indicador del departamento)</t>
  </si>
  <si>
    <t xml:space="preserve">Tasa de mortalidad por cancer de  cuello uterino por 100,000 mujeres </t>
  </si>
  <si>
    <t xml:space="preserve">0 casos </t>
  </si>
  <si>
    <t>Alcanzar una cobertura del 90% de las mujeres que se practican el examen de citología cervico uterina</t>
  </si>
  <si>
    <t>Porcentaje de mujeres que se practican el examen de citología cervicouterina</t>
  </si>
  <si>
    <t>85% ( 986 mujeres)</t>
  </si>
  <si>
    <t xml:space="preserve">Mantenida por debajo del  0,1 la prevalencia de VIH sida en el Municipio de Funes en la población de 15 a 49 años  </t>
  </si>
  <si>
    <t>Prevalencia de VIH</t>
  </si>
  <si>
    <t>Promover en el 100% de las gestantes la toma de la prueba de Elisa y en las personas identificadas con riesgo</t>
  </si>
  <si>
    <t xml:space="preserve">Determinar el Indice de Cariados, Oturados y Perdidos  en el Municipio de Funes </t>
  </si>
  <si>
    <t>Indice de COP</t>
  </si>
  <si>
    <t xml:space="preserve">Por definir </t>
  </si>
  <si>
    <t>Implementado el Programa denominado Sano y Sano reahabilitado  para la atención de la problemática en salud oral</t>
  </si>
  <si>
    <t xml:space="preserve">implementación y seguimiento del programa  de prevención  de enfermedades crónicas no trasmisibles  con enfasis en diabetes e hipertensión arterial </t>
  </si>
  <si>
    <t xml:space="preserve">programa  de prevención  de enfermedades crónicas no trasmisibles  con enfasis en diabetes e hipertensión arterial </t>
  </si>
  <si>
    <t>Programa  debilmente implementado</t>
  </si>
  <si>
    <t>Plan  de Seguridad alimentaria  con calificación del 93% de implementación</t>
  </si>
  <si>
    <t>Identificar el 100% de los casos sospechos de enfermedades trasmisibles  para aplicar los protocolos de atención y de vigilancia epidemiológica</t>
  </si>
  <si>
    <t>Porcentaje de casos notificados y a los cuales se aplicó protocolos de atención y de vigilancia epidemioógica</t>
  </si>
  <si>
    <t xml:space="preserve">Determinar el índice de accidentalidad laboral en la población trabajadora informal del Municipio de Funes </t>
  </si>
  <si>
    <t>Porcentaje de accidente laboral en la población trabajadora informal</t>
  </si>
  <si>
    <t>Sin determinar</t>
  </si>
  <si>
    <t>Caracterizado el 100%  las actividades económicas identificadas en el Municipio de Funes  como prioritarias</t>
  </si>
  <si>
    <t>Porcentaje de actividdes económicas priorizadas</t>
  </si>
  <si>
    <t>4 Actividades económicas priorizadas</t>
  </si>
  <si>
    <t>Logrado la intervención  con actividades  de inclusión social al 100% de los grupos poblacionales vulnerables identificados  como prioritarios en el Municipio de Funes</t>
  </si>
  <si>
    <t>Porcentaje  de grupos poblacionaels  vulnerables  realizados intervenciones de inclusión social</t>
  </si>
  <si>
    <t>No se registra</t>
  </si>
  <si>
    <t>Realizado el 100% de  las acciones de promoción de la salud, prevención de los riesgos,   inslusión social a través de la cooperación de Red Unidos</t>
  </si>
  <si>
    <t>159 niñ@s.</t>
  </si>
  <si>
    <t xml:space="preserve">5% de población  educativa </t>
  </si>
  <si>
    <t>% de población  educativa  con calidad educativa mejorada</t>
  </si>
  <si>
    <t>Incrementar en un 1% la Tasa de Cobertura Educativa  en educación superior</t>
  </si>
  <si>
    <t>N° de usuarios atendidos</t>
  </si>
  <si>
    <t>1220 viviendas totales  en el Municipio</t>
  </si>
  <si>
    <t xml:space="preserve">N° de proyectos presentados para la construcción de  plantas  de tratamiento </t>
  </si>
  <si>
    <t>N° de  proyectos del PSMV implementados</t>
  </si>
  <si>
    <t xml:space="preserve">696  usuarios </t>
  </si>
  <si>
    <t>LECTOESCRITURA</t>
  </si>
  <si>
    <t>30% de acceso incrementado</t>
  </si>
  <si>
    <t>350  niñ@s  y adolescentes</t>
  </si>
  <si>
    <t>20% de la poblacion</t>
  </si>
  <si>
    <t>N° de apoyos  realizados a la Bandas municipales.</t>
  </si>
  <si>
    <t xml:space="preserve">1000 Mtrs 2  Urba nizados </t>
  </si>
  <si>
    <t xml:space="preserve">Porcentaje de organizaciones fortalecidas          </t>
  </si>
  <si>
    <t>INFRAESTRUCTURA VIAL PARA LA COMUNICACIÓN Y  LA COMPETITIVIDAD</t>
  </si>
  <si>
    <t xml:space="preserve">10  muros </t>
  </si>
  <si>
    <t xml:space="preserve"> 15 obras de arte (alcantarillas)</t>
  </si>
  <si>
    <t>SEGURIDAD  VIAL</t>
  </si>
  <si>
    <t>10% de  reducción  de casos  de lesiones personales en accidentes de transito</t>
  </si>
  <si>
    <t xml:space="preserve">N° de empresarios del transporte capacitados </t>
  </si>
  <si>
    <t>PLAN PLURIANUAL DE INVERSIONES PLAN DE DESARROLLO 2012-2015 FUNES</t>
  </si>
  <si>
    <t xml:space="preserve"> N° de gestion de declaratoria  como área de protección  páramo de las ovejas y  santuario de flora y fauna Orito Putumayo- Funes-Pasto. </t>
  </si>
  <si>
    <t xml:space="preserve">1% de ecosistemas </t>
  </si>
  <si>
    <t xml:space="preserve">% de ecosistemas alterados reducidos   </t>
  </si>
  <si>
    <t>2% disminuido</t>
  </si>
  <si>
    <t xml:space="preserve">1 censo </t>
  </si>
  <si>
    <t xml:space="preserve">PREVINIENDO EL RIESGO </t>
  </si>
  <si>
    <t>N° de dotaciones  a  organismos de socorro del Municipio.</t>
  </si>
  <si>
    <t>ATENDIENDO DESASTRES</t>
  </si>
  <si>
    <t>1. Proyectos gestionados</t>
  </si>
  <si>
    <t>1 1Mecanismos de apoyo</t>
  </si>
  <si>
    <t xml:space="preserve">50% de población joven articulada a procesos </t>
  </si>
  <si>
    <t>1 politica</t>
  </si>
  <si>
    <t xml:space="preserve">1 mesa </t>
  </si>
  <si>
    <t xml:space="preserve">20% de mujeres  </t>
  </si>
  <si>
    <t xml:space="preserve">% Porcentaje de mujeres  que han sido atendidas integralmente ante hechos de violencia en su contra </t>
  </si>
  <si>
    <t>30% de población pobfe y vulnerable  que ingresa a la oferta institucional</t>
  </si>
  <si>
    <t>% de  población inscrita en oferta institucional</t>
  </si>
  <si>
    <t xml:space="preserve">Incrementar en un 5% la cobertura del programa familias en accion </t>
  </si>
  <si>
    <t>% la cobertura del programa familias en accion  incrementado</t>
  </si>
  <si>
    <t>N° de encuentros de cuidado</t>
  </si>
  <si>
    <t>5% de incremento en  la efectividad de  las actividades del programa</t>
  </si>
  <si>
    <t>1  bodega</t>
  </si>
  <si>
    <t xml:space="preserve">10%  de Mejoramiento en la calidad </t>
  </si>
  <si>
    <t>10 reportes</t>
  </si>
  <si>
    <t>10% de población  en situcion de discapacidad atendida</t>
  </si>
  <si>
    <t>% de población  en situcion de discapacidad atendida</t>
  </si>
  <si>
    <t xml:space="preserve">1 comité </t>
  </si>
  <si>
    <t>N° de Comités municipal de discapacidad reactivado</t>
  </si>
  <si>
    <t xml:space="preserve">10 sesiones </t>
  </si>
  <si>
    <t>4 capacitaciónes</t>
  </si>
  <si>
    <t>1 red</t>
  </si>
  <si>
    <t>N°  de apoyos  para la Construccion de un sitio acorde para realizar necropcias</t>
  </si>
  <si>
    <t>N° de proyectos Gestionados compra de lote para el coliseo y estadio de futbol</t>
  </si>
  <si>
    <t xml:space="preserve">N° de campañas realizadas para
promover mecanismos de participación
ciudadana previstos en la Ley 134 de
1994 ) y de desarrollo comunitario
</t>
  </si>
  <si>
    <t xml:space="preserve">N° de Juntas de Acción Comunal  creadas </t>
  </si>
  <si>
    <t xml:space="preserve">N° de JAC Renovadas </t>
  </si>
  <si>
    <t>N° de participaciones de la autoridad pública en el Chat disponible en la página Web de la entidad territorial</t>
  </si>
  <si>
    <t>MODERNIZACION  Y FORTALECIMIENTO  INSTITUCIONAL</t>
  </si>
  <si>
    <t>Saneamiento contable   y jurídico  para legalización  de predios</t>
  </si>
  <si>
    <t xml:space="preserve"> SEGURIDAD   DEMOCRATICA </t>
  </si>
  <si>
    <t xml:space="preserve">N° de capacitaciones a las familias vulnerables  en competencias básicas  </t>
  </si>
  <si>
    <t>60% de niños, niñas y
adolescentes que han sido protegidos del  reclutamiento</t>
  </si>
  <si>
    <t>4 campañas de difusion</t>
  </si>
  <si>
    <t>4 iniciativas</t>
  </si>
  <si>
    <t>4 acciones</t>
  </si>
  <si>
    <t>4Capacitaciones dirigidas al COMPOS</t>
  </si>
  <si>
    <t>2 mecanismos de prevención articulados</t>
  </si>
  <si>
    <t>4campañas de sensibilizacion realizadas</t>
  </si>
  <si>
    <r>
      <t>1 programas de apoyo realizados</t>
    </r>
    <r>
      <rPr>
        <sz val="12"/>
        <color indexed="8"/>
        <rFont val="Arial Narrow"/>
        <family val="2"/>
      </rPr>
      <t/>
    </r>
  </si>
  <si>
    <t>100% Niños y jovenes atendidos en el sector educativo</t>
  </si>
  <si>
    <t xml:space="preserve">2campañas de cedulación realizados </t>
  </si>
  <si>
    <t xml:space="preserve">Número de  proyectos para las personas desplazados que han recibido alimentación y/o alojamiento   </t>
  </si>
  <si>
    <t>Recursos programados 2013 (miles de pesos)</t>
  </si>
  <si>
    <t>Recursos programados 2014 (miles de pesos)</t>
  </si>
  <si>
    <t>Recursos programados 2015 (miles de pesos)</t>
  </si>
  <si>
    <t>A. DPTALES</t>
  </si>
  <si>
    <t>Número de acciones de intervención para prevenir el reclutamiento y la utilización de niños, niñas y adolescente por parte de los grupos armados al 
margen de la ley</t>
  </si>
  <si>
    <t>COBERTURA   PARA MI PUEBLO</t>
  </si>
  <si>
    <t>% de nuevos usuarios  atendidos con el servicio de acueducto en el casco urbano</t>
  </si>
  <si>
    <t>% de cobertura incrementado en el servicio de acueducto en área rural</t>
  </si>
  <si>
    <t>80 % de los  usuarios</t>
  </si>
  <si>
    <t>% de usuarios con servicio continuo de agua</t>
  </si>
  <si>
    <t xml:space="preserve">AGUA CON CALIDAD PARA MI GENTE </t>
  </si>
  <si>
    <t xml:space="preserve">5% de usuarios </t>
  </si>
  <si>
    <t>% de usuario con servicio de agua apta para consumo humano</t>
  </si>
  <si>
    <t>40% IRCA</t>
  </si>
  <si>
    <t>Índice de riesgo calidad de agua (Decreto 1575 de 2007) disminuido</t>
  </si>
  <si>
    <t>COBERTURA EN ALCANTARILLADO</t>
  </si>
  <si>
    <t>%  de cobertura  incrementado en el servicio de alcantarillado en área urbana</t>
  </si>
  <si>
    <t>FUNES LIMPIO Y CON CALIDAD AMBIENTAL</t>
  </si>
  <si>
    <t>Aprovechar un 10% de los residuos sólidos</t>
  </si>
  <si>
    <t xml:space="preserve">Porcentaje de residuos sólidos dispuestos en planta de aprovechamiento </t>
  </si>
  <si>
    <t xml:space="preserve">CONSERVACION, PRESERVACION  Y USO SOSTENIBLE  DE LA  BIODIVERSIDAD Y LOS RECURSOS NATURALES </t>
  </si>
  <si>
    <t>GRUPOS ETNICOS</t>
  </si>
  <si>
    <t>5%  de poblacion indigena  apoyada</t>
  </si>
  <si>
    <t>%  de poblacion indigena  apoyada</t>
  </si>
  <si>
    <t>1 plan de vida apoyado</t>
  </si>
  <si>
    <t xml:space="preserve">No. De planes de vida apoyados </t>
  </si>
  <si>
    <t>N° de familias atendidas en situacion de discapacidad y abandono total</t>
  </si>
  <si>
    <t>INFANCIA Y ADOLESCENCIA</t>
  </si>
  <si>
    <t xml:space="preserve">15% de incremento de atención a  Adolecentes en conflicto con la Ley </t>
  </si>
  <si>
    <t>% de adolescentes en conflicto con la ley que han sido atendidos (se les ha brindado una oferta institucional), de manera pertinente, estratégica y de acuerdo con la finalidad del Sistema de Responsabilidad Penal para Adolescentes.</t>
  </si>
  <si>
    <t>Número de programa que apoyan el desarrollo de
medidas no privativas de la libertad del adolescente
(Estas medidas son: reglas de conducta, servicios
sociales a la comunidad, libertad vigilada y medio
semi-cerrado)</t>
  </si>
  <si>
    <t>Numero de Jornadas de apoyo y acompañamiento  a las victimas, familias y comunidades afectadas por la conducta punible en la que incurrio el adolcente en conflicto con la Ley</t>
  </si>
  <si>
    <t>75% adolescentes en riesgo de incurrir en una conducta punible (delitos) que son vinculados a la oferta institucional, reduciendo vulnerabilidades, neutralizando riesgos y garantizando el ejercicio</t>
  </si>
  <si>
    <t>Porcentaje de adolescentes en riesgo de incurrir en una conducta punible (delitos) que son vinculados a la oferta institucional, reduciendo vulnerabilidades, neutralizando riesgos y garantizando el ejercicio</t>
  </si>
  <si>
    <t>1 Proyecto presentado</t>
  </si>
  <si>
    <t>Número de proyectos que apoyan o desarrollan
servicios de infraestructura del SRPA. (No sólo se
mide en términos de obra física, sino también de
banco de predios para el SRPA, adecuaciones en el
POT para infraestructura del SRPA, entre otros
aspectos</t>
  </si>
  <si>
    <t>2 Programas de apoyo</t>
  </si>
  <si>
    <t>Número de programa de apoyo y acompañamiento
a las víctimas, familias, y comunidades afectadas
por la conducta punible en la que incurrió el adolescente en conflicto con la ley.</t>
  </si>
  <si>
    <t>4 Programas preventivos</t>
  </si>
  <si>
    <t>Número de programas o iniciativas que desarrollan
el componente preventivo del SRPA para evitar que
adolescentes incurran en una conducta punible
(comentan un delito).</t>
  </si>
  <si>
    <t>FORTALECIENDO LA PARTICIPACION CIUDADANA</t>
  </si>
  <si>
    <t>100% de organizaciones sociales participan de las decisiones</t>
  </si>
  <si>
    <t xml:space="preserve">100% de informes de rendición de cuentas </t>
  </si>
  <si>
    <t>% de informes de rendición de cuentas realizados anualmente</t>
  </si>
  <si>
    <t>% de recomendaciones formuladas por organizaciones sociales validadas por la administración municipal</t>
  </si>
  <si>
    <t xml:space="preserve">% de organizaciones ciudadanas que participan en la formulación y seguimiento del plan de desarrollo y presupuesto </t>
  </si>
  <si>
    <t>% de organizaciones sociales que participan en programas de capacitación y/o asistencia técnica</t>
  </si>
  <si>
    <t>FUNES PRODUCTIVO Y COMPETITIVO</t>
  </si>
  <si>
    <t xml:space="preserve"> 5% de Incremento en la producción agropecuaria para la competitividad  </t>
  </si>
  <si>
    <t xml:space="preserve">60%  de organizaciones fortalecidas          </t>
  </si>
  <si>
    <t>EMPLEANDO A LA GENTE</t>
  </si>
  <si>
    <t>1% de informalidad reducida</t>
  </si>
  <si>
    <t>1% de desempleo disminuido</t>
  </si>
  <si>
    <t xml:space="preserve">10 % de reducción del trabajo infantil (5 y 17 años) </t>
  </si>
  <si>
    <t>FUNES TURISTICO</t>
  </si>
  <si>
    <t>30% de oferta turistica municipal promovida</t>
  </si>
  <si>
    <t>3casos</t>
  </si>
  <si>
    <t>Numero de estudiantes beneficiados con gratuidad en la matricula</t>
  </si>
  <si>
    <t xml:space="preserve">N° de instituciones dotadas de los implementos necesarios para la enseñanza (pupitres, tableros etc) </t>
  </si>
  <si>
    <t xml:space="preserve">reducir en un  2 %  de analfabetismo  </t>
  </si>
  <si>
    <t>4 CONVENIOS</t>
  </si>
  <si>
    <t>Numero de instituciones educativas beneficiadas con el pago de servicios publicos</t>
  </si>
  <si>
    <t>numero de adecuaciones realizadas a la infraestructura educativa</t>
  </si>
  <si>
    <t>numero de aulas construidas</t>
  </si>
  <si>
    <t>numero de usuarios subsidiados en los servicios AAA a traves del FSRI</t>
  </si>
  <si>
    <t xml:space="preserve">N° proyectos para reposición de redes de acueducto rurales </t>
  </si>
  <si>
    <t>Numero de apoyos mediante suministro de insumos a las Juntas Administradoras de Acueductos realizados</t>
  </si>
  <si>
    <t>N° mínimo de Puntos de muestreo según Resolución 0811 de 2008 construidos</t>
  </si>
  <si>
    <t xml:space="preserve">N° de proyectos    formulados  para la construcción de un tanque de almacenamiento comunal </t>
  </si>
  <si>
    <t>N° de usuarios nuevos  inscritos en el servicio de alcantarillado</t>
  </si>
  <si>
    <t>Numero de transfereencias al programas AGUAS PARA LA PROSPERIDAD</t>
  </si>
  <si>
    <t>Numero de letrinas construidas</t>
  </si>
  <si>
    <t xml:space="preserve">N° de proyectos gestionados para la construccion de un coliseo </t>
  </si>
  <si>
    <t>N° de escuelas deportivas fortalecidas y en funcionamiento</t>
  </si>
  <si>
    <t>numero de proyectos formulados para la construccion del Estadio Municipal</t>
  </si>
  <si>
    <t>N° proyectos formulados para la construccion de la biblioteca municipal</t>
  </si>
  <si>
    <t>VER SECTOR EQUIPAMIENTO MUNICIPAL</t>
  </si>
  <si>
    <t xml:space="preserve">numero de   Dotacion es realizadas a grupos culturales </t>
  </si>
  <si>
    <t xml:space="preserve">numero de proyectos formulados para la construccion de la casa de justicia </t>
  </si>
  <si>
    <t>300 mts</t>
  </si>
  <si>
    <t>Porcentaje de Cobertura  aumentada en el servicio de energia electrica</t>
  </si>
  <si>
    <t>Porcentaje de Cobertura  aumentada en el servicio de alumbrado publico</t>
  </si>
  <si>
    <t>50  viviendas mejoradas</t>
  </si>
  <si>
    <t>N° de centros de acopio gestionados para la recolección y venta de productos que generen rentabilidad al agricultor funeño</t>
  </si>
  <si>
    <t>N° de proyectos formulados para el programa de sustiticion de cultivos ilicitos y tradicionales que generen mejor rentabilidad al agricultor</t>
  </si>
  <si>
    <t>N° de capacitaciones en formas de asociacion  y desarrollo comunitario</t>
  </si>
  <si>
    <t>N° de proyectos para la creacion de microempresas</t>
  </si>
  <si>
    <t>No. De personas capacitadas como guias turisticos</t>
  </si>
  <si>
    <t>N° de proyectos gestionados para el mejoramiento de vias departamentales</t>
  </si>
  <si>
    <t>N° de proyectos Gestionados ante el Gobierno central para recuperar y mejorar las vías del municipio</t>
  </si>
  <si>
    <t>Nº de km de caminos veredales mantenidos</t>
  </si>
  <si>
    <t>N° de muros  contruidos</t>
  </si>
  <si>
    <t>N° de puentes construidos</t>
  </si>
  <si>
    <t>No. De proyectos Gestionados para la construccion de  puentes</t>
  </si>
  <si>
    <t>N°  de proyectos formulados y presentados para la adquisicion de maquinaria</t>
  </si>
  <si>
    <t>No. De mantenimientos realizados a la maquinaria existente</t>
  </si>
  <si>
    <t>No. de kilometros de vias ampliadas</t>
  </si>
  <si>
    <t>N° de capacitaciones en siembra de cultivos de pastos para la formulacion de dietas para ganado lechero, manejo de insumos agricolas y enferemedades endemicas</t>
  </si>
  <si>
    <t>N° de familias beneficiadas con incentivos agricolas otorgados  a los pequeños productores para el programa de sustitucion de cultivos</t>
  </si>
  <si>
    <t>N° de proyectos formulados ante Fondo Emprender para cofinanciar proyectos productivos</t>
  </si>
  <si>
    <t>No. De eventos, encuentros y talleres de promocion del emprendimiento realizados</t>
  </si>
  <si>
    <t>No. De familias apoyadas para la adopcion de agricultura limpia</t>
  </si>
  <si>
    <t>Nº de proyectos para creacion del vivero</t>
  </si>
  <si>
    <t>N°  capacitaciones para la disposicion final de Excretas</t>
  </si>
  <si>
    <t>No. De revisiones  y seguimientos a los permisos ambientales.</t>
  </si>
  <si>
    <t>N° de informes sobre comparendos ambientales realizados</t>
  </si>
  <si>
    <t xml:space="preserve">N° de capacitaciones  en temas como manejo de residuos sólidos, conservación recurso hídrico, prácticas agricolas adecuadas </t>
  </si>
  <si>
    <t>No. De apoyos al Sistema de Gestión Ambiental Municipal en funcionamiento (SIGAM)</t>
  </si>
  <si>
    <t>N° adecuaiones del centro Gerontológico realizadas</t>
  </si>
  <si>
    <t>N° de proyectos formulados para la construccion de parques para la recreacion y esparcimiento de los niños y niñas.</t>
  </si>
  <si>
    <t>N° de proyectos formulados para la inclusion en la construcción del matadero Regional</t>
  </si>
  <si>
    <t>N° de mantenimientos realizados a las instalaciones del cementerio (mingas)</t>
  </si>
  <si>
    <t>N° de  adultos mayores  asistidos  en situacion de total abandono</t>
  </si>
  <si>
    <t>10% de cobertura incrementada</t>
  </si>
  <si>
    <t>5%  de cobertura incrementada</t>
  </si>
  <si>
    <t>10 % de  cobertura incrementada</t>
  </si>
  <si>
    <t>78 % infraestructura de transporte  vial mejorada en influencia del Municipio.</t>
  </si>
  <si>
    <t>10% de  área de bosques</t>
  </si>
  <si>
    <t>No. De organizaciones identificadas para la formacion en emprendieminto empresarial</t>
  </si>
  <si>
    <t xml:space="preserve">N° de emisoras comunitarias creadas y/o fortalecidas </t>
  </si>
  <si>
    <t>No. De adecuaciones para el desarrollo de actividades culturales</t>
  </si>
  <si>
    <t>FUNES CULTURAL Y EN CONVIVENCIA</t>
  </si>
  <si>
    <t>MR</t>
  </si>
  <si>
    <t xml:space="preserve">N° de proyectos para la construcción de plantas de compostaje formulados </t>
  </si>
  <si>
    <t>numero de convenios celebrados con la empresa de servicios públicos de ase EMAS</t>
  </si>
  <si>
    <t>numero de usuarios con la prestación del servicio de aseo</t>
  </si>
  <si>
    <t>N° de capacitaciones en el buen manejo de residuos sólidos realizadas</t>
  </si>
  <si>
    <t xml:space="preserve">N° de sistemas de riego adecuados.                                                                
</t>
  </si>
  <si>
    <t>No de metros de redes electricas  construidas</t>
  </si>
  <si>
    <t>No de proyectos gestionados para ampliar las redes de energia electrica tradicional y energía alternativa</t>
  </si>
  <si>
    <t>No de proyectos gestionados para el mejoramiento de las redes existentes en el municipio de Funes</t>
  </si>
  <si>
    <t>No de luminarias obsoletas repuestas</t>
  </si>
  <si>
    <t>No de nuevas luminarias instaladas</t>
  </si>
  <si>
    <t>No de convenios  firmados para el servicio de alumbrado publico</t>
  </si>
  <si>
    <t>ok</t>
  </si>
  <si>
    <t>No. De proyectos formulados y prersntados para la construccion de distrito de riego</t>
  </si>
  <si>
    <t>Proyecto para la consecución de recursos para la cofinanciación  de los proyectos de terminación de la construcción del Centro de Salud Funes ESE, y  unidad móvil</t>
  </si>
  <si>
    <t>Mantener al  100% de las acciones de Inspección y Vigilancia  a los diferentes procesos desarrollados en las instituciones prestadoras de los servicios de salud existentes en el Municipio</t>
  </si>
  <si>
    <t>Porcentaje de cumplimiento de las acciones de Inspección y Vigilancia  a los diferentes procesos desarrollados en las instituciones prestadoras de los servicios de salud existentes en el Municipio</t>
  </si>
  <si>
    <t>Tasa de mortalidad por enfermedad diarreica aguda (EDA) en menores de 1  y  5 años mantenida.</t>
  </si>
  <si>
    <t>Tasa de mortalidad por infección respiratoria aguda (IRA) en menores de 1 y  5 años mantenida</t>
  </si>
  <si>
    <t>Mantener la tasa de mortalidad  por Infección Respiratoria Aguda  por debajo del 13,43 (indicador departamental)</t>
  </si>
  <si>
    <t>Reducir a cero el índice de niños con bajo peso al nacer</t>
  </si>
  <si>
    <t>Porcentaje de cumplimiento  de las Estrategias de Vacunación en el Municipio de Funes, para alcanzar coberturas útiles de vacunación</t>
  </si>
  <si>
    <t xml:space="preserve">Realizar 4 acciones integrales de promoción del autocuidado, en las adolescentes y jovenes  en articulación con las Instituciones Educativas, y de prevención garantizando el acceso a los servicios de salud en planificación familiar,  con orientación de los profesionales de la salud </t>
  </si>
  <si>
    <t>Desarrollar 4 estrategias de promoción y de demanda  inducida para los métodos de planificación familiar</t>
  </si>
  <si>
    <t>Porcentaje de gestantes que se practican la prueba de elisa Mantenida</t>
  </si>
  <si>
    <t>No. De programa implementado y realizado seguimiento</t>
  </si>
  <si>
    <t xml:space="preserve">implementación y seguimiento al 100% del Plan de Seguridad Alimentaria del Municipio de Funes </t>
  </si>
  <si>
    <t>Porcentage de cumplimiento del Plan de Seguridad alimentaria implementado y con seguimiento de la ejecución</t>
  </si>
  <si>
    <t>Desarrollar a un 100% las estrategias de información, educación y comunicación en la población funeña para  promocionar los estilos de vida saludable</t>
  </si>
  <si>
    <t>Porcentqage de las Estrategias de IEC desarrolladas</t>
  </si>
  <si>
    <t>Porcentaje de cumplimiento de  las acciones de promoción de la salud, prevención de los riesgos,   inslusión social a través de la cooperación de Red Unidos</t>
  </si>
  <si>
    <t xml:space="preserve">Incrementar a 165 Niños </t>
  </si>
  <si>
    <t>Incrementar a 675 los niños ingresan al sistema educativo en básica primaria</t>
  </si>
  <si>
    <t>Incrementar a 400 niños y adolescentes ingresan al sistema educativo básica secundaria</t>
  </si>
  <si>
    <t>Incrementar en un 2% la cobertura bruta en educación</t>
  </si>
  <si>
    <t>Aumentar a 1240 estudiantes con gratuidad</t>
  </si>
  <si>
    <t>Numero de  niños y jóvenes estudiantes beneficiados con transporte escolar mantenidos</t>
  </si>
  <si>
    <t>1 bus escolar</t>
  </si>
  <si>
    <t xml:space="preserve">N° de buses escolares al servicio de losniñ@ del Muniicpio de Funes adquirido </t>
  </si>
  <si>
    <t>N° de Mesas municipale de jovenes creadas</t>
  </si>
  <si>
    <t xml:space="preserve">50 mujeres capacitadas </t>
  </si>
  <si>
    <t>N° de proyectos formulados para la construccion  del ancianato</t>
  </si>
  <si>
    <t>OK</t>
  </si>
  <si>
    <t>1 Organización.</t>
  </si>
  <si>
    <t xml:space="preserve">1 convenio  </t>
  </si>
  <si>
    <t>Nº de convenios celebrados para el apoyo a la comunidad victima del conflicto armado.</t>
  </si>
  <si>
    <t>No. De  proyectos para personas que han recibido ayuda y reintegro por parte del estado</t>
  </si>
  <si>
    <t xml:space="preserve">Gestionar 1  proyecto </t>
  </si>
  <si>
    <t>N° de proyectos de innovación tecnológica que permitan la implementación de internet banda ancha en cumplimiento con las tic´s presentados</t>
  </si>
  <si>
    <t xml:space="preserve">0,8% Población </t>
  </si>
  <si>
    <t>N° de proyectos para la implementación de sistemas de intranet.</t>
  </si>
  <si>
    <t>Mantener en cero</t>
  </si>
  <si>
    <t>Nº de  adolesecntes entre 12 y 17 años infractores de la ley penal vinculados  a procesos  judiciales mantenidos.</t>
  </si>
  <si>
    <t>N° de sistemas con plan de vigilancia  comunitaria por cuadrantes</t>
  </si>
  <si>
    <t>N° de historias de atención,  atendidos por la comisaria de familia</t>
  </si>
  <si>
    <t>No. De fortalecimientos para garantizar el personal de la comisaria de Familia.</t>
  </si>
  <si>
    <t>Mantener inferior al 80%</t>
  </si>
  <si>
    <t>Mantener por debajo del 40%</t>
  </si>
  <si>
    <t>Mantener los gastos menores a los ingresos</t>
  </si>
  <si>
    <t>No. De empresas de servicios publicos AAA en funcionamiento .</t>
  </si>
  <si>
    <t>numero de proyectos formulados para la elaboracion del Plan Maestro de Acueducto y Alcantarillado</t>
  </si>
  <si>
    <t>Numero de predios adquiridos para larecreacion y deporte</t>
  </si>
  <si>
    <t>N° de Instrumentos musicales dotados a las escuelas de mùsica del Municipio.</t>
  </si>
  <si>
    <t>No: de programas para divulgacion y conocimiento de bienes de interes patrimonial adelantados</t>
  </si>
  <si>
    <t xml:space="preserve">N° de  proyectos  formulados para el mejoramiento de vivienda prioritaria  </t>
  </si>
  <si>
    <t>Nº de viviendas prioritarias mejoradas</t>
  </si>
  <si>
    <t>1.060m</t>
  </si>
  <si>
    <t>20 has</t>
  </si>
  <si>
    <t>N° Mantenimiento de fuentes de agua como fuentes alternas (oasis)</t>
  </si>
  <si>
    <t>No. De lotes identificados y Apropiados para la ubicacion de escombrera municipal.</t>
  </si>
  <si>
    <t>Ver sector Recreacion y deporte</t>
  </si>
  <si>
    <t>No. De mantenimientos realizados al Hogar agrupado del municipio de Funes</t>
  </si>
  <si>
    <t>No. De bibliotecas municipales construidas</t>
  </si>
  <si>
    <t>N° de  proyecto subregional formulados</t>
  </si>
  <si>
    <t>No. De proyectos formulados para la ampliación del centro administrativo municipal CAM</t>
  </si>
  <si>
    <t>N°  de Comités  de Justicia Transicional municipal conformado y  funcionando</t>
  </si>
  <si>
    <t>Nº de activifdades culturales desarrolladas con el adulto mayor</t>
  </si>
  <si>
    <t>DIMENSIÓN ECONOMICA</t>
  </si>
  <si>
    <t>TRANSPORTE Y VIAS</t>
  </si>
  <si>
    <t>DIMENSIÓN POLITICO ADMINISTRATIVO</t>
  </si>
  <si>
    <t>TM</t>
  </si>
  <si>
    <r>
      <rPr>
        <sz val="10"/>
        <color indexed="10"/>
        <rFont val="Arial Narrow"/>
        <family val="2"/>
      </rPr>
      <t>5</t>
    </r>
    <r>
      <rPr>
        <sz val="10"/>
        <rFont val="Arial Narrow"/>
        <family val="2"/>
      </rPr>
      <t xml:space="preserve"> % de cobertura en servicio energia eléctrica aumentado</t>
    </r>
  </si>
  <si>
    <t>CULTURA TIC´s</t>
  </si>
  <si>
    <t xml:space="preserve">ASISTENCIA, ATENCIÓN, REPARACIÓN, Y RESTITUCIÓN INTEGRAL  A LA VICTIMAS DEL CONFLICTO ARMADO </t>
  </si>
  <si>
    <t>1   Organización.</t>
  </si>
  <si>
    <t>ASISTENCIA, ATENCIÓN, REPARACIÓN, Y RESTITUCIÓN INTEGRAL  A LA VICTIMAS DEL CONFLICTO ARMADO</t>
  </si>
  <si>
    <t>PLAN INDICATIVO DEL PLAN DE DESARROLLO 2012-2015</t>
  </si>
  <si>
    <t>5 % de cobertura en servicio energia eléctrica aumentado</t>
  </si>
</sst>
</file>

<file path=xl/styles.xml><?xml version="1.0" encoding="utf-8"?>
<styleSheet xmlns="http://schemas.openxmlformats.org/spreadsheetml/2006/main">
  <numFmts count="6">
    <numFmt numFmtId="43" formatCode="_(* #,##0.00_);_(* \(#,##0.00\);_(* &quot;-&quot;??_);_(@_)"/>
    <numFmt numFmtId="173" formatCode="_-* #,##0.00\ _p_t_a_-;\-* #,##0.00\ _p_t_a_-;_-* &quot;-&quot;??\ _p_t_a_-;_-@_-"/>
    <numFmt numFmtId="174" formatCode="0.0%"/>
    <numFmt numFmtId="175" formatCode="_-* #,##0\ _p_t_a_-;\-* #,##0\ _p_t_a_-;_-* &quot;-&quot;??\ _p_t_a_-;_-@_-"/>
    <numFmt numFmtId="185" formatCode="_(* #,##0_);_(* \(#,##0\);_(* &quot;-&quot;??_);_(@_)"/>
    <numFmt numFmtId="193" formatCode="#,###,"/>
  </numFmts>
  <fonts count="30">
    <font>
      <sz val="10"/>
      <name val="Arial"/>
    </font>
    <font>
      <sz val="10"/>
      <name val="Arial"/>
    </font>
    <font>
      <sz val="10"/>
      <name val="Arial"/>
      <family val="2"/>
    </font>
    <font>
      <sz val="12"/>
      <color indexed="8"/>
      <name val="Arial Narrow"/>
      <family val="2"/>
    </font>
    <font>
      <sz val="11"/>
      <color indexed="8"/>
      <name val="Calibri"/>
      <family val="2"/>
    </font>
    <font>
      <b/>
      <sz val="9"/>
      <color indexed="81"/>
      <name val="Tahoma"/>
      <family val="2"/>
    </font>
    <font>
      <sz val="9"/>
      <color indexed="81"/>
      <name val="Tahoma"/>
      <family val="2"/>
    </font>
    <font>
      <sz val="9"/>
      <color indexed="81"/>
      <name val="Tahoma"/>
      <family val="2"/>
    </font>
    <font>
      <b/>
      <sz val="9"/>
      <color indexed="81"/>
      <name val="Tahoma"/>
      <family val="2"/>
    </font>
    <font>
      <sz val="10"/>
      <name val="Arial Narrow"/>
      <family val="2"/>
    </font>
    <font>
      <sz val="10"/>
      <color indexed="8"/>
      <name val="Arial Narrow"/>
      <family val="2"/>
    </font>
    <font>
      <sz val="10"/>
      <color indexed="8"/>
      <name val="Arial"/>
      <family val="2"/>
    </font>
    <font>
      <sz val="10"/>
      <color indexed="10"/>
      <name val="Arial Narrow"/>
      <family val="2"/>
    </font>
    <font>
      <sz val="10"/>
      <name val="Times New Roman"/>
      <family val="1"/>
    </font>
    <font>
      <sz val="10"/>
      <color indexed="8"/>
      <name val="Times New Roman"/>
      <family val="1"/>
    </font>
    <font>
      <i/>
      <sz val="10"/>
      <name val="Arial Narrow"/>
      <family val="2"/>
    </font>
    <font>
      <sz val="10.5"/>
      <name val="Arial"/>
      <family val="2"/>
    </font>
    <font>
      <sz val="10.5"/>
      <color indexed="8"/>
      <name val="Arial"/>
      <family val="2"/>
    </font>
    <font>
      <sz val="11"/>
      <color theme="1"/>
      <name val="Calibri"/>
      <family val="2"/>
      <scheme val="minor"/>
    </font>
    <font>
      <sz val="10"/>
      <color theme="0"/>
      <name val="Arial"/>
      <family val="2"/>
    </font>
    <font>
      <sz val="10"/>
      <color theme="1"/>
      <name val="Arial Narrow"/>
      <family val="2"/>
    </font>
    <font>
      <sz val="10"/>
      <color rgb="FFFF0000"/>
      <name val="Arial"/>
      <family val="2"/>
    </font>
    <font>
      <sz val="10"/>
      <color theme="1"/>
      <name val="Arial"/>
      <family val="2"/>
    </font>
    <font>
      <sz val="10"/>
      <name val="Calibri"/>
      <family val="2"/>
      <scheme val="minor"/>
    </font>
    <font>
      <sz val="10"/>
      <color rgb="FF000000"/>
      <name val="Arial"/>
      <family val="2"/>
    </font>
    <font>
      <sz val="10"/>
      <color rgb="FF000000"/>
      <name val="Arial Narrow"/>
      <family val="2"/>
    </font>
    <font>
      <sz val="10.5"/>
      <color theme="0"/>
      <name val="Arial"/>
      <family val="2"/>
    </font>
    <font>
      <sz val="10.5"/>
      <color rgb="FFFF0000"/>
      <name val="Arial"/>
      <family val="2"/>
    </font>
    <font>
      <sz val="10.5"/>
      <color theme="1"/>
      <name val="Arial"/>
      <family val="2"/>
    </font>
    <font>
      <sz val="10.5"/>
      <color rgb="FF000000"/>
      <name val="Arial"/>
      <family val="2"/>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249977111117893"/>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8">
    <xf numFmtId="0" fontId="0" fillId="0" borderId="0"/>
    <xf numFmtId="173" fontId="1" fillId="0" borderId="0" applyFont="0" applyFill="0" applyBorder="0" applyAlignment="0" applyProtection="0"/>
    <xf numFmtId="43" fontId="4" fillId="0" borderId="0" applyFont="0" applyFill="0" applyBorder="0" applyAlignment="0" applyProtection="0"/>
    <xf numFmtId="0" fontId="2" fillId="0" borderId="0"/>
    <xf numFmtId="0" fontId="18" fillId="0" borderId="0"/>
    <xf numFmtId="0" fontId="2" fillId="0" borderId="0"/>
    <xf numFmtId="0" fontId="4" fillId="0" borderId="0"/>
    <xf numFmtId="9" fontId="1" fillId="0" borderId="0" applyFont="0" applyFill="0" applyBorder="0" applyAlignment="0" applyProtection="0"/>
  </cellStyleXfs>
  <cellXfs count="964">
    <xf numFmtId="0" fontId="0" fillId="0" borderId="0" xfId="0"/>
    <xf numFmtId="175" fontId="2" fillId="2" borderId="0" xfId="1" applyNumberFormat="1" applyFont="1" applyFill="1" applyBorder="1"/>
    <xf numFmtId="0" fontId="2" fillId="2" borderId="0" xfId="0" applyFont="1" applyFill="1" applyBorder="1"/>
    <xf numFmtId="0" fontId="19" fillId="2" borderId="0" xfId="0" applyFont="1" applyFill="1" applyBorder="1"/>
    <xf numFmtId="0" fontId="2" fillId="2" borderId="0" xfId="0" applyFont="1" applyFill="1" applyBorder="1" applyAlignment="1">
      <alignment vertical="center" textRotation="90" wrapText="1"/>
    </xf>
    <xf numFmtId="175" fontId="19" fillId="2" borderId="0" xfId="1" applyNumberFormat="1" applyFont="1" applyFill="1" applyBorder="1"/>
    <xf numFmtId="0" fontId="10" fillId="2" borderId="0" xfId="0" applyFont="1" applyFill="1" applyBorder="1" applyAlignment="1">
      <alignment vertical="center" wrapText="1" readingOrder="1"/>
    </xf>
    <xf numFmtId="175" fontId="2" fillId="2" borderId="0" xfId="1" applyNumberFormat="1" applyFont="1" applyFill="1" applyBorder="1" applyAlignment="1"/>
    <xf numFmtId="0" fontId="2" fillId="2" borderId="0" xfId="0" applyFont="1" applyFill="1" applyBorder="1" applyAlignment="1">
      <alignment vertical="center" wrapText="1"/>
    </xf>
    <xf numFmtId="175" fontId="2" fillId="2" borderId="0" xfId="1" applyNumberFormat="1" applyFont="1" applyFill="1"/>
    <xf numFmtId="175" fontId="2" fillId="2" borderId="0" xfId="1" applyNumberFormat="1" applyFont="1" applyFill="1" applyAlignment="1">
      <alignment horizontal="left"/>
    </xf>
    <xf numFmtId="175" fontId="2" fillId="2" borderId="0" xfId="1" applyNumberFormat="1" applyFont="1" applyFill="1" applyAlignment="1">
      <alignment vertical="center"/>
    </xf>
    <xf numFmtId="175" fontId="2" fillId="2" borderId="0" xfId="1" applyNumberFormat="1" applyFont="1" applyFill="1" applyAlignment="1">
      <alignment horizontal="center" vertical="center"/>
    </xf>
    <xf numFmtId="193" fontId="19" fillId="2" borderId="0" xfId="1" applyNumberFormat="1" applyFont="1" applyFill="1" applyBorder="1"/>
    <xf numFmtId="193" fontId="2" fillId="2" borderId="0" xfId="1" applyNumberFormat="1" applyFont="1" applyFill="1"/>
    <xf numFmtId="193" fontId="2" fillId="2" borderId="0" xfId="1" applyNumberFormat="1" applyFont="1" applyFill="1" applyAlignment="1">
      <alignment horizontal="center" vertical="center"/>
    </xf>
    <xf numFmtId="0" fontId="2" fillId="2" borderId="1" xfId="0" applyFont="1" applyFill="1" applyBorder="1" applyAlignment="1">
      <alignment horizontal="left" vertical="center"/>
    </xf>
    <xf numFmtId="175" fontId="2" fillId="2" borderId="2" xfId="1" applyNumberFormat="1" applyFont="1" applyFill="1" applyBorder="1"/>
    <xf numFmtId="0" fontId="2" fillId="2" borderId="3" xfId="0" applyFont="1" applyFill="1" applyBorder="1" applyAlignment="1">
      <alignment horizontal="left" vertical="center" wrapText="1"/>
    </xf>
    <xf numFmtId="0" fontId="2" fillId="2" borderId="4" xfId="0" applyFont="1" applyFill="1" applyBorder="1" applyAlignment="1">
      <alignment vertical="center" wrapText="1"/>
    </xf>
    <xf numFmtId="175" fontId="2" fillId="2" borderId="4" xfId="1" applyNumberFormat="1" applyFont="1" applyFill="1" applyBorder="1" applyAlignment="1"/>
    <xf numFmtId="175" fontId="2" fillId="2" borderId="4" xfId="1" applyNumberFormat="1" applyFont="1" applyFill="1" applyBorder="1" applyAlignment="1">
      <alignment vertical="center"/>
    </xf>
    <xf numFmtId="193" fontId="2" fillId="2" borderId="4" xfId="1" applyNumberFormat="1" applyFont="1" applyFill="1" applyBorder="1"/>
    <xf numFmtId="193" fontId="2" fillId="2" borderId="4" xfId="1" applyNumberFormat="1" applyFont="1" applyFill="1" applyBorder="1" applyAlignment="1">
      <alignment wrapText="1"/>
    </xf>
    <xf numFmtId="175" fontId="2" fillId="2" borderId="5" xfId="1"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175" fontId="2" fillId="2" borderId="0" xfId="1" applyNumberFormat="1" applyFont="1" applyFill="1" applyBorder="1" applyAlignment="1">
      <alignment vertical="center"/>
    </xf>
    <xf numFmtId="0" fontId="2" fillId="2" borderId="5" xfId="4" applyFont="1" applyFill="1" applyBorder="1" applyAlignment="1">
      <alignment horizontal="center" vertical="center" wrapText="1"/>
    </xf>
    <xf numFmtId="0" fontId="2" fillId="2" borderId="5" xfId="4" applyFont="1" applyFill="1" applyBorder="1" applyAlignment="1">
      <alignment horizontal="left" vertical="center" wrapText="1"/>
    </xf>
    <xf numFmtId="0" fontId="2" fillId="2" borderId="5" xfId="0" applyFont="1" applyFill="1" applyBorder="1" applyAlignment="1">
      <alignment vertical="center" wrapText="1"/>
    </xf>
    <xf numFmtId="193" fontId="2" fillId="2" borderId="5" xfId="1" applyNumberFormat="1" applyFont="1" applyFill="1" applyBorder="1" applyAlignment="1">
      <alignment horizontal="center" vertical="center" wrapText="1"/>
    </xf>
    <xf numFmtId="175" fontId="2" fillId="2" borderId="5" xfId="1" applyNumberFormat="1" applyFont="1" applyFill="1" applyBorder="1" applyAlignment="1">
      <alignment horizontal="center" vertical="center" textRotation="90" wrapText="1"/>
    </xf>
    <xf numFmtId="175" fontId="2" fillId="2" borderId="5" xfId="1" applyNumberFormat="1" applyFont="1" applyFill="1" applyBorder="1" applyAlignment="1">
      <alignment vertical="center"/>
    </xf>
    <xf numFmtId="175" fontId="2" fillId="2" borderId="5" xfId="1" applyNumberFormat="1" applyFont="1" applyFill="1" applyBorder="1" applyAlignment="1">
      <alignment vertical="center" wrapText="1"/>
    </xf>
    <xf numFmtId="43" fontId="2" fillId="2" borderId="5" xfId="1" applyNumberFormat="1" applyFont="1" applyFill="1" applyBorder="1" applyAlignment="1">
      <alignment vertical="center"/>
    </xf>
    <xf numFmtId="193" fontId="2" fillId="2" borderId="5" xfId="1" applyNumberFormat="1" applyFont="1" applyFill="1" applyBorder="1" applyAlignment="1">
      <alignment horizontal="right" vertical="center" wrapText="1"/>
    </xf>
    <xf numFmtId="0" fontId="9" fillId="2"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175" fontId="2" fillId="2" borderId="5" xfId="1" applyNumberFormat="1" applyFont="1" applyFill="1" applyBorder="1" applyAlignment="1">
      <alignment horizontal="center" vertical="center"/>
    </xf>
    <xf numFmtId="9" fontId="2" fillId="2" borderId="5" xfId="0" applyNumberFormat="1" applyFont="1" applyFill="1" applyBorder="1" applyAlignment="1">
      <alignment horizontal="center" vertical="center"/>
    </xf>
    <xf numFmtId="9" fontId="11" fillId="2" borderId="5" xfId="0" applyNumberFormat="1" applyFont="1" applyFill="1" applyBorder="1" applyAlignment="1">
      <alignment horizontal="center" vertical="center"/>
    </xf>
    <xf numFmtId="43" fontId="2" fillId="2" borderId="5" xfId="1" applyNumberFormat="1" applyFont="1" applyFill="1" applyBorder="1" applyAlignment="1">
      <alignment horizontal="center" vertical="center"/>
    </xf>
    <xf numFmtId="0" fontId="10" fillId="2" borderId="5" xfId="0" applyFont="1" applyFill="1" applyBorder="1" applyAlignment="1">
      <alignment horizontal="center" vertical="center"/>
    </xf>
    <xf numFmtId="0" fontId="11" fillId="2" borderId="5" xfId="0" applyFont="1" applyFill="1" applyBorder="1" applyAlignment="1">
      <alignment horizontal="center" vertical="center"/>
    </xf>
    <xf numFmtId="9" fontId="10" fillId="2" borderId="5" xfId="0" applyNumberFormat="1" applyFont="1" applyFill="1" applyBorder="1" applyAlignment="1">
      <alignment horizontal="center" vertical="center"/>
    </xf>
    <xf numFmtId="0" fontId="10"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9" fontId="10" fillId="2" borderId="5" xfId="0" applyNumberFormat="1" applyFont="1" applyFill="1" applyBorder="1" applyAlignment="1">
      <alignment horizontal="center" vertical="center" wrapText="1"/>
    </xf>
    <xf numFmtId="0" fontId="9" fillId="2" borderId="5" xfId="0" applyFont="1" applyFill="1" applyBorder="1" applyAlignment="1">
      <alignment vertical="center" textRotation="90" wrapText="1"/>
    </xf>
    <xf numFmtId="0" fontId="9" fillId="2" borderId="5" xfId="0" applyFont="1" applyFill="1" applyBorder="1" applyAlignment="1">
      <alignment horizontal="center" vertical="center" textRotation="90" wrapText="1"/>
    </xf>
    <xf numFmtId="0" fontId="19" fillId="2" borderId="0" xfId="0" applyFont="1" applyFill="1" applyBorder="1" applyAlignment="1">
      <alignment horizontal="center" vertical="center" textRotation="90" wrapText="1"/>
    </xf>
    <xf numFmtId="0" fontId="19" fillId="2" borderId="0" xfId="0" applyFont="1" applyFill="1" applyBorder="1" applyAlignment="1">
      <alignment horizontal="justify" vertical="top" wrapText="1"/>
    </xf>
    <xf numFmtId="0" fontId="19" fillId="2" borderId="0" xfId="0" applyFont="1" applyFill="1" applyBorder="1" applyAlignment="1">
      <alignment horizontal="center" vertical="center" wrapText="1"/>
    </xf>
    <xf numFmtId="0" fontId="19" fillId="2" borderId="0" xfId="0" applyFont="1" applyFill="1" applyBorder="1" applyAlignment="1">
      <alignment horizontal="left" vertical="center" wrapText="1"/>
    </xf>
    <xf numFmtId="0" fontId="19" fillId="2" borderId="0" xfId="0" applyFont="1" applyFill="1" applyBorder="1" applyAlignment="1">
      <alignment horizontal="center" vertical="center"/>
    </xf>
    <xf numFmtId="175" fontId="19" fillId="2" borderId="0" xfId="1" applyNumberFormat="1" applyFont="1" applyFill="1" applyBorder="1" applyAlignment="1">
      <alignment vertical="center" wrapText="1"/>
    </xf>
    <xf numFmtId="175" fontId="21" fillId="2" borderId="0" xfId="1" applyNumberFormat="1" applyFont="1" applyFill="1" applyBorder="1" applyAlignment="1">
      <alignment vertical="center" wrapText="1"/>
    </xf>
    <xf numFmtId="175" fontId="19" fillId="2" borderId="0" xfId="1" applyNumberFormat="1" applyFont="1" applyFill="1" applyBorder="1" applyAlignment="1">
      <alignment vertical="center"/>
    </xf>
    <xf numFmtId="193" fontId="19" fillId="2" borderId="0" xfId="1" applyNumberFormat="1" applyFont="1" applyFill="1" applyBorder="1" applyAlignment="1">
      <alignment horizontal="center" vertical="center" wrapText="1"/>
    </xf>
    <xf numFmtId="0" fontId="2" fillId="2" borderId="0" xfId="0" applyFont="1" applyFill="1" applyBorder="1" applyAlignment="1">
      <alignment horizontal="center" vertical="center" textRotation="90" wrapText="1"/>
    </xf>
    <xf numFmtId="0" fontId="2" fillId="2" borderId="0" xfId="0" applyFont="1" applyFill="1" applyBorder="1" applyAlignment="1">
      <alignment horizontal="justify" vertical="top"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xf>
    <xf numFmtId="175" fontId="2" fillId="2" borderId="0" xfId="1" applyNumberFormat="1" applyFont="1" applyFill="1" applyBorder="1" applyAlignment="1">
      <alignment vertical="center" wrapText="1"/>
    </xf>
    <xf numFmtId="193" fontId="2" fillId="2" borderId="0" xfId="1" applyNumberFormat="1" applyFont="1" applyFill="1" applyBorder="1" applyAlignment="1">
      <alignment horizontal="center" vertical="center" wrapText="1"/>
    </xf>
    <xf numFmtId="0" fontId="2" fillId="2" borderId="3" xfId="0" applyFont="1" applyFill="1" applyBorder="1" applyAlignment="1">
      <alignment horizontal="left" vertical="center"/>
    </xf>
    <xf numFmtId="175" fontId="2" fillId="2" borderId="6" xfId="1" applyNumberFormat="1" applyFont="1" applyFill="1" applyBorder="1"/>
    <xf numFmtId="0" fontId="2" fillId="2" borderId="7" xfId="0" applyFont="1" applyFill="1" applyBorder="1" applyAlignment="1">
      <alignment horizontal="left" vertical="center" wrapText="1"/>
    </xf>
    <xf numFmtId="0" fontId="2" fillId="2" borderId="2" xfId="0" applyFont="1" applyFill="1" applyBorder="1" applyAlignment="1">
      <alignment vertical="center" wrapText="1"/>
    </xf>
    <xf numFmtId="175" fontId="2" fillId="2" borderId="5" xfId="1" applyNumberFormat="1" applyFont="1" applyFill="1" applyBorder="1" applyAlignment="1">
      <alignment horizontal="center"/>
    </xf>
    <xf numFmtId="0" fontId="2" fillId="2" borderId="5" xfId="0" applyFont="1" applyFill="1" applyBorder="1" applyAlignment="1">
      <alignment vertical="center" textRotation="90"/>
    </xf>
    <xf numFmtId="0" fontId="2" fillId="2" borderId="5" xfId="0" applyFont="1" applyFill="1" applyBorder="1" applyAlignment="1">
      <alignment horizontal="left" vertical="center" textRotation="90"/>
    </xf>
    <xf numFmtId="175" fontId="2" fillId="2" borderId="5" xfId="1" applyNumberFormat="1" applyFont="1" applyFill="1" applyBorder="1"/>
    <xf numFmtId="10" fontId="10" fillId="2" borderId="5" xfId="0" applyNumberFormat="1" applyFont="1" applyFill="1" applyBorder="1" applyAlignment="1">
      <alignment horizontal="center" vertical="center" wrapText="1"/>
    </xf>
    <xf numFmtId="0" fontId="22" fillId="2" borderId="5" xfId="0" applyFont="1" applyFill="1" applyBorder="1" applyAlignment="1">
      <alignment horizontal="center" vertical="center"/>
    </xf>
    <xf numFmtId="2" fontId="11" fillId="2" borderId="5" xfId="0" applyNumberFormat="1" applyFont="1" applyFill="1" applyBorder="1" applyAlignment="1">
      <alignment horizontal="center" vertical="center"/>
    </xf>
    <xf numFmtId="0" fontId="10" fillId="2" borderId="5" xfId="0" applyNumberFormat="1" applyFont="1" applyFill="1" applyBorder="1" applyAlignment="1">
      <alignment horizontal="center" vertical="center"/>
    </xf>
    <xf numFmtId="0" fontId="11" fillId="2" borderId="5" xfId="0" applyNumberFormat="1" applyFont="1" applyFill="1" applyBorder="1" applyAlignment="1">
      <alignment horizontal="center" vertical="center"/>
    </xf>
    <xf numFmtId="0" fontId="11" fillId="2" borderId="5" xfId="0" applyFont="1" applyFill="1" applyBorder="1" applyAlignment="1">
      <alignment vertical="center" textRotation="90" wrapText="1"/>
    </xf>
    <xf numFmtId="0" fontId="11" fillId="2" borderId="5" xfId="0" applyFont="1" applyFill="1" applyBorder="1" applyAlignment="1">
      <alignment horizontal="center" vertical="center" wrapText="1"/>
    </xf>
    <xf numFmtId="10" fontId="11" fillId="2" borderId="5" xfId="0" applyNumberFormat="1" applyFont="1" applyFill="1" applyBorder="1" applyAlignment="1">
      <alignment horizontal="center" vertical="center" wrapText="1"/>
    </xf>
    <xf numFmtId="43" fontId="19" fillId="2" borderId="0" xfId="1" applyNumberFormat="1" applyFont="1" applyFill="1" applyBorder="1"/>
    <xf numFmtId="0" fontId="11" fillId="2" borderId="0" xfId="0" applyFont="1" applyFill="1" applyBorder="1" applyAlignment="1">
      <alignment horizontal="center" vertical="center" textRotation="90" wrapText="1"/>
    </xf>
    <xf numFmtId="0" fontId="11" fillId="2" borderId="0"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2" fillId="2" borderId="0" xfId="0" applyFont="1" applyFill="1" applyBorder="1" applyAlignment="1">
      <alignment horizontal="left" vertical="center" textRotation="90" wrapText="1"/>
    </xf>
    <xf numFmtId="193" fontId="2" fillId="2" borderId="0" xfId="0" applyNumberFormat="1" applyFont="1" applyFill="1" applyBorder="1" applyAlignment="1">
      <alignment vertical="center" textRotation="90" wrapText="1"/>
    </xf>
    <xf numFmtId="0" fontId="2" fillId="2" borderId="8" xfId="0" applyFont="1" applyFill="1" applyBorder="1" applyAlignment="1">
      <alignment horizontal="left" vertical="center"/>
    </xf>
    <xf numFmtId="193" fontId="21" fillId="2" borderId="4" xfId="1" applyNumberFormat="1" applyFont="1" applyFill="1" applyBorder="1"/>
    <xf numFmtId="0" fontId="2" fillId="2" borderId="5" xfId="0" applyFont="1" applyFill="1" applyBorder="1" applyAlignment="1">
      <alignment horizontal="left" vertical="center" wrapText="1"/>
    </xf>
    <xf numFmtId="175" fontId="2" fillId="2" borderId="5" xfId="1" applyNumberFormat="1" applyFont="1" applyFill="1" applyBorder="1" applyAlignment="1">
      <alignment horizontal="left"/>
    </xf>
    <xf numFmtId="0" fontId="23" fillId="2" borderId="5" xfId="0" applyFont="1" applyFill="1" applyBorder="1" applyAlignment="1">
      <alignment horizontal="center" vertical="center" wrapText="1"/>
    </xf>
    <xf numFmtId="0" fontId="2" fillId="2" borderId="5" xfId="0" applyFont="1" applyFill="1" applyBorder="1" applyAlignment="1">
      <alignment horizontal="center" vertical="center" textRotation="90"/>
    </xf>
    <xf numFmtId="10" fontId="9"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193" fontId="2" fillId="2" borderId="5" xfId="1" applyNumberFormat="1" applyFont="1" applyFill="1" applyBorder="1" applyAlignment="1">
      <alignment vertical="center" textRotation="90" wrapText="1"/>
    </xf>
    <xf numFmtId="175" fontId="19" fillId="2" borderId="0" xfId="1" applyNumberFormat="1" applyFont="1" applyFill="1" applyBorder="1" applyAlignment="1">
      <alignment horizontal="left"/>
    </xf>
    <xf numFmtId="193" fontId="19" fillId="2" borderId="0" xfId="1" applyNumberFormat="1" applyFont="1" applyFill="1" applyBorder="1" applyAlignment="1">
      <alignment wrapText="1"/>
    </xf>
    <xf numFmtId="175" fontId="19" fillId="2" borderId="0" xfId="1" applyNumberFormat="1" applyFont="1" applyFill="1" applyBorder="1" applyAlignment="1">
      <alignment horizontal="center" vertical="center" textRotation="90" wrapText="1"/>
    </xf>
    <xf numFmtId="175" fontId="21" fillId="2" borderId="0" xfId="1" applyNumberFormat="1" applyFont="1" applyFill="1" applyBorder="1"/>
    <xf numFmtId="0" fontId="2" fillId="2" borderId="8" xfId="0" applyFont="1" applyFill="1" applyBorder="1" applyAlignment="1">
      <alignment vertical="center"/>
    </xf>
    <xf numFmtId="0" fontId="2" fillId="2" borderId="7" xfId="0" applyFont="1" applyFill="1" applyBorder="1" applyAlignment="1">
      <alignment horizontal="left" vertical="center"/>
    </xf>
    <xf numFmtId="0" fontId="2" fillId="2" borderId="2" xfId="0" applyFont="1" applyFill="1" applyBorder="1" applyAlignment="1">
      <alignment vertical="center"/>
    </xf>
    <xf numFmtId="193" fontId="2" fillId="2" borderId="5" xfId="1" applyNumberFormat="1" applyFont="1" applyFill="1" applyBorder="1" applyAlignment="1">
      <alignment wrapText="1"/>
    </xf>
    <xf numFmtId="43" fontId="2" fillId="2" borderId="5" xfId="1" applyNumberFormat="1" applyFont="1" applyFill="1" applyBorder="1"/>
    <xf numFmtId="0" fontId="2" fillId="2" borderId="6" xfId="0" applyFont="1" applyFill="1" applyBorder="1" applyAlignment="1">
      <alignment vertical="center"/>
    </xf>
    <xf numFmtId="175" fontId="2" fillId="2" borderId="5" xfId="1" applyNumberFormat="1" applyFont="1" applyFill="1" applyBorder="1" applyAlignment="1">
      <alignment vertical="center" textRotation="90" wrapText="1"/>
    </xf>
    <xf numFmtId="193" fontId="2" fillId="2" borderId="5" xfId="1" applyNumberFormat="1" applyFont="1" applyFill="1" applyBorder="1"/>
    <xf numFmtId="0" fontId="2" fillId="2" borderId="3" xfId="0" applyFont="1" applyFill="1" applyBorder="1" applyAlignment="1">
      <alignment vertical="center" wrapText="1"/>
    </xf>
    <xf numFmtId="0" fontId="9" fillId="2" borderId="5" xfId="3" applyFont="1" applyFill="1" applyBorder="1" applyAlignment="1">
      <alignment horizontal="center" vertical="center" wrapText="1"/>
    </xf>
    <xf numFmtId="0" fontId="2" fillId="2" borderId="5" xfId="3" applyFont="1" applyFill="1" applyBorder="1" applyAlignment="1">
      <alignment horizontal="center" vertical="center" wrapText="1"/>
    </xf>
    <xf numFmtId="0" fontId="2" fillId="2" borderId="4" xfId="0" applyFont="1" applyFill="1" applyBorder="1" applyAlignment="1">
      <alignment horizontal="left" vertical="center" wrapText="1"/>
    </xf>
    <xf numFmtId="175" fontId="2" fillId="2" borderId="9" xfId="1"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NumberFormat="1" applyFont="1" applyFill="1" applyBorder="1" applyAlignment="1">
      <alignment horizontal="center" vertical="center" shrinkToFit="1"/>
    </xf>
    <xf numFmtId="175" fontId="19" fillId="2" borderId="0" xfId="1" applyNumberFormat="1" applyFont="1" applyFill="1" applyBorder="1" applyAlignment="1">
      <alignment horizontal="center" vertical="center" textRotation="90"/>
    </xf>
    <xf numFmtId="175" fontId="19" fillId="2" borderId="0" xfId="1" applyNumberFormat="1" applyFont="1" applyFill="1" applyBorder="1" applyAlignment="1">
      <alignment horizontal="center" vertical="center" wrapText="1"/>
    </xf>
    <xf numFmtId="175" fontId="19" fillId="2" borderId="0" xfId="1" applyNumberFormat="1" applyFont="1" applyFill="1" applyBorder="1" applyAlignment="1">
      <alignment horizontal="left" vertical="center" wrapText="1"/>
    </xf>
    <xf numFmtId="175" fontId="19" fillId="2" borderId="0" xfId="1" applyNumberFormat="1" applyFont="1" applyFill="1" applyBorder="1" applyAlignment="1">
      <alignment horizontal="center" vertical="center"/>
    </xf>
    <xf numFmtId="175" fontId="2" fillId="2" borderId="0" xfId="1" applyNumberFormat="1" applyFont="1" applyFill="1" applyBorder="1" applyAlignment="1">
      <alignment horizontal="center" vertical="center" textRotation="90"/>
    </xf>
    <xf numFmtId="175" fontId="2" fillId="2" borderId="0" xfId="1" applyNumberFormat="1" applyFont="1" applyFill="1" applyBorder="1" applyAlignment="1">
      <alignment horizontal="center" vertical="center" wrapText="1"/>
    </xf>
    <xf numFmtId="175" fontId="2" fillId="2" borderId="0" xfId="1" applyNumberFormat="1" applyFont="1" applyFill="1" applyBorder="1" applyAlignment="1">
      <alignment horizontal="left" vertical="center" wrapText="1"/>
    </xf>
    <xf numFmtId="175" fontId="2" fillId="2" borderId="0" xfId="1" applyNumberFormat="1" applyFont="1" applyFill="1" applyBorder="1" applyAlignment="1">
      <alignment horizontal="center" vertical="center"/>
    </xf>
    <xf numFmtId="0" fontId="2" fillId="2" borderId="1" xfId="0" applyFont="1" applyFill="1" applyBorder="1" applyAlignment="1">
      <alignment vertical="center"/>
    </xf>
    <xf numFmtId="0" fontId="2" fillId="2" borderId="7" xfId="0" applyFont="1" applyFill="1" applyBorder="1" applyAlignment="1">
      <alignment vertical="center" wrapText="1"/>
    </xf>
    <xf numFmtId="0" fontId="2" fillId="2" borderId="2" xfId="0" applyFont="1" applyFill="1" applyBorder="1" applyAlignment="1">
      <alignment horizontal="left" vertical="center" wrapText="1"/>
    </xf>
    <xf numFmtId="43" fontId="19" fillId="2" borderId="0" xfId="2" applyFont="1" applyFill="1" applyBorder="1" applyAlignment="1">
      <alignment horizontal="center" vertical="center" textRotation="90" wrapText="1"/>
    </xf>
    <xf numFmtId="43" fontId="19" fillId="2" borderId="0" xfId="2" applyFont="1" applyFill="1" applyBorder="1" applyAlignment="1">
      <alignment horizontal="left" vertical="center" wrapText="1"/>
    </xf>
    <xf numFmtId="43" fontId="19" fillId="2" borderId="0" xfId="2" applyFont="1" applyFill="1" applyBorder="1" applyAlignment="1">
      <alignment horizontal="left" vertical="center"/>
    </xf>
    <xf numFmtId="43" fontId="19" fillId="2" borderId="0" xfId="2" applyFont="1" applyFill="1" applyBorder="1" applyAlignment="1">
      <alignment horizontal="center" vertical="center"/>
    </xf>
    <xf numFmtId="43" fontId="2" fillId="2" borderId="0" xfId="2" applyFont="1" applyFill="1" applyBorder="1" applyAlignment="1">
      <alignment horizontal="center" vertical="center" textRotation="90" wrapText="1"/>
    </xf>
    <xf numFmtId="43" fontId="2" fillId="2" borderId="0" xfId="2" applyFont="1" applyFill="1" applyBorder="1" applyAlignment="1">
      <alignment horizontal="left" vertical="center" wrapText="1"/>
    </xf>
    <xf numFmtId="43" fontId="2" fillId="2" borderId="0" xfId="2" applyFont="1" applyFill="1" applyBorder="1" applyAlignment="1">
      <alignment horizontal="left" vertical="center"/>
    </xf>
    <xf numFmtId="43" fontId="2" fillId="2" borderId="0" xfId="2" applyFont="1" applyFill="1" applyBorder="1" applyAlignment="1">
      <alignment horizontal="center" vertical="center"/>
    </xf>
    <xf numFmtId="0" fontId="2" fillId="2" borderId="3" xfId="0" applyFont="1" applyFill="1" applyBorder="1" applyAlignment="1">
      <alignment vertical="center"/>
    </xf>
    <xf numFmtId="0" fontId="2" fillId="2" borderId="6" xfId="0" applyFont="1" applyFill="1" applyBorder="1" applyAlignment="1">
      <alignment vertical="center" wrapText="1"/>
    </xf>
    <xf numFmtId="0" fontId="2" fillId="2" borderId="5" xfId="0" applyFont="1" applyFill="1" applyBorder="1" applyAlignment="1">
      <alignment vertical="center" textRotation="90" wrapText="1" readingOrder="1"/>
    </xf>
    <xf numFmtId="4" fontId="2" fillId="2" borderId="5" xfId="0" applyNumberFormat="1" applyFont="1" applyFill="1" applyBorder="1" applyAlignment="1">
      <alignment vertical="center" wrapText="1" readingOrder="1"/>
    </xf>
    <xf numFmtId="0" fontId="2" fillId="2" borderId="5" xfId="0" applyFont="1" applyFill="1" applyBorder="1" applyAlignment="1">
      <alignment horizontal="center" vertical="center" wrapText="1" readingOrder="1"/>
    </xf>
    <xf numFmtId="175" fontId="2" fillId="2" borderId="5" xfId="1" applyNumberFormat="1" applyFont="1" applyFill="1" applyBorder="1" applyAlignment="1">
      <alignment horizontal="center" vertical="center" wrapText="1" readingOrder="1"/>
    </xf>
    <xf numFmtId="175" fontId="2" fillId="2" borderId="5" xfId="1" applyNumberFormat="1" applyFont="1" applyFill="1" applyBorder="1" applyAlignment="1">
      <alignment horizontal="center" vertical="center" readingOrder="1"/>
    </xf>
    <xf numFmtId="43" fontId="2" fillId="2" borderId="5" xfId="1" applyNumberFormat="1" applyFont="1" applyFill="1" applyBorder="1" applyAlignment="1">
      <alignment horizontal="center" vertical="center" readingOrder="1"/>
    </xf>
    <xf numFmtId="0" fontId="11" fillId="2" borderId="5" xfId="0" applyFont="1" applyFill="1" applyBorder="1" applyAlignment="1">
      <alignment horizontal="center" vertical="center" wrapText="1" readingOrder="1"/>
    </xf>
    <xf numFmtId="0" fontId="2" fillId="2" borderId="5" xfId="0" applyFont="1" applyFill="1" applyBorder="1" applyAlignment="1">
      <alignment horizontal="center" vertical="center" readingOrder="1"/>
    </xf>
    <xf numFmtId="0" fontId="11" fillId="2" borderId="5" xfId="0" applyFont="1" applyFill="1" applyBorder="1" applyAlignment="1">
      <alignment horizontal="center" vertical="center" readingOrder="1"/>
    </xf>
    <xf numFmtId="0" fontId="24"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readingOrder="1"/>
    </xf>
    <xf numFmtId="0" fontId="10" fillId="2" borderId="5" xfId="0" applyFont="1" applyFill="1" applyBorder="1" applyAlignment="1">
      <alignment horizontal="center" vertical="center" readingOrder="1"/>
    </xf>
    <xf numFmtId="193" fontId="10" fillId="2" borderId="5" xfId="0" applyNumberFormat="1" applyFont="1" applyFill="1" applyBorder="1" applyAlignment="1">
      <alignment vertical="center" wrapText="1" readingOrder="1"/>
    </xf>
    <xf numFmtId="193" fontId="10" fillId="2" borderId="5" xfId="0" applyNumberFormat="1" applyFont="1" applyFill="1" applyBorder="1" applyAlignment="1">
      <alignment vertical="center" wrapText="1"/>
    </xf>
    <xf numFmtId="0" fontId="9" fillId="2" borderId="5" xfId="0" applyFont="1" applyFill="1" applyBorder="1" applyAlignment="1">
      <alignment horizontal="center" vertical="center" readingOrder="1"/>
    </xf>
    <xf numFmtId="0" fontId="11" fillId="2" borderId="8" xfId="0" applyFont="1" applyFill="1" applyBorder="1" applyAlignment="1">
      <alignment horizontal="center" vertical="center" wrapText="1" readingOrder="1"/>
    </xf>
    <xf numFmtId="175" fontId="19" fillId="2" borderId="0" xfId="1" applyNumberFormat="1" applyFont="1" applyFill="1" applyBorder="1" applyAlignment="1">
      <alignment horizontal="center" vertical="center" wrapText="1" readingOrder="1"/>
    </xf>
    <xf numFmtId="175" fontId="19" fillId="2" borderId="0" xfId="1" applyNumberFormat="1" applyFont="1" applyFill="1" applyBorder="1" applyAlignment="1">
      <alignment horizontal="left" vertical="center" wrapText="1" readingOrder="1"/>
    </xf>
    <xf numFmtId="0" fontId="19" fillId="2" borderId="0" xfId="0" applyFont="1" applyFill="1" applyBorder="1" applyAlignment="1">
      <alignment vertical="center" wrapText="1"/>
    </xf>
    <xf numFmtId="175" fontId="2" fillId="2" borderId="0" xfId="1" applyNumberFormat="1" applyFont="1" applyFill="1" applyBorder="1" applyAlignment="1">
      <alignment horizontal="center" vertical="center" textRotation="90" wrapText="1" readingOrder="1"/>
    </xf>
    <xf numFmtId="175" fontId="2" fillId="2" borderId="0" xfId="1" applyNumberFormat="1" applyFont="1" applyFill="1" applyBorder="1" applyAlignment="1">
      <alignment horizontal="center" vertical="center" wrapText="1" readingOrder="1"/>
    </xf>
    <xf numFmtId="175" fontId="2" fillId="2" borderId="0" xfId="1" applyNumberFormat="1" applyFont="1" applyFill="1" applyBorder="1" applyAlignment="1">
      <alignment vertical="center" wrapText="1" readingOrder="1"/>
    </xf>
    <xf numFmtId="175" fontId="2" fillId="2" borderId="0" xfId="1" applyNumberFormat="1" applyFont="1" applyFill="1" applyBorder="1" applyAlignment="1">
      <alignment horizontal="left" vertical="center" wrapText="1" readingOrder="1"/>
    </xf>
    <xf numFmtId="193" fontId="2" fillId="2" borderId="0" xfId="0" applyNumberFormat="1" applyFont="1" applyFill="1" applyBorder="1" applyAlignment="1">
      <alignment horizontal="center" vertical="center" wrapText="1"/>
    </xf>
    <xf numFmtId="175" fontId="2" fillId="2" borderId="1" xfId="1" applyNumberFormat="1" applyFont="1" applyFill="1" applyBorder="1" applyAlignment="1"/>
    <xf numFmtId="0" fontId="2" fillId="2" borderId="4" xfId="0" applyFont="1" applyFill="1" applyBorder="1" applyAlignment="1">
      <alignment horizontal="center" vertical="center" wrapText="1"/>
    </xf>
    <xf numFmtId="193" fontId="2" fillId="2" borderId="4" xfId="0" applyNumberFormat="1" applyFont="1" applyFill="1" applyBorder="1" applyAlignment="1">
      <alignment horizontal="center" vertical="center" wrapText="1"/>
    </xf>
    <xf numFmtId="175" fontId="2" fillId="2" borderId="5" xfId="1" applyNumberFormat="1" applyFont="1" applyFill="1" applyBorder="1" applyAlignment="1" applyProtection="1">
      <alignment horizontal="center" vertical="center" wrapText="1"/>
      <protection locked="0"/>
    </xf>
    <xf numFmtId="175" fontId="2" fillId="2" borderId="5" xfId="1" applyNumberFormat="1" applyFont="1" applyFill="1" applyBorder="1" applyAlignment="1" applyProtection="1">
      <alignment horizontal="left" vertical="center" wrapText="1"/>
      <protection locked="0"/>
    </xf>
    <xf numFmtId="0" fontId="2" fillId="2" borderId="5" xfId="0" applyNumberFormat="1" applyFont="1" applyFill="1" applyBorder="1" applyAlignment="1">
      <alignment horizontal="center" vertical="center"/>
    </xf>
    <xf numFmtId="1" fontId="11" fillId="2" borderId="5" xfId="0" applyNumberFormat="1" applyFont="1" applyFill="1" applyBorder="1" applyAlignment="1">
      <alignment horizontal="center" vertical="center"/>
    </xf>
    <xf numFmtId="1" fontId="2" fillId="2" borderId="5" xfId="1" applyNumberFormat="1" applyFont="1" applyFill="1" applyBorder="1" applyAlignment="1">
      <alignment horizontal="center" vertical="center"/>
    </xf>
    <xf numFmtId="193" fontId="2" fillId="2" borderId="5" xfId="1" applyNumberFormat="1" applyFont="1" applyFill="1" applyBorder="1" applyAlignment="1">
      <alignment vertical="center" wrapText="1"/>
    </xf>
    <xf numFmtId="0" fontId="25" fillId="2" borderId="5" xfId="0" applyFont="1" applyFill="1" applyBorder="1" applyAlignment="1">
      <alignment horizontal="center" vertical="center" wrapText="1"/>
    </xf>
    <xf numFmtId="0" fontId="20" fillId="2" borderId="5" xfId="0" applyFont="1" applyFill="1" applyBorder="1" applyAlignment="1">
      <alignment horizontal="center" vertical="center"/>
    </xf>
    <xf numFmtId="193" fontId="2" fillId="2" borderId="5" xfId="1" applyNumberFormat="1" applyFont="1" applyFill="1" applyBorder="1" applyAlignment="1">
      <alignment vertical="center"/>
    </xf>
    <xf numFmtId="193" fontId="2" fillId="2" borderId="5" xfId="1" applyNumberFormat="1" applyFont="1" applyFill="1" applyBorder="1" applyAlignment="1">
      <alignment horizontal="center" vertical="center"/>
    </xf>
    <xf numFmtId="0" fontId="20" fillId="2" borderId="0" xfId="0" applyFont="1" applyFill="1" applyAlignment="1">
      <alignment horizontal="left" vertical="center"/>
    </xf>
    <xf numFmtId="0" fontId="22" fillId="2" borderId="0" xfId="0" applyFont="1" applyFill="1" applyAlignment="1">
      <alignment horizontal="center" vertical="center"/>
    </xf>
    <xf numFmtId="0" fontId="19" fillId="2" borderId="0" xfId="0" applyFont="1" applyFill="1" applyBorder="1" applyAlignment="1">
      <alignment horizontal="left" vertical="center"/>
    </xf>
    <xf numFmtId="193" fontId="19" fillId="2" borderId="0" xfId="1" applyNumberFormat="1" applyFont="1" applyFill="1" applyBorder="1" applyAlignment="1">
      <alignment vertical="center"/>
    </xf>
    <xf numFmtId="193" fontId="19" fillId="2" borderId="0" xfId="1" applyNumberFormat="1" applyFont="1" applyFill="1" applyBorder="1" applyAlignment="1">
      <alignment vertical="center" wrapText="1"/>
    </xf>
    <xf numFmtId="175" fontId="2" fillId="2" borderId="0" xfId="1" applyNumberFormat="1" applyFont="1" applyFill="1" applyBorder="1" applyAlignment="1">
      <alignment horizontal="center" vertical="center" textRotation="90" wrapText="1"/>
    </xf>
    <xf numFmtId="193" fontId="2" fillId="2" borderId="0" xfId="1" applyNumberFormat="1" applyFont="1" applyFill="1" applyBorder="1" applyAlignment="1">
      <alignment vertical="center" wrapText="1"/>
    </xf>
    <xf numFmtId="175" fontId="2" fillId="2" borderId="0" xfId="1" applyNumberFormat="1" applyFont="1" applyFill="1" applyAlignment="1"/>
    <xf numFmtId="193" fontId="2" fillId="2" borderId="0" xfId="1" applyNumberFormat="1" applyFont="1" applyFill="1" applyAlignment="1">
      <alignment wrapText="1"/>
    </xf>
    <xf numFmtId="175" fontId="2" fillId="2" borderId="0" xfId="1" applyNumberFormat="1" applyFont="1" applyFill="1" applyBorder="1" applyAlignment="1">
      <alignment horizontal="left"/>
    </xf>
    <xf numFmtId="0" fontId="10" fillId="2" borderId="5" xfId="0" applyFont="1" applyFill="1" applyBorder="1" applyAlignment="1">
      <alignment horizontal="center" vertical="center" textRotation="90" wrapText="1"/>
    </xf>
    <xf numFmtId="9" fontId="2" fillId="2" borderId="9" xfId="0" applyNumberFormat="1" applyFont="1" applyFill="1" applyBorder="1" applyAlignment="1">
      <alignment horizontal="center" vertical="center" wrapText="1"/>
    </xf>
    <xf numFmtId="0" fontId="2" fillId="2" borderId="5" xfId="6" applyFont="1" applyFill="1" applyBorder="1" applyAlignment="1">
      <alignment horizontal="left" vertical="center" wrapText="1"/>
    </xf>
    <xf numFmtId="0" fontId="13" fillId="2" borderId="5" xfId="5" applyFont="1" applyFill="1" applyBorder="1" applyAlignment="1">
      <alignment horizontal="center" vertical="center" wrapText="1"/>
    </xf>
    <xf numFmtId="0" fontId="2" fillId="2" borderId="5" xfId="4" applyFont="1" applyFill="1" applyBorder="1" applyAlignment="1">
      <alignment horizontal="center" vertical="center"/>
    </xf>
    <xf numFmtId="0" fontId="14" fillId="2" borderId="5" xfId="6" applyFont="1" applyFill="1" applyBorder="1" applyAlignment="1">
      <alignment horizontal="center" vertical="center" wrapText="1"/>
    </xf>
    <xf numFmtId="0" fontId="11" fillId="2" borderId="5" xfId="6" applyFont="1" applyFill="1" applyBorder="1" applyAlignment="1">
      <alignment horizontal="center" vertical="center"/>
    </xf>
    <xf numFmtId="0" fontId="14" fillId="2" borderId="5" xfId="5" applyFont="1" applyFill="1" applyBorder="1" applyAlignment="1">
      <alignment horizontal="center" vertical="center" wrapText="1"/>
    </xf>
    <xf numFmtId="0" fontId="13" fillId="2" borderId="5" xfId="6" applyFont="1" applyFill="1" applyBorder="1" applyAlignment="1">
      <alignment horizontal="center" vertical="center" wrapText="1"/>
    </xf>
    <xf numFmtId="0" fontId="2" fillId="2" borderId="5" xfId="6" applyFont="1" applyFill="1" applyBorder="1" applyAlignment="1">
      <alignment horizontal="center" vertical="center"/>
    </xf>
    <xf numFmtId="0" fontId="14" fillId="2" borderId="5" xfId="6" applyFont="1" applyFill="1" applyBorder="1" applyAlignment="1">
      <alignment horizontal="center" vertical="center" textRotation="90"/>
    </xf>
    <xf numFmtId="9" fontId="13" fillId="2" borderId="5" xfId="6" applyNumberFormat="1" applyFont="1" applyFill="1" applyBorder="1" applyAlignment="1">
      <alignment horizontal="center" vertical="center" wrapText="1"/>
    </xf>
    <xf numFmtId="0" fontId="13" fillId="2" borderId="5" xfId="6" applyFont="1" applyFill="1" applyBorder="1" applyAlignment="1">
      <alignment horizontal="center" vertical="center"/>
    </xf>
    <xf numFmtId="3" fontId="13" fillId="2" borderId="5" xfId="6" applyNumberFormat="1" applyFont="1" applyFill="1" applyBorder="1" applyAlignment="1">
      <alignment horizontal="center" vertical="center" wrapText="1"/>
    </xf>
    <xf numFmtId="0" fontId="14" fillId="2" borderId="5" xfId="6" applyFont="1" applyFill="1" applyBorder="1" applyAlignment="1">
      <alignment horizontal="center" vertical="center"/>
    </xf>
    <xf numFmtId="193" fontId="2" fillId="2" borderId="0" xfId="1" applyNumberFormat="1" applyFont="1" applyFill="1" applyBorder="1"/>
    <xf numFmtId="193" fontId="2" fillId="2" borderId="0" xfId="1" applyNumberFormat="1" applyFont="1" applyFill="1" applyBorder="1" applyAlignment="1">
      <alignment wrapText="1"/>
    </xf>
    <xf numFmtId="175" fontId="2" fillId="2" borderId="3" xfId="1" applyNumberFormat="1" applyFont="1" applyFill="1" applyBorder="1" applyAlignment="1"/>
    <xf numFmtId="193" fontId="2" fillId="2" borderId="4" xfId="1" applyNumberFormat="1" applyFont="1" applyFill="1" applyBorder="1" applyAlignment="1"/>
    <xf numFmtId="9" fontId="2" fillId="2" borderId="5" xfId="0" applyNumberFormat="1" applyFont="1" applyFill="1" applyBorder="1" applyAlignment="1">
      <alignment horizontal="center" vertical="center" wrapText="1"/>
    </xf>
    <xf numFmtId="175" fontId="2" fillId="2" borderId="5" xfId="1" applyNumberFormat="1" applyFont="1" applyFill="1" applyBorder="1" applyAlignment="1">
      <alignment horizontal="left" vertical="center" wrapText="1"/>
    </xf>
    <xf numFmtId="0" fontId="9" fillId="2" borderId="9" xfId="0" applyFont="1" applyFill="1" applyBorder="1" applyAlignment="1">
      <alignment horizontal="center" vertical="center" wrapText="1"/>
    </xf>
    <xf numFmtId="9" fontId="20" fillId="2" borderId="5" xfId="0" applyNumberFormat="1" applyFont="1" applyFill="1" applyBorder="1" applyAlignment="1">
      <alignment horizontal="center" vertical="center" wrapText="1"/>
    </xf>
    <xf numFmtId="193" fontId="11" fillId="2" borderId="5" xfId="0" applyNumberFormat="1" applyFont="1" applyFill="1" applyBorder="1" applyAlignment="1">
      <alignment vertical="center"/>
    </xf>
    <xf numFmtId="193" fontId="11" fillId="2" borderId="5" xfId="0" applyNumberFormat="1" applyFont="1" applyFill="1" applyBorder="1" applyAlignment="1">
      <alignment vertical="center" wrapText="1"/>
    </xf>
    <xf numFmtId="193" fontId="11" fillId="2" borderId="5" xfId="0" applyNumberFormat="1" applyFont="1" applyFill="1" applyBorder="1" applyAlignment="1">
      <alignment horizontal="left" vertical="center"/>
    </xf>
    <xf numFmtId="193" fontId="11" fillId="2" borderId="5" xfId="0" applyNumberFormat="1" applyFont="1" applyFill="1" applyBorder="1" applyAlignment="1">
      <alignment horizontal="left" vertical="center" wrapText="1"/>
    </xf>
    <xf numFmtId="175" fontId="2" fillId="2" borderId="0" xfId="1" applyNumberFormat="1" applyFont="1" applyFill="1" applyBorder="1" applyAlignment="1">
      <alignment vertical="center" textRotation="90" wrapText="1"/>
    </xf>
    <xf numFmtId="193" fontId="21" fillId="2" borderId="4" xfId="1" applyNumberFormat="1" applyFont="1" applyFill="1" applyBorder="1" applyAlignment="1">
      <alignment wrapText="1"/>
    </xf>
    <xf numFmtId="0" fontId="10" fillId="2" borderId="9" xfId="0" applyFont="1" applyFill="1" applyBorder="1" applyAlignment="1">
      <alignment horizontal="center" vertical="center" wrapText="1"/>
    </xf>
    <xf numFmtId="0" fontId="11" fillId="2" borderId="9" xfId="0" applyFont="1" applyFill="1" applyBorder="1" applyAlignment="1">
      <alignment horizontal="center" vertical="center"/>
    </xf>
    <xf numFmtId="193" fontId="2" fillId="2" borderId="9" xfId="1" applyNumberFormat="1" applyFont="1" applyFill="1" applyBorder="1" applyAlignment="1">
      <alignment vertical="center" wrapText="1"/>
    </xf>
    <xf numFmtId="0" fontId="2" fillId="2" borderId="10" xfId="0" applyFont="1" applyFill="1" applyBorder="1" applyAlignment="1">
      <alignment horizontal="center" vertical="center" textRotation="90" wrapText="1"/>
    </xf>
    <xf numFmtId="9" fontId="10" fillId="2" borderId="9" xfId="0" applyNumberFormat="1" applyFont="1" applyFill="1" applyBorder="1" applyAlignment="1">
      <alignment horizontal="center" vertical="center" wrapText="1"/>
    </xf>
    <xf numFmtId="10" fontId="2" fillId="2" borderId="5" xfId="0" applyNumberFormat="1" applyFont="1" applyFill="1" applyBorder="1" applyAlignment="1">
      <alignment horizontal="center" vertical="center"/>
    </xf>
    <xf numFmtId="9" fontId="9" fillId="2" borderId="5" xfId="0" applyNumberFormat="1" applyFont="1" applyFill="1" applyBorder="1" applyAlignment="1">
      <alignment horizontal="center" vertical="center" wrapText="1"/>
    </xf>
    <xf numFmtId="0" fontId="2" fillId="2" borderId="7" xfId="0" applyFont="1" applyFill="1" applyBorder="1" applyAlignment="1">
      <alignment vertical="center"/>
    </xf>
    <xf numFmtId="0" fontId="2" fillId="2" borderId="4" xfId="0" applyFont="1" applyFill="1" applyBorder="1" applyAlignment="1">
      <alignment vertical="center"/>
    </xf>
    <xf numFmtId="0" fontId="9" fillId="2" borderId="5" xfId="5" applyFont="1" applyFill="1" applyBorder="1" applyAlignment="1">
      <alignment horizontal="center" vertical="center"/>
    </xf>
    <xf numFmtId="0" fontId="9" fillId="2" borderId="5" xfId="5" applyFont="1" applyFill="1" applyBorder="1" applyAlignment="1">
      <alignment horizontal="center" vertical="center" wrapText="1"/>
    </xf>
    <xf numFmtId="0" fontId="2" fillId="2" borderId="5" xfId="5" applyFont="1" applyFill="1" applyBorder="1" applyAlignment="1">
      <alignment horizontal="center" vertical="center"/>
    </xf>
    <xf numFmtId="0" fontId="9" fillId="2" borderId="5" xfId="6" applyFont="1" applyFill="1" applyBorder="1" applyAlignment="1">
      <alignment horizontal="center" vertical="center" wrapText="1"/>
    </xf>
    <xf numFmtId="0" fontId="9" fillId="2" borderId="8" xfId="6" applyFont="1" applyFill="1" applyBorder="1" applyAlignment="1">
      <alignment horizontal="center" vertical="center" wrapText="1"/>
    </xf>
    <xf numFmtId="0" fontId="9" fillId="2" borderId="11" xfId="6" applyFont="1" applyFill="1" applyBorder="1" applyAlignment="1">
      <alignment horizontal="center" vertical="center" wrapText="1"/>
    </xf>
    <xf numFmtId="9" fontId="9" fillId="2" borderId="5" xfId="6" applyNumberFormat="1" applyFont="1" applyFill="1" applyBorder="1" applyAlignment="1">
      <alignment horizontal="center" vertical="center" wrapText="1"/>
    </xf>
    <xf numFmtId="0" fontId="9" fillId="2" borderId="9" xfId="6" applyFont="1" applyFill="1" applyBorder="1" applyAlignment="1">
      <alignment horizontal="center" vertical="center" wrapText="1"/>
    </xf>
    <xf numFmtId="0" fontId="9" fillId="2" borderId="9" xfId="6" applyFont="1" applyFill="1" applyBorder="1" applyAlignment="1">
      <alignment horizontal="center" vertical="center"/>
    </xf>
    <xf numFmtId="9" fontId="2" fillId="2" borderId="5" xfId="5" applyNumberFormat="1" applyFont="1" applyFill="1" applyBorder="1" applyAlignment="1">
      <alignment horizontal="center" vertical="center"/>
    </xf>
    <xf numFmtId="175" fontId="19" fillId="2" borderId="0" xfId="1" applyNumberFormat="1" applyFont="1" applyFill="1"/>
    <xf numFmtId="174" fontId="2" fillId="2" borderId="5" xfId="7" applyNumberFormat="1" applyFont="1" applyFill="1" applyBorder="1" applyAlignment="1">
      <alignment horizontal="center" vertical="center" wrapText="1"/>
    </xf>
    <xf numFmtId="9" fontId="2" fillId="2" borderId="5" xfId="7" applyFont="1" applyFill="1" applyBorder="1" applyAlignment="1">
      <alignment horizontal="center" vertical="center" wrapText="1"/>
    </xf>
    <xf numFmtId="12" fontId="10" fillId="2" borderId="5" xfId="7" applyNumberFormat="1" applyFont="1" applyFill="1" applyBorder="1" applyAlignment="1">
      <alignment horizontal="center" vertical="center" wrapText="1"/>
    </xf>
    <xf numFmtId="9" fontId="2" fillId="2" borderId="5" xfId="7" applyNumberFormat="1"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193" fontId="2" fillId="2" borderId="0" xfId="0" applyNumberFormat="1" applyFont="1" applyFill="1"/>
    <xf numFmtId="193" fontId="2" fillId="2" borderId="0" xfId="0" applyNumberFormat="1" applyFont="1" applyFill="1" applyAlignment="1">
      <alignment wrapText="1"/>
    </xf>
    <xf numFmtId="0" fontId="22" fillId="2" borderId="5" xfId="0" applyFont="1" applyFill="1" applyBorder="1" applyAlignment="1">
      <alignment horizontal="center" vertical="center" wrapText="1"/>
    </xf>
    <xf numFmtId="0" fontId="11" fillId="2" borderId="5" xfId="0" applyNumberFormat="1" applyFont="1" applyFill="1" applyBorder="1" applyAlignment="1">
      <alignment horizontal="center" vertical="center" wrapText="1"/>
    </xf>
    <xf numFmtId="193" fontId="2" fillId="2" borderId="0" xfId="1" applyNumberFormat="1" applyFont="1" applyFill="1" applyBorder="1" applyAlignment="1">
      <alignment horizontal="right" vertical="center" wrapText="1"/>
    </xf>
    <xf numFmtId="0" fontId="11" fillId="2" borderId="8" xfId="0" applyFont="1" applyFill="1" applyBorder="1" applyAlignment="1">
      <alignment horizontal="center" vertical="center" wrapText="1"/>
    </xf>
    <xf numFmtId="0" fontId="2" fillId="2" borderId="5" xfId="0" applyNumberFormat="1" applyFont="1" applyFill="1" applyBorder="1" applyAlignment="1">
      <alignment horizontal="center" vertical="center" wrapText="1" shrinkToFit="1"/>
    </xf>
    <xf numFmtId="0" fontId="9" fillId="2" borderId="5" xfId="0" applyFont="1" applyFill="1" applyBorder="1" applyAlignment="1">
      <alignment horizontal="center" vertical="center" wrapText="1" readingOrder="1"/>
    </xf>
    <xf numFmtId="1" fontId="2" fillId="2" borderId="5" xfId="1" applyNumberFormat="1" applyFont="1" applyFill="1" applyBorder="1" applyAlignment="1">
      <alignment horizontal="center" vertical="center" wrapText="1"/>
    </xf>
    <xf numFmtId="193" fontId="19" fillId="2" borderId="0" xfId="1" applyNumberFormat="1" applyFont="1" applyFill="1" applyBorder="1" applyAlignment="1">
      <alignment horizontal="right" vertical="center" wrapText="1"/>
    </xf>
    <xf numFmtId="0" fontId="2" fillId="2" borderId="5" xfId="6" applyFont="1" applyFill="1" applyBorder="1" applyAlignment="1">
      <alignment horizontal="center" vertical="center" wrapText="1"/>
    </xf>
    <xf numFmtId="193" fontId="2" fillId="2" borderId="0" xfId="1" applyNumberFormat="1" applyFont="1" applyFill="1" applyBorder="1" applyAlignment="1"/>
    <xf numFmtId="0" fontId="2" fillId="2" borderId="5" xfId="0" applyNumberFormat="1" applyFont="1" applyFill="1" applyBorder="1" applyAlignment="1">
      <alignment horizontal="center" vertical="center" wrapText="1"/>
    </xf>
    <xf numFmtId="193" fontId="21" fillId="2" borderId="0" xfId="1" applyNumberFormat="1" applyFont="1" applyFill="1"/>
    <xf numFmtId="193" fontId="21" fillId="2" borderId="0" xfId="1" applyNumberFormat="1" applyFont="1" applyFill="1" applyAlignment="1">
      <alignment wrapText="1"/>
    </xf>
    <xf numFmtId="193" fontId="2" fillId="2" borderId="6" xfId="1" applyNumberFormat="1" applyFont="1" applyFill="1" applyBorder="1" applyAlignment="1">
      <alignment horizontal="center" vertical="center"/>
    </xf>
    <xf numFmtId="193" fontId="2" fillId="2" borderId="0" xfId="0" applyNumberFormat="1" applyFont="1" applyFill="1" applyAlignment="1">
      <alignment horizontal="center" vertical="center"/>
    </xf>
    <xf numFmtId="193" fontId="2" fillId="2" borderId="0" xfId="1" applyNumberFormat="1" applyFont="1" applyFill="1" applyBorder="1" applyAlignment="1">
      <alignment horizontal="center" vertical="center"/>
    </xf>
    <xf numFmtId="193" fontId="2" fillId="2" borderId="0" xfId="0" applyNumberFormat="1" applyFont="1" applyFill="1" applyBorder="1" applyAlignment="1">
      <alignment horizontal="center" vertical="center" textRotation="90" wrapText="1"/>
    </xf>
    <xf numFmtId="193" fontId="19" fillId="2" borderId="0" xfId="1" applyNumberFormat="1" applyFont="1" applyFill="1" applyBorder="1" applyAlignment="1">
      <alignment horizontal="center" vertical="center"/>
    </xf>
    <xf numFmtId="193" fontId="2" fillId="2" borderId="9" xfId="1" applyNumberFormat="1" applyFont="1" applyFill="1" applyBorder="1" applyAlignment="1">
      <alignment horizontal="center" vertical="center"/>
    </xf>
    <xf numFmtId="193" fontId="2" fillId="2" borderId="4" xfId="1" applyNumberFormat="1" applyFont="1" applyFill="1" applyBorder="1" applyAlignment="1">
      <alignment horizontal="center" vertical="center"/>
    </xf>
    <xf numFmtId="193" fontId="2" fillId="2" borderId="3" xfId="1" applyNumberFormat="1" applyFont="1" applyFill="1" applyBorder="1" applyAlignment="1">
      <alignment horizontal="center" vertical="center"/>
    </xf>
    <xf numFmtId="193" fontId="2" fillId="2" borderId="3" xfId="1" applyNumberFormat="1" applyFont="1" applyFill="1" applyBorder="1" applyAlignment="1">
      <alignment horizontal="center" vertical="center" wrapText="1"/>
    </xf>
    <xf numFmtId="193" fontId="2" fillId="2" borderId="12" xfId="1" applyNumberFormat="1" applyFont="1" applyFill="1" applyBorder="1" applyAlignment="1">
      <alignment horizontal="center" vertical="center"/>
    </xf>
    <xf numFmtId="0" fontId="11" fillId="2" borderId="5" xfId="0" applyFont="1" applyFill="1" applyBorder="1" applyAlignment="1">
      <alignment horizontal="center" vertical="center" textRotation="90" wrapText="1"/>
    </xf>
    <xf numFmtId="0" fontId="9" fillId="2" borderId="5" xfId="0" applyFont="1" applyFill="1" applyBorder="1" applyAlignment="1">
      <alignment horizontal="center" vertical="center" wrapText="1"/>
    </xf>
    <xf numFmtId="0" fontId="10" fillId="3" borderId="5" xfId="0" applyFont="1" applyFill="1" applyBorder="1" applyAlignment="1">
      <alignment vertical="center" textRotation="90" wrapText="1"/>
    </xf>
    <xf numFmtId="0" fontId="9" fillId="3" borderId="5" xfId="0" applyFont="1" applyFill="1" applyBorder="1" applyAlignment="1">
      <alignment horizontal="center" vertical="center" wrapText="1"/>
    </xf>
    <xf numFmtId="175" fontId="2" fillId="3" borderId="5" xfId="1" applyNumberFormat="1" applyFont="1" applyFill="1" applyBorder="1" applyAlignment="1">
      <alignment horizontal="center" vertical="center" wrapText="1"/>
    </xf>
    <xf numFmtId="0" fontId="11" fillId="3" borderId="5" xfId="0" applyFont="1" applyFill="1" applyBorder="1" applyAlignment="1">
      <alignment horizontal="center" vertical="center"/>
    </xf>
    <xf numFmtId="175" fontId="2" fillId="3" borderId="5" xfId="1" applyNumberFormat="1" applyFont="1" applyFill="1" applyBorder="1" applyAlignment="1">
      <alignment horizontal="center" vertical="center"/>
    </xf>
    <xf numFmtId="43" fontId="2" fillId="3" borderId="5" xfId="1" applyNumberFormat="1" applyFont="1" applyFill="1" applyBorder="1" applyAlignment="1">
      <alignment horizontal="center" vertical="center"/>
    </xf>
    <xf numFmtId="193" fontId="2" fillId="3" borderId="5" xfId="1" applyNumberFormat="1" applyFont="1" applyFill="1" applyBorder="1" applyAlignment="1">
      <alignment horizontal="right" vertical="center" wrapText="1"/>
    </xf>
    <xf numFmtId="0" fontId="2" fillId="3" borderId="0" xfId="0" applyFont="1" applyFill="1" applyBorder="1"/>
    <xf numFmtId="0" fontId="10" fillId="4" borderId="5" xfId="0" applyFont="1" applyFill="1" applyBorder="1" applyAlignment="1">
      <alignment vertical="center" textRotation="90" wrapText="1"/>
    </xf>
    <xf numFmtId="0" fontId="9" fillId="4" borderId="5" xfId="0" applyFont="1" applyFill="1" applyBorder="1" applyAlignment="1">
      <alignment horizontal="center" vertical="center" wrapText="1"/>
    </xf>
    <xf numFmtId="175" fontId="2" fillId="4" borderId="5" xfId="1" applyNumberFormat="1" applyFont="1" applyFill="1" applyBorder="1" applyAlignment="1">
      <alignment horizontal="center" vertical="center" wrapText="1"/>
    </xf>
    <xf numFmtId="0" fontId="11" fillId="4" borderId="5" xfId="0" applyFont="1" applyFill="1" applyBorder="1" applyAlignment="1">
      <alignment horizontal="center" vertical="center"/>
    </xf>
    <xf numFmtId="175" fontId="2" fillId="4" borderId="5" xfId="1" applyNumberFormat="1" applyFont="1" applyFill="1" applyBorder="1" applyAlignment="1">
      <alignment horizontal="center" vertical="center"/>
    </xf>
    <xf numFmtId="43" fontId="2" fillId="4" borderId="5" xfId="1" applyNumberFormat="1" applyFont="1" applyFill="1" applyBorder="1" applyAlignment="1">
      <alignment horizontal="center" vertical="center"/>
    </xf>
    <xf numFmtId="193" fontId="2" fillId="4" borderId="5" xfId="1" applyNumberFormat="1" applyFont="1" applyFill="1" applyBorder="1" applyAlignment="1">
      <alignment horizontal="right" vertical="center" wrapText="1"/>
    </xf>
    <xf numFmtId="193" fontId="2" fillId="4" borderId="5" xfId="1" applyNumberFormat="1" applyFont="1" applyFill="1" applyBorder="1" applyAlignment="1">
      <alignment horizontal="center" vertical="center"/>
    </xf>
    <xf numFmtId="0" fontId="2" fillId="4" borderId="0" xfId="0" applyFont="1" applyFill="1" applyBorder="1"/>
    <xf numFmtId="175" fontId="2" fillId="5" borderId="0" xfId="1" applyNumberFormat="1" applyFont="1" applyFill="1" applyBorder="1"/>
    <xf numFmtId="0" fontId="2" fillId="5" borderId="1" xfId="0" applyFont="1" applyFill="1" applyBorder="1" applyAlignment="1">
      <alignment horizontal="left" vertical="center"/>
    </xf>
    <xf numFmtId="175" fontId="2" fillId="5" borderId="2" xfId="1" applyNumberFormat="1" applyFont="1" applyFill="1" applyBorder="1"/>
    <xf numFmtId="0" fontId="2" fillId="5" borderId="3" xfId="0" applyFont="1" applyFill="1" applyBorder="1" applyAlignment="1">
      <alignment horizontal="left" vertical="center" wrapText="1"/>
    </xf>
    <xf numFmtId="0" fontId="2" fillId="5" borderId="4" xfId="0" applyFont="1" applyFill="1" applyBorder="1" applyAlignment="1">
      <alignment vertical="center" wrapText="1"/>
    </xf>
    <xf numFmtId="175" fontId="2" fillId="5" borderId="4" xfId="1" applyNumberFormat="1" applyFont="1" applyFill="1" applyBorder="1" applyAlignment="1"/>
    <xf numFmtId="175" fontId="2" fillId="5" borderId="4" xfId="1" applyNumberFormat="1" applyFont="1" applyFill="1" applyBorder="1" applyAlignment="1">
      <alignment vertical="center"/>
    </xf>
    <xf numFmtId="193" fontId="2" fillId="5" borderId="4" xfId="1" applyNumberFormat="1" applyFont="1" applyFill="1" applyBorder="1"/>
    <xf numFmtId="193" fontId="2" fillId="5" borderId="4" xfId="1" applyNumberFormat="1" applyFont="1" applyFill="1" applyBorder="1" applyAlignment="1">
      <alignment wrapText="1"/>
    </xf>
    <xf numFmtId="175" fontId="2" fillId="5" borderId="5" xfId="1" applyNumberFormat="1"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5" xfId="4" applyFont="1" applyFill="1" applyBorder="1" applyAlignment="1">
      <alignment horizontal="center" vertical="center" wrapText="1"/>
    </xf>
    <xf numFmtId="0" fontId="2" fillId="5" borderId="5" xfId="4" applyFont="1" applyFill="1" applyBorder="1" applyAlignment="1">
      <alignment horizontal="left" vertical="center" wrapText="1"/>
    </xf>
    <xf numFmtId="193" fontId="2" fillId="5" borderId="5" xfId="1" applyNumberFormat="1" applyFont="1" applyFill="1" applyBorder="1" applyAlignment="1">
      <alignment horizontal="center" vertical="center" wrapText="1"/>
    </xf>
    <xf numFmtId="175" fontId="2" fillId="5" borderId="5" xfId="1" applyNumberFormat="1" applyFont="1" applyFill="1" applyBorder="1" applyAlignment="1">
      <alignment horizontal="center" vertical="center" textRotation="90" wrapText="1"/>
    </xf>
    <xf numFmtId="175" fontId="2" fillId="5" borderId="5" xfId="1" applyNumberFormat="1" applyFont="1" applyFill="1" applyBorder="1" applyAlignment="1">
      <alignment vertical="center"/>
    </xf>
    <xf numFmtId="175" fontId="2" fillId="5" borderId="5" xfId="1" applyNumberFormat="1" applyFont="1" applyFill="1" applyBorder="1" applyAlignment="1">
      <alignment vertical="center" wrapText="1"/>
    </xf>
    <xf numFmtId="193" fontId="2" fillId="5" borderId="5" xfId="1" applyNumberFormat="1" applyFont="1" applyFill="1" applyBorder="1" applyAlignment="1">
      <alignment horizontal="right" vertical="center" wrapText="1"/>
    </xf>
    <xf numFmtId="0" fontId="9" fillId="5" borderId="5" xfId="0" applyFont="1" applyFill="1" applyBorder="1" applyAlignment="1">
      <alignment horizontal="center" vertical="center" wrapText="1"/>
    </xf>
    <xf numFmtId="0" fontId="20" fillId="5" borderId="5" xfId="0" applyFont="1" applyFill="1" applyBorder="1" applyAlignment="1">
      <alignment horizontal="center" vertical="center" wrapText="1"/>
    </xf>
    <xf numFmtId="175" fontId="2" fillId="5" borderId="5" xfId="1" applyNumberFormat="1" applyFont="1" applyFill="1" applyBorder="1" applyAlignment="1">
      <alignment horizontal="center" vertical="center"/>
    </xf>
    <xf numFmtId="9" fontId="11" fillId="5" borderId="5" xfId="0" applyNumberFormat="1" applyFont="1" applyFill="1" applyBorder="1" applyAlignment="1">
      <alignment horizontal="center" vertical="center"/>
    </xf>
    <xf numFmtId="43" fontId="2" fillId="5" borderId="5" xfId="1" applyNumberFormat="1" applyFont="1" applyFill="1" applyBorder="1" applyAlignment="1">
      <alignment horizontal="center" vertical="center"/>
    </xf>
    <xf numFmtId="0" fontId="2" fillId="5" borderId="0" xfId="0" applyFont="1" applyFill="1" applyBorder="1"/>
    <xf numFmtId="0" fontId="10" fillId="5" borderId="5" xfId="0" applyFont="1" applyFill="1" applyBorder="1" applyAlignment="1">
      <alignment horizontal="center" vertical="center"/>
    </xf>
    <xf numFmtId="0" fontId="11" fillId="5" borderId="5" xfId="0" applyFont="1" applyFill="1" applyBorder="1" applyAlignment="1">
      <alignment horizontal="center" vertical="center"/>
    </xf>
    <xf numFmtId="9" fontId="10" fillId="5" borderId="5" xfId="0" applyNumberFormat="1" applyFont="1" applyFill="1" applyBorder="1" applyAlignment="1">
      <alignment horizontal="center" vertical="center"/>
    </xf>
    <xf numFmtId="0" fontId="10" fillId="5" borderId="5" xfId="0" applyFont="1" applyFill="1" applyBorder="1" applyAlignment="1">
      <alignment horizontal="center" vertical="center" wrapText="1"/>
    </xf>
    <xf numFmtId="9" fontId="10" fillId="5" borderId="5" xfId="0" applyNumberFormat="1" applyFont="1" applyFill="1" applyBorder="1" applyAlignment="1">
      <alignment horizontal="center" vertical="center" wrapText="1"/>
    </xf>
    <xf numFmtId="0" fontId="9" fillId="5" borderId="5" xfId="0" applyFont="1" applyFill="1" applyBorder="1" applyAlignment="1">
      <alignment vertical="center" textRotation="90" wrapText="1"/>
    </xf>
    <xf numFmtId="0" fontId="9" fillId="5" borderId="5" xfId="0" applyFont="1" applyFill="1" applyBorder="1" applyAlignment="1">
      <alignment horizontal="center" vertical="center" textRotation="90" wrapText="1"/>
    </xf>
    <xf numFmtId="0" fontId="10" fillId="5" borderId="5" xfId="0" applyFont="1" applyFill="1" applyBorder="1" applyAlignment="1">
      <alignment vertical="center" textRotation="90" wrapText="1"/>
    </xf>
    <xf numFmtId="175" fontId="2" fillId="5" borderId="5" xfId="1" applyNumberFormat="1" applyFont="1" applyFill="1" applyBorder="1"/>
    <xf numFmtId="175" fontId="2" fillId="5" borderId="5" xfId="1" applyNumberFormat="1" applyFont="1" applyFill="1" applyBorder="1" applyAlignment="1">
      <alignment horizontal="left"/>
    </xf>
    <xf numFmtId="43" fontId="2" fillId="5" borderId="5" xfId="1" applyNumberFormat="1" applyFont="1" applyFill="1" applyBorder="1"/>
    <xf numFmtId="9" fontId="2" fillId="5" borderId="5" xfId="0" applyNumberFormat="1" applyFont="1" applyFill="1" applyBorder="1" applyAlignment="1">
      <alignment horizontal="center" vertical="center" wrapText="1"/>
    </xf>
    <xf numFmtId="174" fontId="2" fillId="5" borderId="5" xfId="7" applyNumberFormat="1" applyFont="1" applyFill="1" applyBorder="1" applyAlignment="1">
      <alignment horizontal="center" vertical="center" wrapText="1"/>
    </xf>
    <xf numFmtId="9" fontId="2" fillId="5" borderId="5" xfId="7" applyFont="1" applyFill="1" applyBorder="1" applyAlignment="1">
      <alignment horizontal="center" vertical="center" wrapText="1"/>
    </xf>
    <xf numFmtId="12" fontId="10" fillId="5" borderId="5" xfId="7" applyNumberFormat="1" applyFont="1" applyFill="1" applyBorder="1" applyAlignment="1">
      <alignment horizontal="center" vertical="center" wrapText="1"/>
    </xf>
    <xf numFmtId="9" fontId="2" fillId="5" borderId="5" xfId="7" applyNumberFormat="1" applyFont="1" applyFill="1" applyBorder="1" applyAlignment="1">
      <alignment horizontal="center" vertical="center" wrapText="1"/>
    </xf>
    <xf numFmtId="0" fontId="10" fillId="5" borderId="5" xfId="0" applyNumberFormat="1" applyFont="1" applyFill="1" applyBorder="1" applyAlignment="1">
      <alignment horizontal="center" vertical="center" wrapText="1"/>
    </xf>
    <xf numFmtId="0" fontId="19" fillId="4" borderId="0" xfId="0" applyFont="1" applyFill="1" applyBorder="1" applyAlignment="1">
      <alignment horizontal="center" vertical="center" textRotation="90" wrapText="1"/>
    </xf>
    <xf numFmtId="0" fontId="19" fillId="4" borderId="0" xfId="0" applyFont="1" applyFill="1" applyBorder="1" applyAlignment="1">
      <alignment horizontal="left" vertical="center" wrapText="1"/>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19" fillId="4" borderId="0" xfId="0" applyFont="1" applyFill="1" applyBorder="1" applyAlignment="1">
      <alignment vertical="center" textRotation="90" wrapText="1"/>
    </xf>
    <xf numFmtId="43" fontId="19" fillId="4" borderId="0" xfId="1" applyNumberFormat="1" applyFont="1" applyFill="1" applyBorder="1"/>
    <xf numFmtId="193" fontId="19" fillId="4" borderId="0" xfId="1" applyNumberFormat="1" applyFont="1" applyFill="1" applyBorder="1" applyAlignment="1">
      <alignment horizontal="center" vertical="center" wrapText="1"/>
    </xf>
    <xf numFmtId="175" fontId="19" fillId="4" borderId="0" xfId="1" applyNumberFormat="1" applyFont="1" applyFill="1" applyBorder="1"/>
    <xf numFmtId="175" fontId="19" fillId="4" borderId="0" xfId="1" applyNumberFormat="1" applyFont="1" applyFill="1" applyBorder="1" applyAlignment="1">
      <alignment horizontal="center" wrapText="1"/>
    </xf>
    <xf numFmtId="175" fontId="19" fillId="4" borderId="0" xfId="1" applyNumberFormat="1" applyFont="1" applyFill="1" applyBorder="1" applyAlignment="1">
      <alignment horizontal="left"/>
    </xf>
    <xf numFmtId="175" fontId="19" fillId="4" borderId="0" xfId="1" applyNumberFormat="1" applyFont="1" applyFill="1" applyBorder="1" applyAlignment="1">
      <alignment vertical="center"/>
    </xf>
    <xf numFmtId="193" fontId="19" fillId="4" borderId="0" xfId="1" applyNumberFormat="1" applyFont="1" applyFill="1" applyBorder="1"/>
    <xf numFmtId="193" fontId="19" fillId="4" borderId="0" xfId="1" applyNumberFormat="1" applyFont="1" applyFill="1" applyBorder="1" applyAlignment="1">
      <alignment wrapText="1"/>
    </xf>
    <xf numFmtId="175" fontId="19" fillId="4" borderId="0" xfId="1" applyNumberFormat="1" applyFont="1" applyFill="1" applyBorder="1" applyAlignment="1">
      <alignment vertical="center" textRotation="90" wrapText="1"/>
    </xf>
    <xf numFmtId="175" fontId="19" fillId="4" borderId="0" xfId="1" applyNumberFormat="1" applyFont="1" applyFill="1" applyBorder="1" applyAlignment="1">
      <alignment horizontal="center" vertical="center" textRotation="90" wrapText="1"/>
    </xf>
    <xf numFmtId="175" fontId="21" fillId="4" borderId="0" xfId="1" applyNumberFormat="1" applyFont="1" applyFill="1" applyBorder="1"/>
    <xf numFmtId="0" fontId="14" fillId="2" borderId="5" xfId="6"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4" applyFont="1" applyFill="1" applyBorder="1" applyAlignment="1">
      <alignment horizontal="center" vertical="center"/>
    </xf>
    <xf numFmtId="0" fontId="2" fillId="2" borderId="0" xfId="0" applyFont="1" applyFill="1" applyBorder="1" applyAlignment="1">
      <alignment horizontal="center" vertical="center" wrapText="1"/>
    </xf>
    <xf numFmtId="193" fontId="2" fillId="2" borderId="5" xfId="1" applyNumberFormat="1"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9" fillId="2" borderId="5" xfId="0" applyFont="1" applyFill="1" applyBorder="1" applyAlignment="1">
      <alignment horizontal="center" vertical="center" textRotation="90" wrapText="1"/>
    </xf>
    <xf numFmtId="0" fontId="9"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0" fillId="2" borderId="5" xfId="0" applyFont="1" applyFill="1" applyBorder="1" applyAlignment="1">
      <alignment horizontal="center" vertical="center" textRotation="90" wrapText="1"/>
    </xf>
    <xf numFmtId="0" fontId="20"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10" fontId="9"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textRotation="90"/>
    </xf>
    <xf numFmtId="0" fontId="2" fillId="2" borderId="5" xfId="4"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0" fillId="2" borderId="5" xfId="0" applyFont="1" applyFill="1" applyBorder="1" applyAlignment="1">
      <alignment horizontal="center" vertical="center"/>
    </xf>
    <xf numFmtId="0" fontId="10" fillId="2" borderId="9" xfId="0" applyFont="1" applyFill="1" applyBorder="1" applyAlignment="1">
      <alignment horizontal="center" vertical="center" wrapText="1"/>
    </xf>
    <xf numFmtId="10" fontId="10"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5" xfId="0" applyFont="1" applyFill="1" applyBorder="1" applyAlignment="1">
      <alignment horizontal="center" vertical="center"/>
    </xf>
    <xf numFmtId="0" fontId="2" fillId="2" borderId="9" xfId="0" applyFont="1" applyFill="1" applyBorder="1" applyAlignment="1">
      <alignment horizontal="center" vertical="center"/>
    </xf>
    <xf numFmtId="9" fontId="10" fillId="2" borderId="5" xfId="0" applyNumberFormat="1" applyFont="1" applyFill="1" applyBorder="1" applyAlignment="1">
      <alignment horizontal="center" vertical="center"/>
    </xf>
    <xf numFmtId="0" fontId="10" fillId="2" borderId="5" xfId="0" applyFont="1" applyFill="1" applyBorder="1" applyAlignment="1">
      <alignment horizontal="center" vertical="center" wrapText="1" readingOrder="1"/>
    </xf>
    <xf numFmtId="0" fontId="11" fillId="2" borderId="5" xfId="0" applyFont="1" applyFill="1" applyBorder="1" applyAlignment="1">
      <alignment horizontal="center" vertical="center" wrapText="1" readingOrder="1"/>
    </xf>
    <xf numFmtId="0" fontId="2" fillId="2" borderId="5" xfId="0" applyFont="1" applyFill="1" applyBorder="1" applyAlignment="1">
      <alignment horizontal="center" vertical="center"/>
    </xf>
    <xf numFmtId="43" fontId="2" fillId="2" borderId="5" xfId="1" applyNumberFormat="1" applyFont="1" applyFill="1" applyBorder="1" applyAlignment="1">
      <alignment horizontal="center" vertical="center"/>
    </xf>
    <xf numFmtId="0" fontId="13" fillId="2" borderId="5" xfId="5" applyFont="1" applyFill="1" applyBorder="1" applyAlignment="1">
      <alignment horizontal="center" vertical="center" wrapText="1"/>
    </xf>
    <xf numFmtId="0" fontId="14" fillId="2" borderId="5" xfId="6" applyFont="1" applyFill="1" applyBorder="1" applyAlignment="1">
      <alignment horizontal="center" vertical="center" textRotation="90"/>
    </xf>
    <xf numFmtId="9" fontId="13" fillId="2" borderId="5" xfId="6" applyNumberFormat="1" applyFont="1" applyFill="1" applyBorder="1" applyAlignment="1">
      <alignment horizontal="center" vertical="center" wrapText="1"/>
    </xf>
    <xf numFmtId="0" fontId="13" fillId="2" borderId="5" xfId="6" applyFont="1" applyFill="1" applyBorder="1" applyAlignment="1">
      <alignment horizontal="center" vertical="center" wrapText="1"/>
    </xf>
    <xf numFmtId="0" fontId="11" fillId="2" borderId="5" xfId="0" applyFont="1" applyFill="1" applyBorder="1" applyAlignment="1">
      <alignment horizontal="center" vertical="center" wrapText="1"/>
    </xf>
    <xf numFmtId="0" fontId="14" fillId="2" borderId="5" xfId="6" applyFont="1" applyFill="1" applyBorder="1" applyAlignment="1">
      <alignment horizontal="center" vertical="center"/>
    </xf>
    <xf numFmtId="9" fontId="20" fillId="2" borderId="5" xfId="0" applyNumberFormat="1" applyFont="1" applyFill="1" applyBorder="1" applyAlignment="1">
      <alignment horizontal="center" vertical="center" wrapText="1"/>
    </xf>
    <xf numFmtId="0" fontId="9" fillId="2" borderId="5" xfId="5" applyFont="1" applyFill="1" applyBorder="1" applyAlignment="1">
      <alignment horizontal="center" vertical="center" wrapText="1"/>
    </xf>
    <xf numFmtId="0" fontId="9" fillId="2" borderId="8" xfId="6" applyFont="1" applyFill="1" applyBorder="1" applyAlignment="1">
      <alignment horizontal="center" vertical="center" wrapText="1"/>
    </xf>
    <xf numFmtId="0" fontId="9" fillId="2" borderId="11" xfId="6" applyFont="1" applyFill="1" applyBorder="1" applyAlignment="1">
      <alignment horizontal="center" vertical="center" wrapText="1"/>
    </xf>
    <xf numFmtId="0" fontId="9" fillId="2" borderId="9" xfId="6" applyFont="1" applyFill="1" applyBorder="1" applyAlignment="1">
      <alignment horizontal="center" vertical="center" wrapText="1"/>
    </xf>
    <xf numFmtId="0" fontId="9" fillId="2" borderId="5" xfId="6" applyFont="1" applyFill="1" applyBorder="1" applyAlignment="1">
      <alignment horizontal="center" vertical="center" wrapText="1"/>
    </xf>
    <xf numFmtId="9" fontId="9" fillId="2" borderId="5" xfId="6" applyNumberFormat="1" applyFont="1" applyFill="1" applyBorder="1" applyAlignment="1">
      <alignment horizontal="center" vertical="center" wrapText="1"/>
    </xf>
    <xf numFmtId="0" fontId="2" fillId="2" borderId="5" xfId="6"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175" fontId="2" fillId="2" borderId="9" xfId="1" applyNumberFormat="1" applyFont="1" applyFill="1" applyBorder="1" applyAlignment="1">
      <alignment horizontal="center" vertical="center" wrapText="1"/>
    </xf>
    <xf numFmtId="175" fontId="2" fillId="2" borderId="5" xfId="1"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6" applyFont="1" applyFill="1" applyBorder="1" applyAlignment="1">
      <alignment horizontal="center" vertical="center"/>
    </xf>
    <xf numFmtId="193" fontId="2" fillId="2" borderId="5" xfId="1"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4" applyFont="1" applyFill="1" applyBorder="1" applyAlignment="1">
      <alignment horizontal="center" vertical="center"/>
    </xf>
    <xf numFmtId="0" fontId="10" fillId="2" borderId="5" xfId="0"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9" fontId="22" fillId="2" borderId="5" xfId="0" applyNumberFormat="1" applyFont="1" applyFill="1" applyBorder="1" applyAlignment="1">
      <alignment horizontal="center" vertical="center" wrapText="1"/>
    </xf>
    <xf numFmtId="9" fontId="9"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9" fontId="11" fillId="2" borderId="5"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11" fillId="2" borderId="5" xfId="0" applyFont="1" applyFill="1" applyBorder="1" applyAlignment="1">
      <alignment horizontal="center" vertical="center"/>
    </xf>
    <xf numFmtId="43" fontId="2" fillId="2" borderId="5" xfId="1" applyNumberFormat="1" applyFont="1" applyFill="1" applyBorder="1" applyAlignment="1">
      <alignment horizontal="center" vertical="center"/>
    </xf>
    <xf numFmtId="10" fontId="10"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readingOrder="1"/>
    </xf>
    <xf numFmtId="0" fontId="2" fillId="2" borderId="5" xfId="4" applyFont="1" applyFill="1" applyBorder="1" applyAlignment="1">
      <alignment horizontal="center" vertical="center" wrapText="1"/>
    </xf>
    <xf numFmtId="0" fontId="10" fillId="2" borderId="5" xfId="0" applyFont="1" applyFill="1" applyBorder="1" applyAlignment="1">
      <alignment horizontal="center" vertical="center"/>
    </xf>
    <xf numFmtId="0" fontId="2" fillId="2" borderId="5" xfId="6" applyFont="1" applyFill="1" applyBorder="1" applyAlignment="1">
      <alignment horizontal="center" vertical="center" wrapText="1"/>
    </xf>
    <xf numFmtId="175" fontId="2" fillId="2" borderId="5" xfId="1" applyNumberFormat="1" applyFont="1" applyFill="1" applyBorder="1" applyAlignment="1">
      <alignment horizontal="center" vertical="center" wrapText="1"/>
    </xf>
    <xf numFmtId="175" fontId="2" fillId="2" borderId="5" xfId="1" applyNumberFormat="1" applyFont="1" applyFill="1" applyBorder="1" applyAlignment="1">
      <alignment horizontal="left" vertical="center"/>
    </xf>
    <xf numFmtId="174" fontId="2" fillId="2" borderId="5" xfId="7" applyNumberFormat="1" applyFont="1" applyFill="1" applyBorder="1" applyAlignment="1">
      <alignment horizontal="center" vertical="center"/>
    </xf>
    <xf numFmtId="9" fontId="2" fillId="2" borderId="5" xfId="7" applyFont="1" applyFill="1" applyBorder="1" applyAlignment="1">
      <alignment horizontal="center" vertical="center"/>
    </xf>
    <xf numFmtId="12" fontId="10" fillId="2" borderId="5" xfId="7" applyNumberFormat="1" applyFont="1" applyFill="1" applyBorder="1" applyAlignment="1">
      <alignment horizontal="center" vertical="center"/>
    </xf>
    <xf numFmtId="9" fontId="2" fillId="2" borderId="5" xfId="7" applyNumberFormat="1" applyFont="1" applyFill="1" applyBorder="1" applyAlignment="1">
      <alignment horizontal="center" vertical="center"/>
    </xf>
    <xf numFmtId="193" fontId="2" fillId="4" borderId="5" xfId="1" applyNumberFormat="1" applyFont="1" applyFill="1" applyBorder="1" applyAlignment="1">
      <alignment horizontal="center" vertical="center" wrapText="1"/>
    </xf>
    <xf numFmtId="175" fontId="19" fillId="6" borderId="0" xfId="1" applyNumberFormat="1" applyFont="1" applyFill="1" applyBorder="1"/>
    <xf numFmtId="175" fontId="19" fillId="6" borderId="0" xfId="1" applyNumberFormat="1" applyFont="1" applyFill="1" applyBorder="1" applyAlignment="1">
      <alignment horizontal="center" wrapText="1"/>
    </xf>
    <xf numFmtId="175" fontId="19" fillId="6" borderId="0" xfId="1" applyNumberFormat="1" applyFont="1" applyFill="1" applyBorder="1" applyAlignment="1">
      <alignment horizontal="left"/>
    </xf>
    <xf numFmtId="175" fontId="19" fillId="6" borderId="0" xfId="1" applyNumberFormat="1" applyFont="1" applyFill="1" applyBorder="1" applyAlignment="1">
      <alignment vertical="center"/>
    </xf>
    <xf numFmtId="43" fontId="19" fillId="6" borderId="0" xfId="1" applyNumberFormat="1" applyFont="1" applyFill="1" applyBorder="1"/>
    <xf numFmtId="193" fontId="19" fillId="6" borderId="0" xfId="1" applyNumberFormat="1" applyFont="1" applyFill="1" applyBorder="1"/>
    <xf numFmtId="175" fontId="19" fillId="6" borderId="0" xfId="1" applyNumberFormat="1" applyFont="1" applyFill="1" applyBorder="1" applyAlignment="1">
      <alignment vertical="center" textRotation="90" wrapText="1"/>
    </xf>
    <xf numFmtId="175" fontId="19" fillId="6" borderId="0" xfId="1" applyNumberFormat="1" applyFont="1" applyFill="1" applyBorder="1" applyAlignment="1">
      <alignment horizontal="center" vertical="center" textRotation="90" wrapText="1"/>
    </xf>
    <xf numFmtId="175" fontId="21" fillId="6" borderId="0" xfId="1" applyNumberFormat="1" applyFont="1" applyFill="1" applyBorder="1"/>
    <xf numFmtId="193" fontId="19" fillId="6" borderId="0" xfId="1" applyNumberFormat="1" applyFont="1" applyFill="1" applyBorder="1" applyAlignment="1">
      <alignment horizontal="center" vertical="center" wrapText="1"/>
    </xf>
    <xf numFmtId="193" fontId="19" fillId="4" borderId="0" xfId="1" applyNumberFormat="1" applyFont="1" applyFill="1" applyBorder="1" applyAlignment="1">
      <alignment horizontal="center" vertical="center"/>
    </xf>
    <xf numFmtId="0" fontId="2" fillId="4" borderId="0" xfId="0" applyFont="1" applyFill="1" applyBorder="1" applyAlignment="1">
      <alignment horizontal="center" vertical="center" wrapText="1"/>
    </xf>
    <xf numFmtId="175" fontId="19" fillId="4" borderId="0" xfId="1" applyNumberFormat="1" applyFont="1" applyFill="1" applyBorder="1" applyAlignment="1">
      <alignment horizontal="center" vertical="center" textRotation="90"/>
    </xf>
    <xf numFmtId="175" fontId="19" fillId="4" borderId="0" xfId="1" applyNumberFormat="1" applyFont="1" applyFill="1" applyBorder="1" applyAlignment="1">
      <alignment horizontal="center" vertical="center" wrapText="1"/>
    </xf>
    <xf numFmtId="175" fontId="19" fillId="4" borderId="0" xfId="1" applyNumberFormat="1" applyFont="1" applyFill="1" applyBorder="1" applyAlignment="1">
      <alignment vertical="center" wrapText="1"/>
    </xf>
    <xf numFmtId="175" fontId="19" fillId="4" borderId="0" xfId="1" applyNumberFormat="1" applyFont="1" applyFill="1" applyBorder="1" applyAlignment="1">
      <alignment horizontal="left" vertical="center" wrapText="1"/>
    </xf>
    <xf numFmtId="175" fontId="19" fillId="4" borderId="0" xfId="1" applyNumberFormat="1" applyFont="1" applyFill="1" applyBorder="1" applyAlignment="1">
      <alignment horizontal="center" vertical="center"/>
    </xf>
    <xf numFmtId="43" fontId="19" fillId="4" borderId="0" xfId="2" applyFont="1" applyFill="1" applyBorder="1" applyAlignment="1">
      <alignment horizontal="center" vertical="center" textRotation="90" wrapText="1"/>
    </xf>
    <xf numFmtId="43" fontId="19" fillId="4" borderId="0" xfId="2" applyFont="1" applyFill="1" applyBorder="1" applyAlignment="1">
      <alignment horizontal="left" vertical="center" wrapText="1"/>
    </xf>
    <xf numFmtId="43" fontId="19" fillId="4" borderId="0" xfId="2" applyFont="1" applyFill="1" applyBorder="1" applyAlignment="1">
      <alignment horizontal="left" vertical="center"/>
    </xf>
    <xf numFmtId="43" fontId="19" fillId="4" borderId="0" xfId="2" applyFont="1" applyFill="1" applyBorder="1" applyAlignment="1">
      <alignment horizontal="center" vertical="center"/>
    </xf>
    <xf numFmtId="175" fontId="19" fillId="4" borderId="0" xfId="1" applyNumberFormat="1" applyFont="1" applyFill="1" applyBorder="1" applyAlignment="1">
      <alignment horizontal="center" vertical="center" textRotation="90" wrapText="1" readingOrder="1"/>
    </xf>
    <xf numFmtId="175" fontId="19" fillId="4" borderId="0" xfId="1" applyNumberFormat="1" applyFont="1" applyFill="1" applyBorder="1" applyAlignment="1">
      <alignment horizontal="center" vertical="center" wrapText="1" readingOrder="1"/>
    </xf>
    <xf numFmtId="175" fontId="19" fillId="4" borderId="0" xfId="1" applyNumberFormat="1" applyFont="1" applyFill="1" applyBorder="1" applyAlignment="1">
      <alignment vertical="center" wrapText="1" readingOrder="1"/>
    </xf>
    <xf numFmtId="175" fontId="19" fillId="4" borderId="0" xfId="1" applyNumberFormat="1" applyFont="1" applyFill="1" applyBorder="1" applyAlignment="1">
      <alignment horizontal="left" vertical="center" wrapText="1" readingOrder="1"/>
    </xf>
    <xf numFmtId="0" fontId="21" fillId="4" borderId="0" xfId="0" applyFont="1" applyFill="1" applyBorder="1" applyAlignment="1">
      <alignment horizontal="center" vertical="center" wrapText="1"/>
    </xf>
    <xf numFmtId="0" fontId="19" fillId="4" borderId="0" xfId="0" applyFont="1" applyFill="1" applyBorder="1" applyAlignment="1">
      <alignment vertical="center" wrapText="1"/>
    </xf>
    <xf numFmtId="43" fontId="19" fillId="4" borderId="0" xfId="0" applyNumberFormat="1" applyFont="1" applyFill="1" applyBorder="1" applyAlignment="1">
      <alignment horizontal="center" vertical="center" wrapText="1"/>
    </xf>
    <xf numFmtId="193" fontId="19" fillId="4" borderId="0" xfId="0" applyNumberFormat="1" applyFont="1" applyFill="1" applyBorder="1" applyAlignment="1">
      <alignment horizontal="center" vertical="center" wrapText="1"/>
    </xf>
    <xf numFmtId="175" fontId="2" fillId="4" borderId="0" xfId="1" applyNumberFormat="1" applyFont="1" applyFill="1" applyBorder="1" applyAlignment="1">
      <alignment horizontal="center" vertical="center" textRotation="90" wrapText="1"/>
    </xf>
    <xf numFmtId="175" fontId="2" fillId="4" borderId="0" xfId="1" applyNumberFormat="1" applyFont="1" applyFill="1" applyBorder="1" applyAlignment="1">
      <alignment vertical="center" wrapText="1"/>
    </xf>
    <xf numFmtId="175" fontId="2" fillId="4" borderId="0" xfId="1" applyNumberFormat="1" applyFont="1" applyFill="1" applyBorder="1" applyAlignment="1">
      <alignment horizontal="center" vertical="center" wrapText="1"/>
    </xf>
    <xf numFmtId="175" fontId="2" fillId="4" borderId="0" xfId="1" applyNumberFormat="1" applyFont="1" applyFill="1" applyBorder="1" applyAlignment="1">
      <alignment horizontal="left" vertical="center" wrapText="1"/>
    </xf>
    <xf numFmtId="175" fontId="21" fillId="4" borderId="0" xfId="1" applyNumberFormat="1" applyFont="1" applyFill="1" applyBorder="1" applyAlignment="1">
      <alignment vertical="center" wrapText="1"/>
    </xf>
    <xf numFmtId="193" fontId="19" fillId="4" borderId="0" xfId="1" applyNumberFormat="1" applyFont="1" applyFill="1" applyBorder="1" applyAlignment="1">
      <alignment vertical="center" wrapText="1"/>
    </xf>
    <xf numFmtId="175" fontId="2" fillId="4" borderId="0" xfId="1" applyNumberFormat="1" applyFont="1" applyFill="1" applyBorder="1"/>
    <xf numFmtId="175" fontId="19" fillId="4" borderId="0" xfId="1" applyNumberFormat="1" applyFont="1" applyFill="1" applyBorder="1" applyAlignment="1"/>
    <xf numFmtId="175" fontId="21" fillId="4" borderId="0" xfId="1" applyNumberFormat="1" applyFont="1" applyFill="1" applyBorder="1" applyAlignment="1"/>
    <xf numFmtId="0" fontId="9" fillId="4" borderId="0" xfId="0" applyFont="1" applyFill="1" applyBorder="1" applyAlignment="1">
      <alignment horizontal="center" vertical="center" textRotation="90" wrapText="1"/>
    </xf>
    <xf numFmtId="0" fontId="9" fillId="4" borderId="0" xfId="0" applyFont="1" applyFill="1" applyBorder="1" applyAlignment="1">
      <alignment horizontal="center" vertical="center" wrapText="1"/>
    </xf>
    <xf numFmtId="9" fontId="9" fillId="4" borderId="0" xfId="0" applyNumberFormat="1" applyFont="1" applyFill="1" applyBorder="1" applyAlignment="1">
      <alignment horizontal="center" vertical="center" wrapText="1"/>
    </xf>
    <xf numFmtId="0" fontId="9" fillId="4" borderId="0" xfId="0" applyFont="1" applyFill="1" applyBorder="1" applyAlignment="1">
      <alignment horizontal="center" vertical="center"/>
    </xf>
    <xf numFmtId="0" fontId="10" fillId="4" borderId="0" xfId="0" applyFont="1" applyFill="1" applyBorder="1" applyAlignment="1">
      <alignment horizontal="left" vertical="center" wrapText="1"/>
    </xf>
    <xf numFmtId="175" fontId="2" fillId="4" borderId="0" xfId="1" applyNumberFormat="1" applyFont="1" applyFill="1" applyBorder="1" applyAlignment="1">
      <alignment horizontal="center" vertical="center"/>
    </xf>
    <xf numFmtId="0" fontId="11" fillId="4" borderId="0" xfId="0" applyFont="1" applyFill="1" applyBorder="1" applyAlignment="1">
      <alignment horizontal="center" vertical="center"/>
    </xf>
    <xf numFmtId="43" fontId="2" fillId="4" borderId="0" xfId="1" applyNumberFormat="1" applyFont="1" applyFill="1" applyBorder="1" applyAlignment="1">
      <alignment horizontal="center" vertical="center"/>
    </xf>
    <xf numFmtId="193" fontId="2" fillId="4" borderId="0" xfId="1" applyNumberFormat="1" applyFont="1" applyFill="1" applyBorder="1" applyAlignment="1">
      <alignment horizontal="right" vertical="center" wrapText="1"/>
    </xf>
    <xf numFmtId="193" fontId="2" fillId="4" borderId="0" xfId="1" applyNumberFormat="1" applyFont="1" applyFill="1" applyBorder="1" applyAlignment="1">
      <alignment horizontal="center" vertical="center"/>
    </xf>
    <xf numFmtId="193" fontId="2" fillId="4" borderId="0" xfId="1" applyNumberFormat="1" applyFont="1" applyFill="1" applyBorder="1" applyAlignment="1">
      <alignment horizontal="center" vertical="center" wrapText="1"/>
    </xf>
    <xf numFmtId="193" fontId="2" fillId="4" borderId="0" xfId="1" applyNumberFormat="1" applyFont="1" applyFill="1" applyBorder="1"/>
    <xf numFmtId="193" fontId="2" fillId="4" borderId="0" xfId="1" applyNumberFormat="1" applyFont="1" applyFill="1" applyBorder="1" applyAlignment="1">
      <alignment wrapText="1"/>
    </xf>
    <xf numFmtId="0" fontId="19" fillId="4" borderId="10" xfId="0" applyFont="1" applyFill="1" applyBorder="1" applyAlignment="1">
      <alignment horizontal="center" vertical="center" textRotation="90" wrapText="1"/>
    </xf>
    <xf numFmtId="0" fontId="2" fillId="2" borderId="5" xfId="0" applyFont="1" applyFill="1" applyBorder="1" applyAlignment="1">
      <alignment horizontal="left" vertical="center"/>
    </xf>
    <xf numFmtId="0" fontId="2" fillId="2" borderId="5" xfId="0" applyFont="1" applyFill="1" applyBorder="1" applyAlignment="1">
      <alignment vertical="center"/>
    </xf>
    <xf numFmtId="175" fontId="2" fillId="2" borderId="5" xfId="1" applyNumberFormat="1" applyFont="1" applyFill="1" applyBorder="1" applyAlignment="1"/>
    <xf numFmtId="175" fontId="21" fillId="4" borderId="0" xfId="1" applyNumberFormat="1" applyFont="1" applyFill="1" applyBorder="1" applyAlignment="1">
      <alignment horizontal="left"/>
    </xf>
    <xf numFmtId="175" fontId="19" fillId="4" borderId="0" xfId="1" applyNumberFormat="1" applyFont="1" applyFill="1"/>
    <xf numFmtId="175" fontId="19" fillId="4" borderId="0" xfId="1" applyNumberFormat="1" applyFont="1" applyFill="1" applyAlignment="1">
      <alignment horizontal="left"/>
    </xf>
    <xf numFmtId="175" fontId="21" fillId="4" borderId="0" xfId="1" applyNumberFormat="1" applyFont="1" applyFill="1"/>
    <xf numFmtId="175" fontId="19" fillId="4" borderId="0" xfId="1" applyNumberFormat="1" applyFont="1" applyFill="1" applyAlignment="1">
      <alignment vertical="center"/>
    </xf>
    <xf numFmtId="193" fontId="19" fillId="4" borderId="0" xfId="1" applyNumberFormat="1" applyFont="1" applyFill="1" applyAlignment="1">
      <alignment wrapText="1"/>
    </xf>
    <xf numFmtId="175" fontId="16" fillId="2" borderId="0" xfId="1" applyNumberFormat="1" applyFont="1" applyFill="1" applyBorder="1"/>
    <xf numFmtId="0" fontId="16" fillId="2" borderId="1" xfId="0" applyFont="1" applyFill="1" applyBorder="1" applyAlignment="1">
      <alignment horizontal="left" vertical="center"/>
    </xf>
    <xf numFmtId="0" fontId="16" fillId="2" borderId="3" xfId="0" applyFont="1" applyFill="1" applyBorder="1" applyAlignment="1">
      <alignment horizontal="left" vertical="center" wrapText="1"/>
    </xf>
    <xf numFmtId="0" fontId="16" fillId="2" borderId="4" xfId="0" applyFont="1" applyFill="1" applyBorder="1" applyAlignment="1">
      <alignment vertical="center" wrapText="1"/>
    </xf>
    <xf numFmtId="175" fontId="16" fillId="2" borderId="4" xfId="1" applyNumberFormat="1" applyFont="1" applyFill="1" applyBorder="1" applyAlignment="1"/>
    <xf numFmtId="175" fontId="16" fillId="2" borderId="4" xfId="1" applyNumberFormat="1" applyFont="1" applyFill="1" applyBorder="1" applyAlignment="1">
      <alignment vertical="center"/>
    </xf>
    <xf numFmtId="193" fontId="16" fillId="2" borderId="4" xfId="1" applyNumberFormat="1" applyFont="1" applyFill="1" applyBorder="1"/>
    <xf numFmtId="193" fontId="16" fillId="2" borderId="6" xfId="1" applyNumberFormat="1" applyFont="1" applyFill="1" applyBorder="1" applyAlignment="1">
      <alignment horizontal="center" vertical="center"/>
    </xf>
    <xf numFmtId="175" fontId="16" fillId="2" borderId="5" xfId="1"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193" fontId="16" fillId="2" borderId="5" xfId="1" applyNumberFormat="1" applyFont="1" applyFill="1" applyBorder="1" applyAlignment="1">
      <alignment horizontal="center" vertical="center" wrapText="1"/>
    </xf>
    <xf numFmtId="193" fontId="16" fillId="2" borderId="5" xfId="1" applyNumberFormat="1" applyFont="1" applyFill="1" applyBorder="1" applyAlignment="1">
      <alignment horizontal="center" vertical="center"/>
    </xf>
    <xf numFmtId="0" fontId="16" fillId="2" borderId="5" xfId="4" applyFont="1" applyFill="1" applyBorder="1" applyAlignment="1">
      <alignment horizontal="center" vertical="center" wrapText="1"/>
    </xf>
    <xf numFmtId="0" fontId="16" fillId="2" borderId="5" xfId="4" applyFont="1" applyFill="1" applyBorder="1" applyAlignment="1">
      <alignment horizontal="left" vertical="center" wrapText="1"/>
    </xf>
    <xf numFmtId="175" fontId="16" fillId="2" borderId="5" xfId="1" applyNumberFormat="1" applyFont="1" applyFill="1" applyBorder="1" applyAlignment="1">
      <alignment horizontal="center" vertical="center" textRotation="90" wrapText="1"/>
    </xf>
    <xf numFmtId="175" fontId="16" fillId="2" borderId="5" xfId="1" applyNumberFormat="1" applyFont="1" applyFill="1" applyBorder="1"/>
    <xf numFmtId="175" fontId="16" fillId="2" borderId="5" xfId="1" applyNumberFormat="1" applyFont="1" applyFill="1" applyBorder="1" applyAlignment="1">
      <alignment horizontal="left"/>
    </xf>
    <xf numFmtId="175" fontId="16" fillId="2" borderId="5" xfId="1" applyNumberFormat="1" applyFont="1" applyFill="1" applyBorder="1" applyAlignment="1">
      <alignment vertical="center" wrapText="1"/>
    </xf>
    <xf numFmtId="175" fontId="16" fillId="2" borderId="5" xfId="1" applyNumberFormat="1" applyFont="1" applyFill="1" applyBorder="1" applyAlignment="1">
      <alignment vertical="center"/>
    </xf>
    <xf numFmtId="43" fontId="16" fillId="2" borderId="5" xfId="1" applyNumberFormat="1" applyFont="1" applyFill="1" applyBorder="1" applyAlignment="1">
      <alignment vertical="center"/>
    </xf>
    <xf numFmtId="193" fontId="16" fillId="2" borderId="5" xfId="1" applyNumberFormat="1" applyFont="1" applyFill="1" applyBorder="1" applyAlignment="1">
      <alignment horizontal="right" vertical="center" wrapText="1"/>
    </xf>
    <xf numFmtId="9" fontId="16" fillId="2" borderId="5" xfId="0" applyNumberFormat="1" applyFont="1" applyFill="1" applyBorder="1" applyAlignment="1">
      <alignment horizontal="center" vertical="center" wrapText="1"/>
    </xf>
    <xf numFmtId="9" fontId="17" fillId="2" borderId="5" xfId="0" applyNumberFormat="1" applyFont="1" applyFill="1" applyBorder="1" applyAlignment="1">
      <alignment horizontal="center" vertical="center"/>
    </xf>
    <xf numFmtId="43" fontId="16" fillId="2" borderId="5" xfId="1" applyNumberFormat="1" applyFont="1" applyFill="1" applyBorder="1" applyAlignment="1">
      <alignment horizontal="center" vertical="center"/>
    </xf>
    <xf numFmtId="0" fontId="16" fillId="2" borderId="0" xfId="0" applyFont="1" applyFill="1" applyBorder="1"/>
    <xf numFmtId="0" fontId="17" fillId="2" borderId="5" xfId="0" applyFont="1" applyFill="1" applyBorder="1" applyAlignment="1">
      <alignment horizontal="center" vertical="center"/>
    </xf>
    <xf numFmtId="174" fontId="16" fillId="2" borderId="5" xfId="7" applyNumberFormat="1" applyFont="1" applyFill="1" applyBorder="1" applyAlignment="1">
      <alignment horizontal="center" vertical="center" wrapText="1"/>
    </xf>
    <xf numFmtId="9" fontId="16" fillId="2" borderId="5" xfId="7" applyFont="1" applyFill="1" applyBorder="1" applyAlignment="1">
      <alignment horizontal="center" vertical="center" wrapText="1"/>
    </xf>
    <xf numFmtId="9" fontId="16" fillId="2" borderId="5" xfId="7" applyNumberFormat="1" applyFont="1" applyFill="1" applyBorder="1" applyAlignment="1">
      <alignment horizontal="center" vertical="center" wrapText="1"/>
    </xf>
    <xf numFmtId="0" fontId="26" fillId="2" borderId="0" xfId="0" applyFont="1" applyFill="1" applyBorder="1" applyAlignment="1">
      <alignment horizontal="center" vertical="center" textRotation="90" wrapText="1"/>
    </xf>
    <xf numFmtId="0" fontId="26" fillId="2" borderId="0" xfId="0" applyFont="1" applyFill="1" applyBorder="1" applyAlignment="1">
      <alignment horizontal="justify" vertical="top" wrapText="1"/>
    </xf>
    <xf numFmtId="0" fontId="26" fillId="2" borderId="0" xfId="0" applyFont="1" applyFill="1" applyBorder="1"/>
    <xf numFmtId="0" fontId="26" fillId="2" borderId="0" xfId="0" applyFont="1" applyFill="1" applyBorder="1" applyAlignment="1">
      <alignment horizontal="center" vertical="center" wrapText="1"/>
    </xf>
    <xf numFmtId="0" fontId="26" fillId="2" borderId="0" xfId="0" applyFont="1" applyFill="1" applyBorder="1" applyAlignment="1">
      <alignment horizontal="left" vertical="center" wrapText="1"/>
    </xf>
    <xf numFmtId="0" fontId="26" fillId="2" borderId="0" xfId="0" applyFont="1" applyFill="1" applyBorder="1" applyAlignment="1">
      <alignment horizontal="center" vertical="center"/>
    </xf>
    <xf numFmtId="175" fontId="26" fillId="2" borderId="0" xfId="1" applyNumberFormat="1" applyFont="1" applyFill="1" applyBorder="1" applyAlignment="1">
      <alignment vertical="center" wrapText="1"/>
    </xf>
    <xf numFmtId="175" fontId="27" fillId="2" borderId="0" xfId="1" applyNumberFormat="1" applyFont="1" applyFill="1" applyBorder="1" applyAlignment="1">
      <alignment vertical="center" wrapText="1"/>
    </xf>
    <xf numFmtId="175" fontId="26" fillId="2" borderId="0" xfId="1" applyNumberFormat="1" applyFont="1" applyFill="1" applyBorder="1" applyAlignment="1">
      <alignment vertical="center"/>
    </xf>
    <xf numFmtId="175" fontId="26" fillId="2" borderId="0" xfId="1" applyNumberFormat="1" applyFont="1" applyFill="1" applyBorder="1"/>
    <xf numFmtId="193" fontId="26" fillId="2" borderId="0" xfId="1" applyNumberFormat="1" applyFont="1" applyFill="1" applyBorder="1" applyAlignment="1">
      <alignment horizontal="center" vertical="center" wrapText="1"/>
    </xf>
    <xf numFmtId="0" fontId="16" fillId="2" borderId="0" xfId="0" applyFont="1" applyFill="1" applyBorder="1" applyAlignment="1">
      <alignment horizontal="center" vertical="center" textRotation="90" wrapText="1"/>
    </xf>
    <xf numFmtId="0" fontId="16" fillId="2" borderId="0" xfId="0" applyFont="1" applyFill="1" applyBorder="1" applyAlignment="1">
      <alignment horizontal="justify" vertical="top" wrapText="1"/>
    </xf>
    <xf numFmtId="0" fontId="16"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175" fontId="16" fillId="2" borderId="0" xfId="1" applyNumberFormat="1" applyFont="1" applyFill="1" applyBorder="1" applyAlignment="1">
      <alignment vertical="center" wrapText="1"/>
    </xf>
    <xf numFmtId="175" fontId="16" fillId="2" borderId="0" xfId="1" applyNumberFormat="1" applyFont="1" applyFill="1" applyBorder="1" applyAlignment="1">
      <alignment vertical="center"/>
    </xf>
    <xf numFmtId="193" fontId="16" fillId="2" borderId="0" xfId="1" applyNumberFormat="1" applyFont="1" applyFill="1" applyBorder="1" applyAlignment="1">
      <alignment horizontal="center" vertical="center" wrapText="1"/>
    </xf>
    <xf numFmtId="193" fontId="16" fillId="2" borderId="0" xfId="0" applyNumberFormat="1" applyFont="1" applyFill="1"/>
    <xf numFmtId="193" fontId="16" fillId="2" borderId="0" xfId="0" applyNumberFormat="1" applyFont="1" applyFill="1" applyAlignment="1">
      <alignment horizontal="center" vertical="center"/>
    </xf>
    <xf numFmtId="0" fontId="16" fillId="2" borderId="3" xfId="0" applyFont="1" applyFill="1" applyBorder="1" applyAlignment="1">
      <alignment horizontal="left" vertical="center"/>
    </xf>
    <xf numFmtId="175" fontId="16" fillId="2" borderId="5" xfId="1" applyNumberFormat="1" applyFont="1" applyFill="1" applyBorder="1" applyAlignment="1">
      <alignment horizontal="center" vertical="center"/>
    </xf>
    <xf numFmtId="0" fontId="16" fillId="2" borderId="5" xfId="0" applyFont="1" applyFill="1" applyBorder="1" applyAlignment="1">
      <alignment vertical="center" wrapText="1"/>
    </xf>
    <xf numFmtId="0" fontId="16" fillId="2" borderId="5" xfId="0" applyFont="1" applyFill="1" applyBorder="1" applyAlignment="1">
      <alignment vertical="center" textRotation="90"/>
    </xf>
    <xf numFmtId="0" fontId="16" fillId="2" borderId="5" xfId="0" applyFont="1" applyFill="1" applyBorder="1" applyAlignment="1">
      <alignment horizontal="left" vertical="center" textRotation="90"/>
    </xf>
    <xf numFmtId="0" fontId="17" fillId="2" borderId="5" xfId="0" applyFont="1" applyFill="1" applyBorder="1" applyAlignment="1">
      <alignment horizontal="center" vertical="center" wrapText="1"/>
    </xf>
    <xf numFmtId="0" fontId="28" fillId="2" borderId="5" xfId="0" applyFont="1" applyFill="1" applyBorder="1" applyAlignment="1">
      <alignment horizontal="center" vertical="center"/>
    </xf>
    <xf numFmtId="2" fontId="17" fillId="2" borderId="5" xfId="0" applyNumberFormat="1" applyFont="1" applyFill="1" applyBorder="1" applyAlignment="1">
      <alignment horizontal="center" vertical="center"/>
    </xf>
    <xf numFmtId="0" fontId="28" fillId="2" borderId="5" xfId="0" applyFont="1" applyFill="1" applyBorder="1" applyAlignment="1">
      <alignment horizontal="center" vertical="center" wrapText="1"/>
    </xf>
    <xf numFmtId="0" fontId="17" fillId="2" borderId="5" xfId="0" applyNumberFormat="1" applyFont="1" applyFill="1" applyBorder="1" applyAlignment="1">
      <alignment horizontal="center" vertical="center" wrapText="1"/>
    </xf>
    <xf numFmtId="0" fontId="17" fillId="2" borderId="5" xfId="0" applyFont="1" applyFill="1" applyBorder="1" applyAlignment="1">
      <alignment horizontal="center" vertical="center" textRotation="90" wrapText="1"/>
    </xf>
    <xf numFmtId="193" fontId="16" fillId="2" borderId="8" xfId="1" applyNumberFormat="1" applyFont="1" applyFill="1" applyBorder="1" applyAlignment="1">
      <alignment horizontal="right" vertical="center" wrapText="1"/>
    </xf>
    <xf numFmtId="0" fontId="26" fillId="2" borderId="0" xfId="0" applyFont="1" applyFill="1" applyBorder="1" applyAlignment="1">
      <alignment vertical="center" textRotation="90" wrapText="1"/>
    </xf>
    <xf numFmtId="43" fontId="26" fillId="2" borderId="0" xfId="1" applyNumberFormat="1" applyFont="1" applyFill="1" applyBorder="1"/>
    <xf numFmtId="193" fontId="26" fillId="2" borderId="7" xfId="1" applyNumberFormat="1" applyFont="1" applyFill="1" applyBorder="1" applyAlignment="1">
      <alignment horizontal="right" vertical="center" wrapText="1"/>
    </xf>
    <xf numFmtId="0" fontId="17" fillId="2" borderId="0" xfId="0" applyFont="1" applyFill="1" applyBorder="1" applyAlignment="1">
      <alignment horizontal="center" vertical="center" textRotation="90" wrapText="1"/>
    </xf>
    <xf numFmtId="0" fontId="17"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6" fillId="2" borderId="0" xfId="0" applyFont="1" applyFill="1" applyBorder="1" applyAlignment="1">
      <alignment vertical="center" textRotation="90" wrapText="1"/>
    </xf>
    <xf numFmtId="193" fontId="16" fillId="2" borderId="0" xfId="1" applyNumberFormat="1" applyFont="1" applyFill="1" applyBorder="1" applyAlignment="1">
      <alignment horizontal="right" vertical="center" wrapText="1"/>
    </xf>
    <xf numFmtId="193" fontId="16" fillId="2" borderId="0" xfId="1" applyNumberFormat="1" applyFont="1" applyFill="1" applyBorder="1" applyAlignment="1">
      <alignment horizontal="center" vertical="center"/>
    </xf>
    <xf numFmtId="0" fontId="16" fillId="2" borderId="8" xfId="0" applyFont="1" applyFill="1" applyBorder="1" applyAlignment="1">
      <alignment horizontal="left" vertical="center"/>
    </xf>
    <xf numFmtId="175" fontId="16" fillId="2" borderId="2" xfId="1" applyNumberFormat="1" applyFont="1" applyFill="1" applyBorder="1"/>
    <xf numFmtId="0" fontId="16" fillId="2" borderId="5" xfId="0" applyFont="1" applyFill="1" applyBorder="1" applyAlignment="1">
      <alignment horizontal="left" vertical="center" wrapText="1"/>
    </xf>
    <xf numFmtId="0" fontId="16" fillId="2" borderId="5" xfId="0" applyFont="1" applyFill="1" applyBorder="1" applyAlignment="1">
      <alignment horizontal="center" vertical="center" textRotation="90"/>
    </xf>
    <xf numFmtId="0" fontId="17" fillId="2" borderId="8" xfId="0" applyFont="1" applyFill="1" applyBorder="1" applyAlignment="1">
      <alignment horizontal="center" vertical="center" wrapText="1"/>
    </xf>
    <xf numFmtId="175" fontId="26" fillId="2" borderId="0" xfId="1" applyNumberFormat="1" applyFont="1" applyFill="1" applyBorder="1" applyAlignment="1">
      <alignment horizontal="left"/>
    </xf>
    <xf numFmtId="193" fontId="26" fillId="2" borderId="0" xfId="1" applyNumberFormat="1" applyFont="1" applyFill="1" applyBorder="1"/>
    <xf numFmtId="175" fontId="26" fillId="2" borderId="0" xfId="1" applyNumberFormat="1" applyFont="1" applyFill="1" applyBorder="1" applyAlignment="1">
      <alignment vertical="center" textRotation="90" wrapText="1"/>
    </xf>
    <xf numFmtId="175" fontId="26" fillId="2" borderId="0" xfId="1" applyNumberFormat="1" applyFont="1" applyFill="1" applyBorder="1" applyAlignment="1">
      <alignment horizontal="center" vertical="center" textRotation="90" wrapText="1"/>
    </xf>
    <xf numFmtId="175" fontId="27" fillId="2" borderId="0" xfId="1" applyNumberFormat="1" applyFont="1" applyFill="1" applyBorder="1"/>
    <xf numFmtId="175" fontId="16" fillId="2" borderId="0" xfId="1" applyNumberFormat="1" applyFont="1" applyFill="1"/>
    <xf numFmtId="175" fontId="16" fillId="2" borderId="0" xfId="1" applyNumberFormat="1" applyFont="1" applyFill="1" applyAlignment="1">
      <alignment horizontal="left"/>
    </xf>
    <xf numFmtId="193" fontId="16" fillId="2" borderId="0" xfId="1" applyNumberFormat="1" applyFont="1" applyFill="1" applyBorder="1"/>
    <xf numFmtId="0" fontId="16" fillId="2" borderId="8" xfId="0" applyFont="1" applyFill="1" applyBorder="1" applyAlignment="1">
      <alignment vertical="center"/>
    </xf>
    <xf numFmtId="0" fontId="16" fillId="2" borderId="7" xfId="0" applyFont="1" applyFill="1" applyBorder="1" applyAlignment="1">
      <alignment horizontal="left" vertical="center"/>
    </xf>
    <xf numFmtId="0" fontId="16" fillId="2" borderId="2" xfId="0" applyFont="1" applyFill="1" applyBorder="1" applyAlignment="1">
      <alignment vertical="center"/>
    </xf>
    <xf numFmtId="193" fontId="16" fillId="2" borderId="5" xfId="1" applyNumberFormat="1" applyFont="1" applyFill="1" applyBorder="1" applyAlignment="1">
      <alignment vertical="center" wrapText="1"/>
    </xf>
    <xf numFmtId="175" fontId="16" fillId="2" borderId="3" xfId="1" applyNumberFormat="1" applyFont="1" applyFill="1" applyBorder="1" applyAlignment="1">
      <alignment vertical="center" wrapText="1"/>
    </xf>
    <xf numFmtId="175" fontId="16" fillId="2" borderId="4" xfId="1" applyNumberFormat="1" applyFont="1" applyFill="1" applyBorder="1" applyAlignment="1">
      <alignment vertical="center" wrapText="1"/>
    </xf>
    <xf numFmtId="175" fontId="16" fillId="2" borderId="6" xfId="1" applyNumberFormat="1" applyFont="1" applyFill="1" applyBorder="1" applyAlignment="1">
      <alignment vertical="center" wrapText="1"/>
    </xf>
    <xf numFmtId="0" fontId="16" fillId="2" borderId="5" xfId="0" applyFont="1" applyFill="1" applyBorder="1" applyAlignment="1">
      <alignment horizontal="center" vertical="center"/>
    </xf>
    <xf numFmtId="193" fontId="26" fillId="2" borderId="0" xfId="1" applyNumberFormat="1" applyFont="1" applyFill="1" applyBorder="1" applyAlignment="1">
      <alignment horizontal="center" vertical="center"/>
    </xf>
    <xf numFmtId="175" fontId="16" fillId="2" borderId="0" xfId="1" applyNumberFormat="1" applyFont="1" applyFill="1" applyAlignment="1">
      <alignment vertical="center"/>
    </xf>
    <xf numFmtId="193" fontId="16" fillId="2" borderId="0" xfId="1" applyNumberFormat="1" applyFont="1" applyFill="1"/>
    <xf numFmtId="193" fontId="16" fillId="2" borderId="0" xfId="1" applyNumberFormat="1" applyFont="1" applyFill="1" applyAlignment="1">
      <alignment horizontal="center" vertical="center"/>
    </xf>
    <xf numFmtId="0" fontId="16" fillId="2" borderId="6" xfId="0" applyFont="1" applyFill="1" applyBorder="1" applyAlignment="1">
      <alignment vertical="center"/>
    </xf>
    <xf numFmtId="175" fontId="16" fillId="2" borderId="5" xfId="1" applyNumberFormat="1" applyFont="1" applyFill="1" applyBorder="1" applyAlignment="1">
      <alignment vertical="center" textRotation="90" wrapText="1"/>
    </xf>
    <xf numFmtId="0" fontId="17" fillId="2" borderId="5" xfId="0" applyFont="1" applyFill="1" applyBorder="1" applyAlignment="1">
      <alignment vertical="center"/>
    </xf>
    <xf numFmtId="0" fontId="16" fillId="2" borderId="3" xfId="0" applyFont="1" applyFill="1" applyBorder="1" applyAlignment="1">
      <alignment vertical="center" wrapText="1"/>
    </xf>
    <xf numFmtId="0" fontId="16" fillId="2" borderId="5" xfId="3" applyFont="1" applyFill="1" applyBorder="1" applyAlignment="1">
      <alignment horizontal="center" vertical="center" wrapText="1"/>
    </xf>
    <xf numFmtId="193" fontId="26" fillId="2" borderId="0" xfId="1" applyNumberFormat="1" applyFont="1" applyFill="1" applyBorder="1" applyAlignment="1">
      <alignment wrapText="1"/>
    </xf>
    <xf numFmtId="0" fontId="16" fillId="2" borderId="4" xfId="0" applyFont="1" applyFill="1" applyBorder="1" applyAlignment="1">
      <alignment horizontal="left" vertical="center" wrapText="1"/>
    </xf>
    <xf numFmtId="175" fontId="16" fillId="2" borderId="9" xfId="1" applyNumberFormat="1" applyFont="1" applyFill="1" applyBorder="1" applyAlignment="1">
      <alignment horizontal="center" vertical="center" wrapText="1"/>
    </xf>
    <xf numFmtId="0" fontId="16" fillId="2" borderId="9" xfId="0" applyFont="1" applyFill="1" applyBorder="1" applyAlignment="1">
      <alignment horizontal="center" vertical="center" wrapText="1"/>
    </xf>
    <xf numFmtId="193" fontId="16" fillId="2" borderId="9" xfId="1" applyNumberFormat="1" applyFont="1" applyFill="1" applyBorder="1" applyAlignment="1">
      <alignment horizontal="center" vertical="center" wrapText="1"/>
    </xf>
    <xf numFmtId="193" fontId="16" fillId="2" borderId="9" xfId="1" applyNumberFormat="1" applyFont="1" applyFill="1" applyBorder="1" applyAlignment="1">
      <alignment horizontal="center" vertical="center"/>
    </xf>
    <xf numFmtId="175" fontId="26" fillId="2" borderId="0" xfId="1" applyNumberFormat="1" applyFont="1" applyFill="1" applyBorder="1" applyAlignment="1">
      <alignment horizontal="center" vertical="center" textRotation="90"/>
    </xf>
    <xf numFmtId="175" fontId="26" fillId="2" borderId="0" xfId="1" applyNumberFormat="1" applyFont="1" applyFill="1" applyBorder="1" applyAlignment="1">
      <alignment horizontal="center" vertical="center" wrapText="1"/>
    </xf>
    <xf numFmtId="175" fontId="26" fillId="2" borderId="0" xfId="1" applyNumberFormat="1" applyFont="1" applyFill="1" applyBorder="1" applyAlignment="1">
      <alignment horizontal="left" vertical="center" wrapText="1"/>
    </xf>
    <xf numFmtId="175" fontId="16" fillId="2" borderId="0" xfId="1" applyNumberFormat="1" applyFont="1" applyFill="1" applyBorder="1" applyAlignment="1">
      <alignment horizontal="center" vertical="center" textRotation="90"/>
    </xf>
    <xf numFmtId="175" fontId="16" fillId="2" borderId="0" xfId="1" applyNumberFormat="1" applyFont="1" applyFill="1" applyBorder="1" applyAlignment="1">
      <alignment horizontal="center" vertical="center" wrapText="1"/>
    </xf>
    <xf numFmtId="175" fontId="16" fillId="2" borderId="0" xfId="1" applyNumberFormat="1" applyFont="1" applyFill="1" applyBorder="1" applyAlignment="1">
      <alignment horizontal="left" vertical="center" wrapText="1"/>
    </xf>
    <xf numFmtId="0" fontId="16" fillId="2" borderId="1" xfId="0" applyFont="1" applyFill="1" applyBorder="1" applyAlignment="1">
      <alignment vertical="center"/>
    </xf>
    <xf numFmtId="0" fontId="16" fillId="2" borderId="7" xfId="0" applyFont="1" applyFill="1" applyBorder="1" applyAlignment="1">
      <alignment vertical="center" wrapText="1"/>
    </xf>
    <xf numFmtId="0" fontId="16" fillId="2" borderId="2" xfId="0" applyFont="1" applyFill="1" applyBorder="1" applyAlignment="1">
      <alignment horizontal="left" vertical="center" wrapText="1"/>
    </xf>
    <xf numFmtId="193" fontId="16" fillId="2" borderId="5" xfId="1" applyNumberFormat="1" applyFont="1" applyFill="1" applyBorder="1" applyAlignment="1">
      <alignment horizontal="center" vertical="center" wrapText="1"/>
    </xf>
    <xf numFmtId="43" fontId="26" fillId="2" borderId="0" xfId="2" applyFont="1" applyFill="1" applyBorder="1" applyAlignment="1">
      <alignment horizontal="center" vertical="center" textRotation="90" wrapText="1"/>
    </xf>
    <xf numFmtId="43" fontId="26" fillId="2" borderId="0" xfId="2" applyFont="1" applyFill="1" applyBorder="1" applyAlignment="1">
      <alignment horizontal="left" vertical="center" wrapText="1"/>
    </xf>
    <xf numFmtId="0" fontId="16" fillId="2" borderId="5" xfId="0" applyFont="1" applyFill="1" applyBorder="1" applyAlignment="1">
      <alignment vertical="center" textRotation="90" wrapText="1" readingOrder="1"/>
    </xf>
    <xf numFmtId="0" fontId="16" fillId="2" borderId="5" xfId="0" applyFont="1" applyFill="1" applyBorder="1" applyAlignment="1">
      <alignment horizontal="center" vertical="center" wrapText="1" readingOrder="1"/>
    </xf>
    <xf numFmtId="175" fontId="16" fillId="2" borderId="5" xfId="1" applyNumberFormat="1" applyFont="1" applyFill="1" applyBorder="1" applyAlignment="1">
      <alignment horizontal="center" vertical="center" wrapText="1" readingOrder="1"/>
    </xf>
    <xf numFmtId="175" fontId="16" fillId="2" borderId="5" xfId="1" applyNumberFormat="1" applyFont="1" applyFill="1" applyBorder="1" applyAlignment="1">
      <alignment horizontal="center" vertical="center" readingOrder="1"/>
    </xf>
    <xf numFmtId="43" fontId="16" fillId="2" borderId="5" xfId="1" applyNumberFormat="1" applyFont="1" applyFill="1" applyBorder="1" applyAlignment="1">
      <alignment horizontal="center" vertical="center" readingOrder="1"/>
    </xf>
    <xf numFmtId="0" fontId="17" fillId="2" borderId="5" xfId="0" applyFont="1" applyFill="1" applyBorder="1" applyAlignment="1">
      <alignment horizontal="center" vertical="center" wrapText="1" readingOrder="1"/>
    </xf>
    <xf numFmtId="0" fontId="17" fillId="2" borderId="5" xfId="0" applyFont="1" applyFill="1" applyBorder="1" applyAlignment="1">
      <alignment horizontal="center" vertical="center" readingOrder="1"/>
    </xf>
    <xf numFmtId="0" fontId="29" fillId="2" borderId="5" xfId="0" applyFont="1" applyFill="1" applyBorder="1" applyAlignment="1">
      <alignment horizontal="center" vertical="center" wrapText="1"/>
    </xf>
    <xf numFmtId="175" fontId="26" fillId="2" borderId="0" xfId="1" applyNumberFormat="1" applyFont="1" applyFill="1" applyBorder="1" applyAlignment="1">
      <alignment horizontal="center" vertical="center" textRotation="90" wrapText="1" readingOrder="1"/>
    </xf>
    <xf numFmtId="175" fontId="26" fillId="2" borderId="0" xfId="1" applyNumberFormat="1" applyFont="1" applyFill="1" applyBorder="1" applyAlignment="1">
      <alignment horizontal="center" vertical="center" wrapText="1" readingOrder="1"/>
    </xf>
    <xf numFmtId="175" fontId="26" fillId="2" borderId="0" xfId="1" applyNumberFormat="1" applyFont="1" applyFill="1" applyBorder="1" applyAlignment="1">
      <alignment vertical="center" wrapText="1" readingOrder="1"/>
    </xf>
    <xf numFmtId="0" fontId="26" fillId="2" borderId="0" xfId="0" applyFont="1" applyFill="1" applyBorder="1" applyAlignment="1">
      <alignment vertical="center" wrapText="1"/>
    </xf>
    <xf numFmtId="193" fontId="26" fillId="2" borderId="0" xfId="0" applyNumberFormat="1" applyFont="1" applyFill="1" applyBorder="1" applyAlignment="1">
      <alignment horizontal="center" vertical="center" wrapText="1"/>
    </xf>
    <xf numFmtId="175" fontId="16" fillId="2" borderId="0" xfId="1" applyNumberFormat="1" applyFont="1" applyFill="1" applyBorder="1" applyAlignment="1">
      <alignment horizontal="center" vertical="center" textRotation="90" wrapText="1" readingOrder="1"/>
    </xf>
    <xf numFmtId="175" fontId="16" fillId="2" borderId="0" xfId="1" applyNumberFormat="1" applyFont="1" applyFill="1" applyBorder="1" applyAlignment="1">
      <alignment horizontal="center" vertical="center" wrapText="1" readingOrder="1"/>
    </xf>
    <xf numFmtId="175" fontId="16" fillId="2" borderId="0" xfId="1" applyNumberFormat="1" applyFont="1" applyFill="1" applyBorder="1" applyAlignment="1">
      <alignment vertical="center" wrapText="1" readingOrder="1"/>
    </xf>
    <xf numFmtId="0" fontId="16" fillId="2" borderId="0" xfId="0" applyFont="1" applyFill="1" applyBorder="1" applyAlignment="1">
      <alignment vertical="center" wrapText="1"/>
    </xf>
    <xf numFmtId="193" fontId="16" fillId="2" borderId="0"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193" fontId="16" fillId="2" borderId="4" xfId="0" applyNumberFormat="1" applyFont="1" applyFill="1" applyBorder="1" applyAlignment="1">
      <alignment horizontal="center" vertical="center" wrapText="1"/>
    </xf>
    <xf numFmtId="193" fontId="16" fillId="2" borderId="4" xfId="1" applyNumberFormat="1" applyFont="1" applyFill="1" applyBorder="1" applyAlignment="1">
      <alignment horizontal="center" vertical="center"/>
    </xf>
    <xf numFmtId="193" fontId="16" fillId="2" borderId="3" xfId="1" applyNumberFormat="1" applyFont="1" applyFill="1" applyBorder="1" applyAlignment="1">
      <alignment horizontal="center" vertical="center"/>
    </xf>
    <xf numFmtId="193" fontId="16" fillId="2" borderId="3" xfId="1" applyNumberFormat="1" applyFont="1" applyFill="1" applyBorder="1" applyAlignment="1">
      <alignment horizontal="center" vertical="center" wrapText="1"/>
    </xf>
    <xf numFmtId="175" fontId="16" fillId="2" borderId="5" xfId="1" applyNumberFormat="1" applyFont="1" applyFill="1" applyBorder="1" applyAlignment="1" applyProtection="1">
      <alignment horizontal="center" vertical="center" wrapText="1"/>
      <protection locked="0"/>
    </xf>
    <xf numFmtId="175" fontId="16" fillId="2" borderId="5" xfId="1" applyNumberFormat="1" applyFont="1" applyFill="1" applyBorder="1" applyAlignment="1" applyProtection="1">
      <alignment horizontal="left" vertical="center" wrapText="1"/>
      <protection locked="0"/>
    </xf>
    <xf numFmtId="0" fontId="26" fillId="2" borderId="0" xfId="0" applyFont="1" applyFill="1" applyBorder="1" applyAlignment="1">
      <alignment horizontal="left" vertical="center"/>
    </xf>
    <xf numFmtId="193" fontId="26" fillId="2" borderId="0" xfId="1" applyNumberFormat="1" applyFont="1" applyFill="1" applyBorder="1" applyAlignment="1">
      <alignment vertical="center" wrapText="1"/>
    </xf>
    <xf numFmtId="175" fontId="16" fillId="2" borderId="0" xfId="1" applyNumberFormat="1" applyFont="1" applyFill="1" applyBorder="1" applyAlignment="1">
      <alignment horizontal="center" vertical="center" textRotation="90" wrapText="1"/>
    </xf>
    <xf numFmtId="0" fontId="16" fillId="2" borderId="5" xfId="6" applyFont="1" applyFill="1" applyBorder="1" applyAlignment="1">
      <alignment horizontal="left" vertical="center" wrapText="1"/>
    </xf>
    <xf numFmtId="0" fontId="16" fillId="2" borderId="5" xfId="4" applyFont="1" applyFill="1" applyBorder="1" applyAlignment="1">
      <alignment horizontal="center" vertical="center"/>
    </xf>
    <xf numFmtId="0" fontId="17" fillId="2" borderId="5" xfId="6" applyFont="1" applyFill="1" applyBorder="1" applyAlignment="1">
      <alignment horizontal="center" vertical="center"/>
    </xf>
    <xf numFmtId="0" fontId="16" fillId="2" borderId="5" xfId="6" applyFont="1" applyFill="1" applyBorder="1" applyAlignment="1">
      <alignment horizontal="center" vertical="center" wrapText="1"/>
    </xf>
    <xf numFmtId="175" fontId="26" fillId="2" borderId="0" xfId="1" applyNumberFormat="1" applyFont="1" applyFill="1" applyBorder="1" applyAlignment="1"/>
    <xf numFmtId="175" fontId="27" fillId="2" borderId="0" xfId="1" applyNumberFormat="1" applyFont="1" applyFill="1" applyBorder="1" applyAlignment="1"/>
    <xf numFmtId="175" fontId="16" fillId="2" borderId="0" xfId="1" applyNumberFormat="1" applyFont="1" applyFill="1" applyBorder="1" applyAlignment="1">
      <alignment horizontal="left"/>
    </xf>
    <xf numFmtId="175" fontId="16" fillId="2" borderId="0" xfId="1" applyNumberFormat="1" applyFont="1" applyFill="1" applyBorder="1" applyAlignment="1"/>
    <xf numFmtId="193" fontId="16" fillId="2" borderId="0" xfId="1" applyNumberFormat="1" applyFont="1" applyFill="1" applyBorder="1" applyAlignment="1"/>
    <xf numFmtId="193" fontId="16" fillId="2" borderId="4" xfId="1" applyNumberFormat="1" applyFont="1" applyFill="1" applyBorder="1" applyAlignment="1"/>
    <xf numFmtId="175" fontId="16" fillId="2" borderId="5" xfId="1" applyNumberFormat="1" applyFont="1" applyFill="1" applyBorder="1" applyAlignment="1">
      <alignment horizontal="left" vertical="center" wrapText="1"/>
    </xf>
    <xf numFmtId="175" fontId="16" fillId="2" borderId="0" xfId="1" applyNumberFormat="1" applyFont="1" applyFill="1" applyBorder="1" applyAlignment="1">
      <alignment vertical="center" textRotation="90" wrapText="1"/>
    </xf>
    <xf numFmtId="0" fontId="17" fillId="2" borderId="9" xfId="0" applyFont="1" applyFill="1" applyBorder="1" applyAlignment="1">
      <alignment horizontal="center" vertical="center"/>
    </xf>
    <xf numFmtId="193" fontId="16" fillId="2" borderId="9" xfId="1" applyNumberFormat="1" applyFont="1" applyFill="1" applyBorder="1" applyAlignment="1">
      <alignment vertical="center" wrapText="1"/>
    </xf>
    <xf numFmtId="0" fontId="26" fillId="2" borderId="10" xfId="0" applyFont="1" applyFill="1" applyBorder="1" applyAlignment="1">
      <alignment horizontal="center" vertical="center" textRotation="90" wrapText="1"/>
    </xf>
    <xf numFmtId="0" fontId="16" fillId="2" borderId="10" xfId="0" applyFont="1" applyFill="1" applyBorder="1" applyAlignment="1">
      <alignment horizontal="center" vertical="center" textRotation="90" wrapText="1"/>
    </xf>
    <xf numFmtId="9" fontId="16" fillId="2" borderId="5" xfId="1" applyNumberFormat="1" applyFont="1" applyFill="1" applyBorder="1" applyAlignment="1">
      <alignment horizontal="center" vertical="center"/>
    </xf>
    <xf numFmtId="0" fontId="16" fillId="2" borderId="7" xfId="0" applyFont="1" applyFill="1" applyBorder="1" applyAlignment="1">
      <alignment vertical="center"/>
    </xf>
    <xf numFmtId="175" fontId="16" fillId="2" borderId="3" xfId="1" applyNumberFormat="1" applyFont="1" applyFill="1" applyBorder="1" applyAlignment="1"/>
    <xf numFmtId="0" fontId="16" fillId="2" borderId="5" xfId="5" applyFont="1" applyFill="1" applyBorder="1" applyAlignment="1">
      <alignment horizontal="center" vertical="center"/>
    </xf>
    <xf numFmtId="193" fontId="16" fillId="2" borderId="9" xfId="1" applyNumberFormat="1" applyFont="1" applyFill="1" applyBorder="1" applyAlignment="1">
      <alignment horizontal="right" vertical="center" wrapText="1"/>
    </xf>
    <xf numFmtId="9" fontId="16" fillId="2" borderId="5" xfId="5" applyNumberFormat="1" applyFont="1" applyFill="1" applyBorder="1" applyAlignment="1">
      <alignment horizontal="center" vertical="center"/>
    </xf>
    <xf numFmtId="175" fontId="26" fillId="2" borderId="0" xfId="1" applyNumberFormat="1" applyFont="1" applyFill="1"/>
    <xf numFmtId="175" fontId="26" fillId="2" borderId="0" xfId="1" applyNumberFormat="1" applyFont="1" applyFill="1" applyAlignment="1">
      <alignment horizontal="left"/>
    </xf>
    <xf numFmtId="175" fontId="27" fillId="2" borderId="0" xfId="1" applyNumberFormat="1" applyFont="1" applyFill="1"/>
    <xf numFmtId="175" fontId="26" fillId="2" borderId="0" xfId="1" applyNumberFormat="1" applyFont="1" applyFill="1" applyAlignment="1">
      <alignment vertical="center"/>
    </xf>
    <xf numFmtId="193" fontId="26" fillId="2" borderId="0" xfId="1" applyNumberFormat="1" applyFont="1" applyFill="1" applyAlignment="1">
      <alignment wrapText="1"/>
    </xf>
    <xf numFmtId="9" fontId="17" fillId="2" borderId="5" xfId="0" applyNumberFormat="1" applyFont="1" applyFill="1" applyBorder="1" applyAlignment="1">
      <alignment horizontal="center" vertical="center" wrapText="1"/>
    </xf>
    <xf numFmtId="12" fontId="11" fillId="2" borderId="5" xfId="7" applyNumberFormat="1" applyFont="1" applyFill="1" applyBorder="1" applyAlignment="1">
      <alignment horizontal="center" vertical="center" wrapText="1"/>
    </xf>
    <xf numFmtId="0" fontId="16" fillId="2" borderId="5" xfId="0" applyFont="1" applyFill="1" applyBorder="1" applyAlignment="1">
      <alignment horizontal="center" vertical="center" textRotation="90" wrapText="1"/>
    </xf>
    <xf numFmtId="0" fontId="17" fillId="2" borderId="5" xfId="0" applyFont="1" applyFill="1" applyBorder="1" applyAlignment="1">
      <alignment vertical="center" textRotation="90" wrapText="1"/>
    </xf>
    <xf numFmtId="10" fontId="2" fillId="2" borderId="5" xfId="0" applyNumberFormat="1" applyFont="1" applyFill="1" applyBorder="1" applyAlignment="1">
      <alignment horizontal="center" vertical="center" wrapText="1"/>
    </xf>
    <xf numFmtId="0" fontId="17" fillId="2" borderId="0" xfId="0" applyFont="1" applyFill="1" applyBorder="1" applyAlignment="1">
      <alignment vertical="center" wrapText="1" readingOrder="1"/>
    </xf>
    <xf numFmtId="0" fontId="28" fillId="2" borderId="0" xfId="0" applyFont="1" applyFill="1" applyAlignment="1">
      <alignment horizontal="left" vertical="center"/>
    </xf>
    <xf numFmtId="0" fontId="22" fillId="2" borderId="0" xfId="0" applyFont="1" applyFill="1" applyAlignment="1">
      <alignment horizontal="left" vertical="center"/>
    </xf>
    <xf numFmtId="0" fontId="16" fillId="2" borderId="5" xfId="5" applyFont="1" applyFill="1" applyBorder="1" applyAlignment="1">
      <alignment horizontal="center" vertical="center" wrapText="1"/>
    </xf>
    <xf numFmtId="0" fontId="17" fillId="2" borderId="5" xfId="6" applyFont="1" applyFill="1" applyBorder="1" applyAlignment="1">
      <alignment horizontal="center" vertical="center" wrapText="1"/>
    </xf>
    <xf numFmtId="0" fontId="17" fillId="2" borderId="5" xfId="5" applyFont="1" applyFill="1" applyBorder="1" applyAlignment="1">
      <alignment horizontal="center" vertical="center" wrapText="1"/>
    </xf>
    <xf numFmtId="0" fontId="17" fillId="2" borderId="5" xfId="6" applyFont="1" applyFill="1" applyBorder="1" applyAlignment="1">
      <alignment horizontal="center" vertical="center" textRotation="90"/>
    </xf>
    <xf numFmtId="9" fontId="2"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wrapText="1"/>
    </xf>
    <xf numFmtId="0" fontId="17" fillId="2" borderId="9" xfId="0" applyFont="1" applyFill="1" applyBorder="1" applyAlignment="1">
      <alignment horizontal="center" vertical="center" wrapText="1"/>
    </xf>
    <xf numFmtId="9" fontId="17" fillId="2" borderId="9" xfId="0" applyNumberFormat="1" applyFont="1" applyFill="1" applyBorder="1" applyAlignment="1">
      <alignment horizontal="center" vertical="center" wrapText="1"/>
    </xf>
    <xf numFmtId="0" fontId="16" fillId="2" borderId="9" xfId="6" applyFont="1" applyFill="1" applyBorder="1" applyAlignment="1">
      <alignment horizontal="center" vertical="center" wrapText="1"/>
    </xf>
    <xf numFmtId="0" fontId="26" fillId="4" borderId="0" xfId="0" applyFont="1" applyFill="1" applyBorder="1" applyAlignment="1">
      <alignment horizontal="center" vertical="center" textRotation="90" wrapText="1"/>
    </xf>
    <xf numFmtId="0" fontId="26" fillId="4" borderId="0" xfId="0" applyFont="1" applyFill="1" applyBorder="1" applyAlignment="1">
      <alignment horizontal="justify" vertical="top" wrapText="1"/>
    </xf>
    <xf numFmtId="0" fontId="26" fillId="4" borderId="0" xfId="0" applyFont="1" applyFill="1" applyBorder="1"/>
    <xf numFmtId="0" fontId="26" fillId="4" borderId="0" xfId="0" applyFont="1" applyFill="1" applyBorder="1" applyAlignment="1">
      <alignment horizontal="center" vertical="center" wrapText="1"/>
    </xf>
    <xf numFmtId="0" fontId="26" fillId="4" borderId="0" xfId="0" applyFont="1" applyFill="1" applyBorder="1" applyAlignment="1">
      <alignment horizontal="left" vertical="center" wrapText="1"/>
    </xf>
    <xf numFmtId="175" fontId="26" fillId="4" borderId="0" xfId="1" applyNumberFormat="1" applyFont="1" applyFill="1" applyBorder="1" applyAlignment="1">
      <alignment vertical="center" wrapText="1"/>
    </xf>
    <xf numFmtId="175" fontId="27" fillId="4" borderId="0" xfId="1" applyNumberFormat="1" applyFont="1" applyFill="1" applyBorder="1" applyAlignment="1">
      <alignment vertical="center" wrapText="1"/>
    </xf>
    <xf numFmtId="175" fontId="26" fillId="4" borderId="0" xfId="1" applyNumberFormat="1" applyFont="1" applyFill="1" applyBorder="1" applyAlignment="1">
      <alignment vertical="center"/>
    </xf>
    <xf numFmtId="175" fontId="26" fillId="4" borderId="0" xfId="1" applyNumberFormat="1" applyFont="1" applyFill="1" applyBorder="1"/>
    <xf numFmtId="193" fontId="26" fillId="4" borderId="0" xfId="1" applyNumberFormat="1" applyFont="1" applyFill="1" applyBorder="1" applyAlignment="1">
      <alignment horizontal="center" vertical="center" wrapText="1"/>
    </xf>
    <xf numFmtId="193" fontId="26" fillId="4" borderId="0" xfId="1" applyNumberFormat="1" applyFont="1" applyFill="1" applyBorder="1" applyAlignment="1">
      <alignment horizontal="right" vertical="center" wrapText="1"/>
    </xf>
    <xf numFmtId="0" fontId="16" fillId="2" borderId="5" xfId="0" applyFont="1" applyFill="1" applyBorder="1" applyAlignment="1">
      <alignment horizontal="left" vertical="center"/>
    </xf>
    <xf numFmtId="175" fontId="16" fillId="2" borderId="5" xfId="1" applyNumberFormat="1" applyFont="1" applyFill="1" applyBorder="1" applyAlignment="1"/>
    <xf numFmtId="193" fontId="16" fillId="2" borderId="5" xfId="1" applyNumberFormat="1" applyFont="1" applyFill="1" applyBorder="1"/>
    <xf numFmtId="0" fontId="26"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6" fillId="4" borderId="0" xfId="0" applyFont="1" applyFill="1" applyBorder="1" applyAlignment="1">
      <alignment vertical="center" textRotation="90" wrapText="1"/>
    </xf>
    <xf numFmtId="43" fontId="26" fillId="4" borderId="0" xfId="1" applyNumberFormat="1" applyFont="1" applyFill="1" applyBorder="1"/>
    <xf numFmtId="193" fontId="26" fillId="4" borderId="7" xfId="1" applyNumberFormat="1" applyFont="1" applyFill="1" applyBorder="1" applyAlignment="1">
      <alignment horizontal="right" vertical="center" wrapText="1"/>
    </xf>
    <xf numFmtId="175" fontId="26" fillId="4" borderId="0" xfId="1" applyNumberFormat="1" applyFont="1" applyFill="1" applyBorder="1" applyAlignment="1">
      <alignment horizontal="left"/>
    </xf>
    <xf numFmtId="193" fontId="26" fillId="4" borderId="0" xfId="1" applyNumberFormat="1" applyFont="1" applyFill="1" applyBorder="1"/>
    <xf numFmtId="0" fontId="16" fillId="4" borderId="0" xfId="0" applyFont="1" applyFill="1" applyBorder="1" applyAlignment="1">
      <alignment horizontal="center" vertical="center" wrapText="1"/>
    </xf>
    <xf numFmtId="175" fontId="26" fillId="4" borderId="0" xfId="1" applyNumberFormat="1" applyFont="1" applyFill="1" applyBorder="1" applyAlignment="1">
      <alignment horizontal="center" vertical="center" textRotation="90"/>
    </xf>
    <xf numFmtId="175" fontId="26" fillId="4" borderId="0" xfId="1" applyNumberFormat="1" applyFont="1" applyFill="1" applyBorder="1" applyAlignment="1">
      <alignment horizontal="center" vertical="center" wrapText="1"/>
    </xf>
    <xf numFmtId="175" fontId="26" fillId="4" borderId="0" xfId="1" applyNumberFormat="1" applyFont="1" applyFill="1" applyBorder="1" applyAlignment="1">
      <alignment horizontal="left" vertical="center" wrapText="1"/>
    </xf>
    <xf numFmtId="0" fontId="16" fillId="2" borderId="5" xfId="0" applyFont="1" applyFill="1" applyBorder="1" applyAlignment="1">
      <alignment vertical="center"/>
    </xf>
    <xf numFmtId="43" fontId="26" fillId="4" borderId="0" xfId="2" applyFont="1" applyFill="1" applyBorder="1" applyAlignment="1">
      <alignment horizontal="center" vertical="center" textRotation="90" wrapText="1"/>
    </xf>
    <xf numFmtId="43" fontId="26" fillId="4" borderId="0" xfId="2" applyFont="1" applyFill="1" applyBorder="1" applyAlignment="1">
      <alignment horizontal="left" vertical="center" wrapText="1"/>
    </xf>
    <xf numFmtId="175" fontId="26" fillId="4" borderId="0" xfId="1" applyNumberFormat="1" applyFont="1" applyFill="1" applyBorder="1" applyAlignment="1">
      <alignment horizontal="center" vertical="center" textRotation="90" wrapText="1" readingOrder="1"/>
    </xf>
    <xf numFmtId="175" fontId="26" fillId="4" borderId="0" xfId="1" applyNumberFormat="1" applyFont="1" applyFill="1" applyBorder="1" applyAlignment="1">
      <alignment horizontal="center" vertical="center" wrapText="1" readingOrder="1"/>
    </xf>
    <xf numFmtId="175" fontId="26" fillId="4" borderId="0" xfId="1" applyNumberFormat="1" applyFont="1" applyFill="1" applyBorder="1" applyAlignment="1">
      <alignment vertical="center" wrapText="1" readingOrder="1"/>
    </xf>
    <xf numFmtId="0" fontId="27" fillId="4" borderId="0" xfId="0" applyFont="1" applyFill="1" applyBorder="1" applyAlignment="1">
      <alignment horizontal="center" vertical="center" wrapText="1"/>
    </xf>
    <xf numFmtId="0" fontId="26" fillId="4" borderId="0" xfId="0" applyFont="1" applyFill="1" applyBorder="1" applyAlignment="1">
      <alignment vertical="center" wrapText="1"/>
    </xf>
    <xf numFmtId="43" fontId="26" fillId="4" borderId="0" xfId="0" applyNumberFormat="1" applyFont="1" applyFill="1" applyBorder="1" applyAlignment="1">
      <alignment horizontal="center" vertical="center" wrapText="1"/>
    </xf>
    <xf numFmtId="193" fontId="26" fillId="4" borderId="0" xfId="0" applyNumberFormat="1" applyFont="1" applyFill="1" applyBorder="1" applyAlignment="1">
      <alignment horizontal="center" vertical="center" wrapText="1"/>
    </xf>
    <xf numFmtId="175" fontId="16" fillId="4" borderId="0" xfId="1" applyNumberFormat="1" applyFont="1" applyFill="1" applyBorder="1" applyAlignment="1">
      <alignment horizontal="center" vertical="center" textRotation="90" wrapText="1"/>
    </xf>
    <xf numFmtId="175" fontId="16" fillId="4" borderId="0" xfId="1" applyNumberFormat="1" applyFont="1" applyFill="1" applyBorder="1" applyAlignment="1">
      <alignment vertical="center" wrapText="1"/>
    </xf>
    <xf numFmtId="175" fontId="16" fillId="4" borderId="0" xfId="1" applyNumberFormat="1" applyFont="1" applyFill="1" applyBorder="1" applyAlignment="1">
      <alignment horizontal="left" vertical="center" wrapText="1"/>
    </xf>
    <xf numFmtId="193" fontId="16" fillId="4" borderId="0" xfId="1" applyNumberFormat="1" applyFont="1" applyFill="1"/>
    <xf numFmtId="193" fontId="16" fillId="4" borderId="0" xfId="1" applyNumberFormat="1" applyFont="1" applyFill="1" applyAlignment="1">
      <alignment horizontal="center" vertical="center"/>
    </xf>
    <xf numFmtId="175" fontId="16" fillId="4" borderId="0" xfId="1" applyNumberFormat="1" applyFont="1" applyFill="1" applyBorder="1"/>
    <xf numFmtId="175" fontId="27" fillId="4" borderId="0" xfId="1" applyNumberFormat="1" applyFont="1" applyFill="1" applyBorder="1"/>
    <xf numFmtId="175" fontId="26" fillId="4" borderId="0" xfId="1" applyNumberFormat="1" applyFont="1" applyFill="1" applyBorder="1" applyAlignment="1">
      <alignment horizontal="center" vertical="center" textRotation="90" wrapText="1"/>
    </xf>
    <xf numFmtId="175" fontId="26" fillId="4" borderId="0" xfId="1" applyNumberFormat="1" applyFont="1" applyFill="1" applyBorder="1" applyAlignment="1"/>
    <xf numFmtId="175" fontId="26" fillId="4" borderId="0" xfId="1" applyNumberFormat="1" applyFont="1" applyFill="1" applyBorder="1" applyAlignment="1">
      <alignment vertical="center" textRotation="90" wrapText="1"/>
    </xf>
    <xf numFmtId="0" fontId="26" fillId="4" borderId="10" xfId="0" applyFont="1" applyFill="1" applyBorder="1" applyAlignment="1">
      <alignment horizontal="center" vertical="center" textRotation="90" wrapText="1"/>
    </xf>
    <xf numFmtId="175" fontId="27" fillId="4" borderId="0" xfId="1" applyNumberFormat="1" applyFont="1" applyFill="1" applyBorder="1" applyAlignment="1">
      <alignment horizontal="left"/>
    </xf>
    <xf numFmtId="193" fontId="26" fillId="4" borderId="0" xfId="1" applyNumberFormat="1" applyFont="1" applyFill="1" applyBorder="1" applyAlignment="1">
      <alignment wrapText="1"/>
    </xf>
    <xf numFmtId="193" fontId="26" fillId="4" borderId="0" xfId="1" applyNumberFormat="1" applyFont="1" applyFill="1" applyBorder="1" applyAlignment="1">
      <alignment horizontal="right" wrapText="1"/>
    </xf>
    <xf numFmtId="175" fontId="2" fillId="2" borderId="3" xfId="1" applyNumberFormat="1" applyFont="1" applyFill="1" applyBorder="1" applyAlignment="1">
      <alignment horizontal="center" vertical="center"/>
    </xf>
    <xf numFmtId="175" fontId="2" fillId="2" borderId="4" xfId="1" applyNumberFormat="1" applyFont="1" applyFill="1" applyBorder="1" applyAlignment="1">
      <alignment horizontal="center" vertical="center"/>
    </xf>
    <xf numFmtId="175" fontId="2" fillId="2" borderId="6" xfId="1" applyNumberFormat="1" applyFont="1" applyFill="1" applyBorder="1" applyAlignment="1">
      <alignment horizontal="center" vertical="center"/>
    </xf>
    <xf numFmtId="175" fontId="2" fillId="2" borderId="5" xfId="1" applyNumberFormat="1"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193" fontId="2" fillId="2" borderId="8" xfId="1" applyNumberFormat="1" applyFont="1" applyFill="1" applyBorder="1" applyAlignment="1">
      <alignment horizontal="center" vertical="center" wrapText="1"/>
    </xf>
    <xf numFmtId="193" fontId="2" fillId="2" borderId="9" xfId="1" applyNumberFormat="1" applyFont="1" applyFill="1" applyBorder="1" applyAlignment="1">
      <alignment horizontal="center" vertical="center" wrapText="1"/>
    </xf>
    <xf numFmtId="0" fontId="2" fillId="2" borderId="5" xfId="0" applyFont="1" applyFill="1" applyBorder="1" applyAlignment="1">
      <alignment horizontal="center" vertical="center"/>
    </xf>
    <xf numFmtId="175" fontId="2" fillId="2" borderId="8" xfId="1" applyNumberFormat="1" applyFont="1" applyFill="1" applyBorder="1" applyAlignment="1">
      <alignment horizontal="center" vertical="center"/>
    </xf>
    <xf numFmtId="175" fontId="2" fillId="2" borderId="9" xfId="1" applyNumberFormat="1" applyFont="1" applyFill="1" applyBorder="1" applyAlignment="1">
      <alignment horizontal="center" vertical="center"/>
    </xf>
    <xf numFmtId="43" fontId="2" fillId="2" borderId="8" xfId="1" applyNumberFormat="1" applyFont="1" applyFill="1" applyBorder="1" applyAlignment="1">
      <alignment horizontal="center" vertical="center"/>
    </xf>
    <xf numFmtId="43" fontId="2" fillId="2" borderId="9" xfId="1" applyNumberFormat="1" applyFont="1" applyFill="1" applyBorder="1" applyAlignment="1">
      <alignment horizontal="center" vertical="center"/>
    </xf>
    <xf numFmtId="0" fontId="9" fillId="2" borderId="5" xfId="6" applyFont="1" applyFill="1" applyBorder="1" applyAlignment="1">
      <alignment horizontal="center" vertical="center" wrapText="1"/>
    </xf>
    <xf numFmtId="0" fontId="2" fillId="2" borderId="5" xfId="6"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5" applyFont="1" applyFill="1" applyBorder="1" applyAlignment="1">
      <alignment horizontal="center" vertical="center"/>
    </xf>
    <xf numFmtId="0" fontId="2" fillId="2" borderId="9" xfId="5"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193" fontId="2" fillId="2" borderId="11" xfId="1" applyNumberFormat="1" applyFont="1" applyFill="1" applyBorder="1" applyAlignment="1">
      <alignment horizontal="center" vertical="center" wrapText="1"/>
    </xf>
    <xf numFmtId="0" fontId="9" fillId="2" borderId="8" xfId="6" applyFont="1" applyFill="1" applyBorder="1" applyAlignment="1">
      <alignment horizontal="center" vertical="center"/>
    </xf>
    <xf numFmtId="0" fontId="9" fillId="2" borderId="11" xfId="6" applyFont="1" applyFill="1" applyBorder="1" applyAlignment="1">
      <alignment horizontal="center" vertical="center"/>
    </xf>
    <xf numFmtId="0" fontId="9" fillId="2" borderId="8" xfId="6" applyFont="1" applyFill="1" applyBorder="1" applyAlignment="1">
      <alignment horizontal="center" vertical="center" wrapText="1"/>
    </xf>
    <xf numFmtId="0" fontId="9" fillId="2" borderId="11" xfId="6" applyFont="1" applyFill="1" applyBorder="1" applyAlignment="1">
      <alignment horizontal="center" vertical="center" wrapText="1"/>
    </xf>
    <xf numFmtId="0" fontId="9" fillId="2" borderId="8" xfId="6" applyFont="1" applyFill="1" applyBorder="1" applyAlignment="1">
      <alignment horizontal="center" vertical="center" textRotation="90" wrapText="1"/>
    </xf>
    <xf numFmtId="0" fontId="9" fillId="2" borderId="11" xfId="6" applyFont="1" applyFill="1" applyBorder="1" applyAlignment="1">
      <alignment horizontal="center" vertical="center" textRotation="90" wrapText="1"/>
    </xf>
    <xf numFmtId="0" fontId="9" fillId="2" borderId="9" xfId="6" applyFont="1" applyFill="1" applyBorder="1" applyAlignment="1">
      <alignment horizontal="center" vertical="center" textRotation="90" wrapText="1"/>
    </xf>
    <xf numFmtId="0" fontId="9" fillId="2" borderId="9" xfId="6" applyFont="1" applyFill="1" applyBorder="1" applyAlignment="1">
      <alignment horizontal="center" vertical="center" wrapText="1"/>
    </xf>
    <xf numFmtId="0" fontId="2" fillId="2" borderId="8" xfId="6" applyFont="1" applyFill="1" applyBorder="1" applyAlignment="1">
      <alignment horizontal="center" vertical="center"/>
    </xf>
    <xf numFmtId="0" fontId="2" fillId="2" borderId="11" xfId="6" applyFont="1" applyFill="1" applyBorder="1" applyAlignment="1">
      <alignment horizontal="center" vertical="center"/>
    </xf>
    <xf numFmtId="0" fontId="2" fillId="2" borderId="9" xfId="6" applyFont="1" applyFill="1" applyBorder="1" applyAlignment="1">
      <alignment horizontal="center" vertical="center"/>
    </xf>
    <xf numFmtId="0" fontId="2" fillId="2" borderId="11" xfId="0" applyFont="1" applyFill="1" applyBorder="1" applyAlignment="1">
      <alignment horizontal="center" vertical="center"/>
    </xf>
    <xf numFmtId="0" fontId="9" fillId="2" borderId="8" xfId="5" applyFont="1" applyFill="1" applyBorder="1" applyAlignment="1">
      <alignment horizontal="center" vertical="center" textRotation="90"/>
    </xf>
    <xf numFmtId="0" fontId="9" fillId="2" borderId="11" xfId="5" applyFont="1" applyFill="1" applyBorder="1" applyAlignment="1">
      <alignment horizontal="center" vertical="center" textRotation="90"/>
    </xf>
    <xf numFmtId="0" fontId="9" fillId="2" borderId="9" xfId="5" applyFont="1" applyFill="1" applyBorder="1" applyAlignment="1">
      <alignment horizontal="center" vertical="center" textRotation="90"/>
    </xf>
    <xf numFmtId="0" fontId="9" fillId="2" borderId="8" xfId="5" applyFont="1" applyFill="1" applyBorder="1" applyAlignment="1">
      <alignment horizontal="center" vertical="center" wrapText="1"/>
    </xf>
    <xf numFmtId="0" fontId="9" fillId="2" borderId="11" xfId="5" applyFont="1" applyFill="1" applyBorder="1" applyAlignment="1">
      <alignment horizontal="center" vertical="center" wrapText="1"/>
    </xf>
    <xf numFmtId="0" fontId="9" fillId="2" borderId="9" xfId="5" applyFont="1" applyFill="1" applyBorder="1" applyAlignment="1">
      <alignment horizontal="center" vertical="center" wrapText="1"/>
    </xf>
    <xf numFmtId="0" fontId="9" fillId="2" borderId="5" xfId="5" applyFont="1" applyFill="1" applyBorder="1" applyAlignment="1">
      <alignment horizontal="center" vertical="center" wrapText="1"/>
    </xf>
    <xf numFmtId="9" fontId="9" fillId="2" borderId="5" xfId="5" applyNumberFormat="1" applyFont="1" applyFill="1" applyBorder="1" applyAlignment="1">
      <alignment horizontal="center" vertical="center"/>
    </xf>
    <xf numFmtId="9" fontId="9" fillId="2" borderId="5" xfId="6" applyNumberFormat="1" applyFont="1" applyFill="1" applyBorder="1" applyAlignment="1">
      <alignment horizontal="center" vertical="center" wrapText="1"/>
    </xf>
    <xf numFmtId="0" fontId="2" fillId="2" borderId="5" xfId="0" applyFont="1" applyFill="1" applyBorder="1" applyAlignment="1">
      <alignment horizontal="center"/>
    </xf>
    <xf numFmtId="193" fontId="2" fillId="2" borderId="5" xfId="1"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4" applyFont="1" applyFill="1" applyBorder="1" applyAlignment="1">
      <alignment horizontal="center" vertical="center"/>
    </xf>
    <xf numFmtId="0" fontId="10" fillId="2" borderId="5" xfId="0"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textRotation="90" wrapText="1"/>
    </xf>
    <xf numFmtId="0" fontId="9" fillId="2"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9" fontId="20" fillId="2" borderId="5" xfId="0" applyNumberFormat="1" applyFont="1" applyFill="1" applyBorder="1" applyAlignment="1">
      <alignment horizontal="center" vertical="center" wrapText="1"/>
    </xf>
    <xf numFmtId="0" fontId="11" fillId="2" borderId="1" xfId="6" applyFont="1" applyFill="1" applyBorder="1" applyAlignment="1">
      <alignment horizontal="center" vertical="center" wrapText="1"/>
    </xf>
    <xf numFmtId="0" fontId="11" fillId="2" borderId="7" xfId="6" applyFont="1" applyFill="1" applyBorder="1" applyAlignment="1">
      <alignment horizontal="center" vertical="center" wrapText="1"/>
    </xf>
    <xf numFmtId="0" fontId="11" fillId="2" borderId="2" xfId="6" applyFont="1" applyFill="1" applyBorder="1" applyAlignment="1">
      <alignment horizontal="center" vertical="center" wrapText="1"/>
    </xf>
    <xf numFmtId="9" fontId="22"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textRotation="90" wrapText="1"/>
    </xf>
    <xf numFmtId="9" fontId="9" fillId="2" borderId="5"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4" fillId="2" borderId="5" xfId="6" applyFont="1" applyFill="1" applyBorder="1" applyAlignment="1">
      <alignment horizontal="center" vertical="center" textRotation="90"/>
    </xf>
    <xf numFmtId="0" fontId="14" fillId="2" borderId="5" xfId="6" applyFont="1" applyFill="1" applyBorder="1" applyAlignment="1">
      <alignment horizontal="center" vertical="center" wrapText="1"/>
    </xf>
    <xf numFmtId="9" fontId="14" fillId="2" borderId="5" xfId="6" applyNumberFormat="1" applyFont="1" applyFill="1" applyBorder="1" applyAlignment="1">
      <alignment horizontal="center" vertical="center"/>
    </xf>
    <xf numFmtId="0" fontId="14" fillId="2" borderId="5" xfId="6" applyFont="1" applyFill="1" applyBorder="1" applyAlignment="1">
      <alignment horizontal="center" vertical="center"/>
    </xf>
    <xf numFmtId="0" fontId="2" fillId="2" borderId="5" xfId="0" applyFont="1" applyFill="1" applyBorder="1" applyAlignment="1">
      <alignment horizontal="center" vertical="center" textRotation="90" wrapText="1"/>
    </xf>
    <xf numFmtId="0" fontId="11" fillId="2" borderId="5" xfId="0" applyFont="1" applyFill="1" applyBorder="1" applyAlignment="1">
      <alignment horizontal="center" vertical="center" wrapText="1"/>
    </xf>
    <xf numFmtId="9" fontId="11" fillId="2" borderId="5" xfId="0" applyNumberFormat="1" applyFont="1" applyFill="1" applyBorder="1" applyAlignment="1">
      <alignment horizontal="center" vertical="center" wrapText="1"/>
    </xf>
    <xf numFmtId="0" fontId="13" fillId="2" borderId="5" xfId="6" applyFont="1" applyFill="1" applyBorder="1" applyAlignment="1">
      <alignment horizontal="center" vertical="center" textRotation="90" wrapText="1"/>
    </xf>
    <xf numFmtId="0" fontId="13" fillId="2" borderId="5" xfId="6" applyFont="1" applyFill="1" applyBorder="1" applyAlignment="1">
      <alignment horizontal="center" vertical="center" wrapText="1"/>
    </xf>
    <xf numFmtId="9" fontId="13" fillId="2" borderId="5" xfId="6" applyNumberFormat="1" applyFont="1" applyFill="1" applyBorder="1" applyAlignment="1">
      <alignment horizontal="center" vertical="center" wrapText="1"/>
    </xf>
    <xf numFmtId="0" fontId="13" fillId="2" borderId="5" xfId="5" applyFont="1" applyFill="1" applyBorder="1" applyAlignment="1">
      <alignment horizontal="center" vertical="center" textRotation="90" wrapText="1"/>
    </xf>
    <xf numFmtId="0" fontId="13" fillId="2" borderId="5" xfId="5" applyFont="1" applyFill="1" applyBorder="1" applyAlignment="1">
      <alignment horizontal="center" vertical="center" wrapText="1"/>
    </xf>
    <xf numFmtId="10" fontId="13" fillId="2" borderId="5" xfId="5" applyNumberFormat="1" applyFont="1" applyFill="1" applyBorder="1" applyAlignment="1">
      <alignment horizontal="center" vertical="center"/>
    </xf>
    <xf numFmtId="0" fontId="13" fillId="2" borderId="5" xfId="5" applyFont="1" applyFill="1" applyBorder="1" applyAlignment="1">
      <alignment horizontal="center" vertical="center"/>
    </xf>
    <xf numFmtId="0" fontId="2" fillId="2" borderId="9" xfId="0" applyFont="1" applyFill="1" applyBorder="1" applyAlignment="1">
      <alignment horizontal="center"/>
    </xf>
    <xf numFmtId="0" fontId="2" fillId="2" borderId="9" xfId="0" applyFont="1" applyFill="1" applyBorder="1" applyAlignment="1">
      <alignment horizontal="center" vertical="center" wrapText="1"/>
    </xf>
    <xf numFmtId="0" fontId="2" fillId="2" borderId="9" xfId="4" applyFont="1" applyFill="1" applyBorder="1" applyAlignment="1">
      <alignment horizontal="center" vertical="center"/>
    </xf>
    <xf numFmtId="0" fontId="11" fillId="2" borderId="5" xfId="0" applyFont="1" applyFill="1" applyBorder="1" applyAlignment="1">
      <alignment horizontal="center" vertical="center"/>
    </xf>
    <xf numFmtId="43" fontId="2" fillId="2" borderId="5" xfId="1" applyNumberFormat="1" applyFont="1" applyFill="1" applyBorder="1" applyAlignment="1">
      <alignment horizontal="center" vertical="center"/>
    </xf>
    <xf numFmtId="10" fontId="10" fillId="2" borderId="5" xfId="0" applyNumberFormat="1" applyFont="1" applyFill="1" applyBorder="1" applyAlignment="1">
      <alignment horizontal="center" vertical="center" wrapText="1"/>
    </xf>
    <xf numFmtId="0" fontId="20" fillId="2" borderId="5" xfId="0" applyFont="1" applyFill="1" applyBorder="1" applyAlignment="1">
      <alignment horizontal="center" vertical="center" textRotation="90" wrapText="1"/>
    </xf>
    <xf numFmtId="4" fontId="2" fillId="2" borderId="5" xfId="0" applyNumberFormat="1" applyFont="1" applyFill="1" applyBorder="1" applyAlignment="1">
      <alignment horizontal="center" vertical="center" wrapText="1" readingOrder="1"/>
    </xf>
    <xf numFmtId="0" fontId="11" fillId="2" borderId="5" xfId="0" applyFont="1" applyFill="1" applyBorder="1" applyAlignment="1">
      <alignment horizontal="center" vertical="center" wrapText="1" readingOrder="1"/>
    </xf>
    <xf numFmtId="174" fontId="2" fillId="2" borderId="5" xfId="0" applyNumberFormat="1" applyFont="1" applyFill="1" applyBorder="1" applyAlignment="1">
      <alignment horizontal="center" vertical="center" wrapText="1" readingOrder="1"/>
    </xf>
    <xf numFmtId="4" fontId="9" fillId="2" borderId="5" xfId="0" applyNumberFormat="1" applyFont="1" applyFill="1" applyBorder="1" applyAlignment="1">
      <alignment horizontal="center" vertical="center" wrapText="1" readingOrder="1"/>
    </xf>
    <xf numFmtId="0" fontId="10" fillId="2" borderId="5" xfId="0" applyFont="1" applyFill="1" applyBorder="1" applyAlignment="1">
      <alignment horizontal="center" vertical="center" wrapText="1" readingOrder="1"/>
    </xf>
    <xf numFmtId="0" fontId="11" fillId="2" borderId="5" xfId="0" applyFont="1" applyFill="1" applyBorder="1" applyAlignment="1">
      <alignment horizontal="center" vertical="center" textRotation="90" wrapText="1" readingOrder="1"/>
    </xf>
    <xf numFmtId="9" fontId="10" fillId="2" borderId="5" xfId="0" applyNumberFormat="1" applyFont="1" applyFill="1" applyBorder="1" applyAlignment="1">
      <alignment horizontal="center" vertical="center"/>
    </xf>
    <xf numFmtId="0" fontId="15" fillId="2" borderId="5" xfId="0" applyFont="1" applyFill="1" applyBorder="1" applyAlignment="1">
      <alignment horizontal="center" vertical="center" wrapText="1"/>
    </xf>
    <xf numFmtId="185" fontId="2" fillId="2" borderId="8" xfId="1" applyNumberFormat="1" applyFont="1" applyFill="1" applyBorder="1" applyAlignment="1">
      <alignment horizontal="center" vertical="center"/>
    </xf>
    <xf numFmtId="185" fontId="2" fillId="2" borderId="9" xfId="1" applyNumberFormat="1" applyFont="1" applyFill="1" applyBorder="1" applyAlignment="1">
      <alignment horizontal="center" vertical="center"/>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textRotation="90" wrapText="1"/>
    </xf>
    <xf numFmtId="0" fontId="9" fillId="2" borderId="11" xfId="0" applyFont="1" applyFill="1" applyBorder="1" applyAlignment="1">
      <alignment horizontal="center" vertical="center" textRotation="90" wrapText="1"/>
    </xf>
    <xf numFmtId="0" fontId="9" fillId="2" borderId="9" xfId="0" applyFont="1" applyFill="1" applyBorder="1" applyAlignment="1">
      <alignment horizontal="center" vertical="center" textRotation="90" wrapText="1"/>
    </xf>
    <xf numFmtId="0" fontId="9" fillId="2" borderId="11" xfId="0" applyFont="1" applyFill="1" applyBorder="1" applyAlignment="1">
      <alignment horizontal="center" vertical="center" wrapText="1"/>
    </xf>
    <xf numFmtId="0" fontId="9" fillId="2" borderId="5" xfId="0" applyFont="1" applyFill="1" applyBorder="1" applyAlignment="1">
      <alignment horizontal="center" vertical="center" textRotation="90"/>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4" applyFont="1" applyFill="1" applyBorder="1" applyAlignment="1">
      <alignment horizontal="center" vertical="center" wrapText="1"/>
    </xf>
    <xf numFmtId="9" fontId="9" fillId="2" borderId="5" xfId="0" applyNumberFormat="1" applyFont="1" applyFill="1" applyBorder="1" applyAlignment="1">
      <alignment horizontal="center" vertical="center"/>
    </xf>
    <xf numFmtId="0" fontId="10" fillId="2" borderId="8" xfId="0" applyFont="1" applyFill="1" applyBorder="1" applyAlignment="1">
      <alignment horizontal="center" vertical="center" textRotation="90" wrapText="1"/>
    </xf>
    <xf numFmtId="0" fontId="10" fillId="2" borderId="11" xfId="0" applyFont="1" applyFill="1" applyBorder="1" applyAlignment="1">
      <alignment horizontal="center" vertical="center" textRotation="90" wrapText="1"/>
    </xf>
    <xf numFmtId="0" fontId="10" fillId="2" borderId="9" xfId="0" applyFont="1" applyFill="1" applyBorder="1" applyAlignment="1">
      <alignment horizontal="center" vertical="center" textRotation="90"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2" fillId="2" borderId="9" xfId="4" applyFont="1" applyFill="1" applyBorder="1" applyAlignment="1">
      <alignment horizontal="center" vertical="center" wrapText="1"/>
    </xf>
    <xf numFmtId="0" fontId="10" fillId="2" borderId="5"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center" vertical="center" textRotation="90"/>
    </xf>
    <xf numFmtId="10" fontId="9" fillId="2" borderId="5" xfId="0" applyNumberFormat="1" applyFont="1" applyFill="1" applyBorder="1" applyAlignment="1">
      <alignment horizontal="center" vertical="center" wrapText="1"/>
    </xf>
    <xf numFmtId="0" fontId="11" fillId="2" borderId="3" xfId="6" applyFont="1" applyFill="1" applyBorder="1" applyAlignment="1">
      <alignment horizontal="center" vertical="center" wrapText="1"/>
    </xf>
    <xf numFmtId="0" fontId="11" fillId="2" borderId="4" xfId="6" applyFont="1" applyFill="1" applyBorder="1" applyAlignment="1">
      <alignment horizontal="center" vertical="center" wrapText="1"/>
    </xf>
    <xf numFmtId="0" fontId="11" fillId="2" borderId="6" xfId="6" applyFont="1" applyFill="1" applyBorder="1" applyAlignment="1">
      <alignment horizontal="center" vertical="center" wrapText="1"/>
    </xf>
    <xf numFmtId="0" fontId="2" fillId="2" borderId="5" xfId="6" applyFont="1" applyFill="1" applyBorder="1" applyAlignment="1">
      <alignment horizontal="center" vertical="center" wrapText="1"/>
    </xf>
    <xf numFmtId="0" fontId="15" fillId="2" borderId="5" xfId="0" applyFont="1" applyFill="1" applyBorder="1" applyAlignment="1">
      <alignment horizontal="center" vertical="center"/>
    </xf>
    <xf numFmtId="193" fontId="2" fillId="5" borderId="5" xfId="1" applyNumberFormat="1" applyFont="1" applyFill="1" applyBorder="1" applyAlignment="1">
      <alignment horizontal="center" vertical="center" wrapText="1"/>
    </xf>
    <xf numFmtId="0" fontId="9" fillId="5" borderId="5" xfId="0" applyFont="1" applyFill="1" applyBorder="1" applyAlignment="1">
      <alignment horizontal="center" vertical="center" textRotation="90" wrapText="1"/>
    </xf>
    <xf numFmtId="0" fontId="10" fillId="5" borderId="5" xfId="0" applyFont="1" applyFill="1" applyBorder="1" applyAlignment="1">
      <alignment horizontal="center" vertical="center" wrapText="1"/>
    </xf>
    <xf numFmtId="0" fontId="2" fillId="5" borderId="5" xfId="4" applyFont="1" applyFill="1" applyBorder="1" applyAlignment="1">
      <alignment horizontal="center" vertical="center" wrapText="1"/>
    </xf>
    <xf numFmtId="0" fontId="2" fillId="5" borderId="5" xfId="4" applyFont="1" applyFill="1" applyBorder="1" applyAlignment="1">
      <alignment horizontal="center" vertical="center"/>
    </xf>
    <xf numFmtId="9" fontId="9" fillId="5" borderId="5" xfId="0" applyNumberFormat="1" applyFont="1" applyFill="1" applyBorder="1" applyAlignment="1">
      <alignment horizontal="center" vertical="center"/>
    </xf>
    <xf numFmtId="0" fontId="9" fillId="5" borderId="5" xfId="0" applyFont="1" applyFill="1" applyBorder="1" applyAlignment="1">
      <alignment horizontal="center" vertical="center"/>
    </xf>
    <xf numFmtId="9" fontId="10" fillId="5" borderId="5" xfId="0" applyNumberFormat="1" applyFont="1" applyFill="1" applyBorder="1" applyAlignment="1">
      <alignment horizontal="center" vertical="center" wrapText="1"/>
    </xf>
    <xf numFmtId="0" fontId="2" fillId="5" borderId="5" xfId="0" applyFont="1" applyFill="1" applyBorder="1" applyAlignment="1">
      <alignment horizontal="center"/>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2" fillId="2" borderId="8" xfId="6" applyFont="1" applyFill="1" applyBorder="1" applyAlignment="1">
      <alignment horizontal="center" vertical="center" wrapText="1"/>
    </xf>
    <xf numFmtId="0" fontId="2" fillId="2" borderId="11" xfId="6" applyFont="1" applyFill="1" applyBorder="1" applyAlignment="1">
      <alignment horizontal="center" vertical="center" wrapText="1"/>
    </xf>
    <xf numFmtId="0" fontId="2" fillId="2" borderId="9" xfId="6" applyFont="1" applyFill="1" applyBorder="1" applyAlignment="1">
      <alignment horizontal="center" vertical="center" wrapText="1"/>
    </xf>
    <xf numFmtId="175" fontId="2" fillId="2" borderId="8" xfId="1" applyNumberFormat="1" applyFont="1" applyFill="1" applyBorder="1" applyAlignment="1">
      <alignment horizontal="center" vertical="center" wrapText="1"/>
    </xf>
    <xf numFmtId="175" fontId="2" fillId="2" borderId="9" xfId="1"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193" fontId="2" fillId="2" borderId="3" xfId="1" applyNumberFormat="1" applyFont="1" applyFill="1" applyBorder="1" applyAlignment="1">
      <alignment horizontal="center" vertical="center" wrapText="1"/>
    </xf>
    <xf numFmtId="0" fontId="17" fillId="2" borderId="5"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0" xfId="0" applyFont="1" applyFill="1" applyBorder="1" applyAlignment="1">
      <alignment horizontal="center" vertical="center" wrapText="1"/>
    </xf>
    <xf numFmtId="43" fontId="16" fillId="2" borderId="8" xfId="1" applyNumberFormat="1" applyFont="1" applyFill="1" applyBorder="1" applyAlignment="1">
      <alignment horizontal="center" vertical="center"/>
    </xf>
    <xf numFmtId="43" fontId="16" fillId="2" borderId="9" xfId="1" applyNumberFormat="1" applyFont="1" applyFill="1" applyBorder="1" applyAlignment="1">
      <alignment horizontal="center" vertical="center"/>
    </xf>
    <xf numFmtId="193" fontId="16" fillId="2" borderId="8" xfId="1" applyNumberFormat="1" applyFont="1" applyFill="1" applyBorder="1" applyAlignment="1">
      <alignment horizontal="center" vertical="center" wrapText="1"/>
    </xf>
    <xf numFmtId="193" fontId="16" fillId="2" borderId="9" xfId="1" applyNumberFormat="1" applyFont="1" applyFill="1" applyBorder="1" applyAlignment="1">
      <alignment horizontal="center" vertical="center" wrapText="1"/>
    </xf>
    <xf numFmtId="43" fontId="16" fillId="2" borderId="11" xfId="1" applyNumberFormat="1"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8" xfId="5" applyFont="1" applyFill="1" applyBorder="1" applyAlignment="1">
      <alignment horizontal="center" vertical="center"/>
    </xf>
    <xf numFmtId="0" fontId="16" fillId="2" borderId="9" xfId="5" applyFont="1" applyFill="1" applyBorder="1" applyAlignment="1">
      <alignment horizontal="center" vertical="center"/>
    </xf>
    <xf numFmtId="0" fontId="16" fillId="2" borderId="5" xfId="0" applyFont="1" applyFill="1" applyBorder="1" applyAlignment="1">
      <alignment horizontal="center" vertical="center"/>
    </xf>
    <xf numFmtId="0" fontId="16" fillId="2" borderId="5" xfId="4" applyFont="1" applyFill="1" applyBorder="1" applyAlignment="1">
      <alignment horizontal="center" vertical="center"/>
    </xf>
    <xf numFmtId="0" fontId="16" fillId="2" borderId="8" xfId="6" applyFont="1" applyFill="1" applyBorder="1" applyAlignment="1">
      <alignment horizontal="center" vertical="center" wrapText="1"/>
    </xf>
    <xf numFmtId="0" fontId="16" fillId="2" borderId="11" xfId="6" applyFont="1" applyFill="1" applyBorder="1" applyAlignment="1">
      <alignment horizontal="center" vertical="center" wrapText="1"/>
    </xf>
    <xf numFmtId="9" fontId="2" fillId="2" borderId="5" xfId="5" applyNumberFormat="1" applyFont="1" applyFill="1" applyBorder="1" applyAlignment="1">
      <alignment horizontal="center" vertical="center"/>
    </xf>
    <xf numFmtId="0" fontId="16" fillId="2" borderId="5" xfId="6" applyFont="1" applyFill="1" applyBorder="1" applyAlignment="1">
      <alignment horizontal="center" vertical="center" wrapText="1"/>
    </xf>
    <xf numFmtId="175" fontId="16" fillId="2" borderId="3" xfId="1" applyNumberFormat="1" applyFont="1" applyFill="1" applyBorder="1" applyAlignment="1">
      <alignment horizontal="center" vertical="center"/>
    </xf>
    <xf numFmtId="175" fontId="16" fillId="2" borderId="4" xfId="1" applyNumberFormat="1" applyFont="1" applyFill="1" applyBorder="1" applyAlignment="1">
      <alignment horizontal="center" vertical="center"/>
    </xf>
    <xf numFmtId="175" fontId="16" fillId="2" borderId="6" xfId="1" applyNumberFormat="1" applyFont="1" applyFill="1" applyBorder="1" applyAlignment="1">
      <alignment horizontal="center" vertical="center"/>
    </xf>
    <xf numFmtId="0" fontId="16" fillId="2" borderId="5" xfId="0" applyFont="1" applyFill="1" applyBorder="1" applyAlignment="1">
      <alignment horizontal="center" vertical="center" wrapText="1"/>
    </xf>
    <xf numFmtId="0" fontId="17" fillId="2" borderId="5" xfId="6" applyFont="1" applyFill="1" applyBorder="1" applyAlignment="1">
      <alignment horizontal="center" vertical="center" textRotation="90"/>
    </xf>
    <xf numFmtId="0" fontId="17" fillId="2" borderId="5" xfId="6" applyFont="1" applyFill="1" applyBorder="1" applyAlignment="1">
      <alignment horizontal="center" vertical="center" wrapText="1"/>
    </xf>
    <xf numFmtId="0" fontId="16" fillId="2" borderId="5" xfId="6" applyFont="1" applyFill="1" applyBorder="1" applyAlignment="1">
      <alignment horizontal="center" vertical="center" textRotation="90" wrapText="1"/>
    </xf>
    <xf numFmtId="175" fontId="16" fillId="2" borderId="5" xfId="1" applyNumberFormat="1" applyFont="1" applyFill="1" applyBorder="1" applyAlignment="1">
      <alignment horizontal="center" vertical="center"/>
    </xf>
    <xf numFmtId="4" fontId="16" fillId="2" borderId="5" xfId="0" applyNumberFormat="1" applyFont="1" applyFill="1" applyBorder="1" applyAlignment="1">
      <alignment horizontal="center" vertical="center" wrapText="1" readingOrder="1"/>
    </xf>
    <xf numFmtId="0" fontId="17" fillId="2" borderId="5" xfId="0" applyFont="1" applyFill="1" applyBorder="1" applyAlignment="1">
      <alignment horizontal="center" vertical="center" wrapText="1" readingOrder="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175" fontId="16" fillId="2" borderId="9" xfId="1" applyNumberFormat="1" applyFont="1" applyFill="1" applyBorder="1" applyAlignment="1">
      <alignment horizontal="center" vertical="center" wrapText="1"/>
    </xf>
    <xf numFmtId="175" fontId="16" fillId="2" borderId="5" xfId="1" applyNumberFormat="1" applyFont="1" applyFill="1" applyBorder="1" applyAlignment="1">
      <alignment horizontal="center" vertical="center" wrapText="1"/>
    </xf>
    <xf numFmtId="0" fontId="16" fillId="2" borderId="9" xfId="0" applyFont="1" applyFill="1" applyBorder="1" applyAlignment="1">
      <alignment horizontal="center" vertical="center" wrapText="1"/>
    </xf>
    <xf numFmtId="193" fontId="16" fillId="2" borderId="11" xfId="1" applyNumberFormat="1" applyFont="1" applyFill="1" applyBorder="1" applyAlignment="1">
      <alignment horizontal="center" vertical="center" wrapText="1"/>
    </xf>
    <xf numFmtId="0" fontId="16" fillId="2" borderId="11" xfId="0"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5" xfId="0" applyFont="1" applyFill="1" applyBorder="1" applyAlignment="1">
      <alignment horizontal="center" vertical="center" textRotation="90" wrapText="1"/>
    </xf>
    <xf numFmtId="0" fontId="17" fillId="2" borderId="1" xfId="6" applyFont="1" applyFill="1" applyBorder="1" applyAlignment="1">
      <alignment horizontal="center" vertical="center" wrapText="1"/>
    </xf>
    <xf numFmtId="0" fontId="17" fillId="2" borderId="7" xfId="6" applyFont="1" applyFill="1" applyBorder="1" applyAlignment="1">
      <alignment horizontal="center" vertical="center" wrapText="1"/>
    </xf>
    <xf numFmtId="0" fontId="17" fillId="2" borderId="2" xfId="6" applyFont="1" applyFill="1" applyBorder="1" applyAlignment="1">
      <alignment horizontal="center" vertical="center" wrapText="1"/>
    </xf>
    <xf numFmtId="0" fontId="16" fillId="2" borderId="5" xfId="0" applyFont="1" applyFill="1" applyBorder="1" applyAlignment="1">
      <alignment horizontal="center" vertical="center" textRotation="90" wrapText="1"/>
    </xf>
    <xf numFmtId="193" fontId="16" fillId="2" borderId="5" xfId="1" applyNumberFormat="1" applyFont="1" applyFill="1" applyBorder="1" applyAlignment="1">
      <alignment horizontal="center" vertical="center" wrapText="1"/>
    </xf>
    <xf numFmtId="43" fontId="16" fillId="2" borderId="5" xfId="1" applyNumberFormat="1" applyFont="1" applyFill="1" applyBorder="1" applyAlignment="1">
      <alignment horizontal="center" vertical="center"/>
    </xf>
    <xf numFmtId="0" fontId="28" fillId="2" borderId="5" xfId="0" applyFont="1" applyFill="1" applyBorder="1" applyAlignment="1">
      <alignment horizontal="center" vertical="center" textRotation="90"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5" xfId="0" applyFont="1" applyFill="1" applyBorder="1" applyAlignment="1">
      <alignment horizontal="center" vertical="center" textRotation="90"/>
    </xf>
    <xf numFmtId="9" fontId="2" fillId="2" borderId="5"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5" xfId="4" applyFont="1" applyFill="1" applyBorder="1" applyAlignment="1">
      <alignment horizontal="center" vertical="center" wrapText="1"/>
    </xf>
    <xf numFmtId="10" fontId="11" fillId="2" borderId="5" xfId="0" applyNumberFormat="1" applyFont="1" applyFill="1" applyBorder="1" applyAlignment="1">
      <alignment horizontal="center" vertical="center" wrapText="1"/>
    </xf>
    <xf numFmtId="0" fontId="16" fillId="2" borderId="8" xfId="0" applyFont="1" applyFill="1" applyBorder="1" applyAlignment="1">
      <alignment horizontal="center" vertical="center" wrapText="1"/>
    </xf>
    <xf numFmtId="10" fontId="2" fillId="2" borderId="5"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9" xfId="6" applyFont="1" applyFill="1" applyBorder="1" applyAlignment="1">
      <alignment horizontal="center" vertical="center" wrapText="1"/>
    </xf>
    <xf numFmtId="9" fontId="2" fillId="2" borderId="5" xfId="6" applyNumberFormat="1" applyFont="1" applyFill="1" applyBorder="1" applyAlignment="1">
      <alignment horizontal="center" vertical="center" wrapText="1"/>
    </xf>
    <xf numFmtId="9" fontId="17" fillId="2" borderId="5" xfId="0" applyNumberFormat="1" applyFont="1" applyFill="1" applyBorder="1" applyAlignment="1">
      <alignment horizontal="center" vertical="center" wrapText="1"/>
    </xf>
    <xf numFmtId="0" fontId="16" fillId="2" borderId="5" xfId="5"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5" xfId="0" applyFont="1" applyFill="1" applyBorder="1" applyAlignment="1">
      <alignment horizontal="center"/>
    </xf>
    <xf numFmtId="0" fontId="16" fillId="2" borderId="9" xfId="0" applyFont="1" applyFill="1" applyBorder="1" applyAlignment="1">
      <alignment horizontal="center"/>
    </xf>
    <xf numFmtId="0" fontId="16" fillId="2" borderId="8" xfId="0" applyFont="1" applyFill="1" applyBorder="1" applyAlignment="1">
      <alignment horizontal="center" vertical="center" textRotation="90" wrapText="1"/>
    </xf>
    <xf numFmtId="0" fontId="16" fillId="2" borderId="11" xfId="0" applyFont="1" applyFill="1" applyBorder="1" applyAlignment="1">
      <alignment horizontal="center" vertical="center" textRotation="90" wrapText="1"/>
    </xf>
    <xf numFmtId="0" fontId="16" fillId="2" borderId="9" xfId="0" applyFont="1" applyFill="1" applyBorder="1" applyAlignment="1">
      <alignment horizontal="center" vertical="center" textRotation="90" wrapText="1"/>
    </xf>
    <xf numFmtId="0" fontId="16" fillId="2" borderId="11" xfId="0" applyFont="1" applyFill="1" applyBorder="1" applyAlignment="1">
      <alignment horizontal="center" vertical="center" wrapText="1"/>
    </xf>
    <xf numFmtId="0" fontId="16" fillId="2" borderId="6" xfId="0" applyFont="1" applyFill="1" applyBorder="1" applyAlignment="1">
      <alignment horizontal="center" vertical="center" wrapText="1"/>
    </xf>
    <xf numFmtId="9" fontId="11" fillId="2" borderId="5" xfId="0" applyNumberFormat="1" applyFont="1" applyFill="1" applyBorder="1" applyAlignment="1">
      <alignment horizontal="center" vertical="center"/>
    </xf>
    <xf numFmtId="9" fontId="16" fillId="2" borderId="5" xfId="0" applyNumberFormat="1" applyFont="1" applyFill="1" applyBorder="1" applyAlignment="1">
      <alignment horizontal="center" vertical="center" wrapText="1"/>
    </xf>
    <xf numFmtId="193" fontId="16" fillId="2" borderId="5" xfId="1" applyNumberFormat="1" applyFont="1" applyFill="1" applyBorder="1" applyAlignment="1">
      <alignment horizontal="right" vertical="center" wrapText="1"/>
    </xf>
    <xf numFmtId="0" fontId="17" fillId="2" borderId="5" xfId="0" applyFont="1" applyFill="1" applyBorder="1" applyAlignment="1">
      <alignment horizontal="center" vertical="center" textRotation="90" wrapText="1" readingOrder="1"/>
    </xf>
    <xf numFmtId="0" fontId="28" fillId="2" borderId="5" xfId="0" applyFont="1" applyFill="1" applyBorder="1" applyAlignment="1">
      <alignment horizontal="center" vertical="center" wrapText="1"/>
    </xf>
    <xf numFmtId="0" fontId="16" fillId="2" borderId="5" xfId="5" applyFont="1" applyFill="1" applyBorder="1" applyAlignment="1">
      <alignment horizontal="center" vertical="center" textRotation="90" wrapText="1"/>
    </xf>
    <xf numFmtId="10" fontId="2" fillId="2" borderId="5" xfId="5" applyNumberFormat="1" applyFont="1" applyFill="1" applyBorder="1" applyAlignment="1">
      <alignment horizontal="center" vertical="center"/>
    </xf>
    <xf numFmtId="0" fontId="2" fillId="2" borderId="5" xfId="5" applyFont="1" applyFill="1" applyBorder="1" applyAlignment="1">
      <alignment horizontal="center" vertical="center"/>
    </xf>
    <xf numFmtId="9" fontId="11" fillId="2" borderId="5" xfId="6" applyNumberFormat="1" applyFont="1" applyFill="1" applyBorder="1" applyAlignment="1">
      <alignment horizontal="center" vertical="center"/>
    </xf>
    <xf numFmtId="0" fontId="11" fillId="2" borderId="5" xfId="6" applyFont="1" applyFill="1" applyBorder="1" applyAlignment="1">
      <alignment horizontal="center" vertical="center" wrapText="1"/>
    </xf>
    <xf numFmtId="0" fontId="11" fillId="2" borderId="5" xfId="6" applyFont="1" applyFill="1" applyBorder="1" applyAlignment="1">
      <alignment horizontal="center" vertical="center"/>
    </xf>
    <xf numFmtId="9" fontId="28" fillId="2" borderId="5"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16" fillId="2" borderId="8" xfId="5" applyFont="1" applyFill="1" applyBorder="1" applyAlignment="1">
      <alignment horizontal="center" vertical="center" textRotation="90"/>
    </xf>
    <xf numFmtId="0" fontId="16" fillId="2" borderId="11" xfId="5" applyFont="1" applyFill="1" applyBorder="1" applyAlignment="1">
      <alignment horizontal="center" vertical="center" textRotation="90"/>
    </xf>
    <xf numFmtId="0" fontId="16" fillId="2" borderId="9" xfId="5" applyFont="1" applyFill="1" applyBorder="1" applyAlignment="1">
      <alignment horizontal="center" vertical="center" textRotation="90"/>
    </xf>
    <xf numFmtId="0" fontId="16" fillId="2" borderId="8" xfId="5" applyFont="1" applyFill="1" applyBorder="1" applyAlignment="1">
      <alignment horizontal="center" vertical="center" wrapText="1"/>
    </xf>
    <xf numFmtId="0" fontId="16" fillId="2" borderId="11" xfId="5" applyFont="1" applyFill="1" applyBorder="1" applyAlignment="1">
      <alignment horizontal="center" vertical="center" wrapText="1"/>
    </xf>
    <xf numFmtId="0" fontId="16" fillId="2" borderId="9" xfId="5" applyFont="1" applyFill="1" applyBorder="1" applyAlignment="1">
      <alignment horizontal="center" vertical="center" wrapText="1"/>
    </xf>
    <xf numFmtId="193" fontId="16" fillId="2" borderId="8" xfId="1" applyNumberFormat="1" applyFont="1" applyFill="1" applyBorder="1" applyAlignment="1">
      <alignment horizontal="right" vertical="center" wrapText="1"/>
    </xf>
    <xf numFmtId="193" fontId="16" fillId="2" borderId="9" xfId="1" applyNumberFormat="1" applyFont="1" applyFill="1" applyBorder="1" applyAlignment="1">
      <alignment horizontal="right" vertical="center" wrapText="1"/>
    </xf>
    <xf numFmtId="193" fontId="16" fillId="2" borderId="11" xfId="1" applyNumberFormat="1" applyFont="1" applyFill="1" applyBorder="1" applyAlignment="1">
      <alignment horizontal="right" vertical="center" wrapText="1"/>
    </xf>
    <xf numFmtId="0" fontId="16" fillId="2" borderId="8" xfId="6" applyFont="1" applyFill="1" applyBorder="1" applyAlignment="1">
      <alignment horizontal="center" vertical="center" textRotation="90" wrapText="1"/>
    </xf>
    <xf numFmtId="0" fontId="16" fillId="2" borderId="11" xfId="6" applyFont="1" applyFill="1" applyBorder="1" applyAlignment="1">
      <alignment horizontal="center" vertical="center" textRotation="90" wrapText="1"/>
    </xf>
    <xf numFmtId="0" fontId="16" fillId="2" borderId="9" xfId="6" applyFont="1" applyFill="1" applyBorder="1" applyAlignment="1">
      <alignment horizontal="center" vertical="center" textRotation="90" wrapText="1"/>
    </xf>
    <xf numFmtId="0" fontId="17" fillId="2" borderId="3" xfId="6" applyFont="1" applyFill="1" applyBorder="1" applyAlignment="1">
      <alignment horizontal="center" vertical="center" wrapText="1"/>
    </xf>
    <xf numFmtId="0" fontId="17" fillId="2" borderId="4" xfId="6" applyFont="1" applyFill="1" applyBorder="1" applyAlignment="1">
      <alignment horizontal="center" vertical="center" wrapText="1"/>
    </xf>
    <xf numFmtId="0" fontId="17" fillId="2" borderId="6" xfId="6"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4" xfId="4"/>
    <cellStyle name="Normal 4 2" xfId="5"/>
    <cellStyle name="Normal_Hoja1" xfId="6"/>
    <cellStyle name="Porcentual" xfId="7"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HL638"/>
  <sheetViews>
    <sheetView topLeftCell="A636" zoomScale="46" zoomScaleNormal="46" workbookViewId="0">
      <selection activeCell="A637" sqref="A637:IV638"/>
    </sheetView>
  </sheetViews>
  <sheetFormatPr baseColWidth="10" defaultRowHeight="12.75"/>
  <cols>
    <col min="1" max="5" width="14.7109375" style="9" customWidth="1"/>
    <col min="6" max="6" width="14.7109375" style="10" customWidth="1"/>
    <col min="7" max="15" width="14.7109375" style="9" customWidth="1"/>
    <col min="16" max="16" width="14.7109375" style="11" customWidth="1"/>
    <col min="17" max="17" width="14.7109375" style="9" customWidth="1"/>
    <col min="18" max="18" width="14.7109375" style="14" customWidth="1"/>
    <col min="19" max="19" width="14.7109375" style="183" customWidth="1"/>
    <col min="20" max="23" width="14.7109375" style="14" customWidth="1"/>
    <col min="24" max="24" width="14.7109375" style="183" customWidth="1"/>
    <col min="25" max="28" width="14.7109375" style="14" customWidth="1"/>
    <col min="29" max="16384" width="11.42578125" style="1"/>
  </cols>
  <sheetData>
    <row r="1" spans="1:28" ht="20.25" customHeight="1">
      <c r="A1" s="723" t="s">
        <v>29</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row>
    <row r="2" spans="1:28" ht="20.25" customHeight="1">
      <c r="A2" s="723" t="s">
        <v>563</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row>
    <row r="3" spans="1:28" ht="20.25" customHeight="1">
      <c r="A3" s="723" t="s">
        <v>381</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row>
    <row r="4" spans="1:28" ht="25.5" customHeight="1">
      <c r="A4" s="16" t="s">
        <v>1</v>
      </c>
      <c r="B4" s="17"/>
      <c r="C4" s="821" t="s">
        <v>20</v>
      </c>
      <c r="D4" s="822"/>
      <c r="E4" s="823"/>
      <c r="F4" s="18"/>
      <c r="G4" s="19"/>
      <c r="H4" s="20"/>
      <c r="I4" s="20"/>
      <c r="J4" s="20"/>
      <c r="K4" s="20"/>
      <c r="L4" s="20"/>
      <c r="M4" s="20"/>
      <c r="N4" s="20"/>
      <c r="O4" s="20"/>
      <c r="P4" s="21"/>
      <c r="Q4" s="20"/>
      <c r="R4" s="22"/>
      <c r="S4" s="23"/>
      <c r="T4" s="22"/>
      <c r="U4" s="22"/>
      <c r="V4" s="22"/>
      <c r="W4" s="22"/>
      <c r="X4" s="23"/>
      <c r="Y4" s="22"/>
      <c r="Z4" s="22"/>
      <c r="AA4" s="22"/>
      <c r="AB4" s="22"/>
    </row>
    <row r="5" spans="1:28" s="26" customFormat="1" ht="24.75" customHeight="1">
      <c r="A5" s="824" t="s">
        <v>21</v>
      </c>
      <c r="B5" s="824" t="s">
        <v>22</v>
      </c>
      <c r="C5" s="767" t="s">
        <v>23</v>
      </c>
      <c r="D5" s="767"/>
      <c r="E5" s="824" t="s">
        <v>24</v>
      </c>
      <c r="F5" s="767" t="s">
        <v>25</v>
      </c>
      <c r="G5" s="767"/>
      <c r="H5" s="388" t="s">
        <v>818</v>
      </c>
      <c r="I5" s="727" t="s">
        <v>379</v>
      </c>
      <c r="J5" s="727"/>
      <c r="K5" s="727"/>
      <c r="L5" s="727"/>
      <c r="M5" s="727" t="s">
        <v>380</v>
      </c>
      <c r="N5" s="727"/>
      <c r="O5" s="727"/>
      <c r="P5" s="727"/>
      <c r="Q5" s="342">
        <v>100</v>
      </c>
      <c r="R5" s="763" t="s">
        <v>382</v>
      </c>
      <c r="S5" s="763"/>
      <c r="T5" s="763"/>
      <c r="U5" s="763"/>
      <c r="V5" s="763"/>
      <c r="W5" s="763"/>
      <c r="X5" s="763"/>
      <c r="Y5" s="763"/>
      <c r="Z5" s="763"/>
      <c r="AA5" s="763"/>
      <c r="AB5" s="763"/>
    </row>
    <row r="6" spans="1:28" ht="94.5" customHeight="1">
      <c r="A6" s="824"/>
      <c r="B6" s="824"/>
      <c r="C6" s="356" t="s">
        <v>26</v>
      </c>
      <c r="D6" s="356" t="s">
        <v>27</v>
      </c>
      <c r="E6" s="824"/>
      <c r="F6" s="28" t="s">
        <v>26</v>
      </c>
      <c r="G6" s="356" t="s">
        <v>27</v>
      </c>
      <c r="H6" s="388" t="s">
        <v>9</v>
      </c>
      <c r="I6" s="342">
        <v>2012</v>
      </c>
      <c r="J6" s="342">
        <v>2013</v>
      </c>
      <c r="K6" s="342">
        <v>2014</v>
      </c>
      <c r="L6" s="342">
        <v>2015</v>
      </c>
      <c r="M6" s="342">
        <v>2012</v>
      </c>
      <c r="N6" s="342">
        <v>2013</v>
      </c>
      <c r="O6" s="342">
        <v>2014</v>
      </c>
      <c r="P6" s="29">
        <v>2015</v>
      </c>
      <c r="Q6" s="388" t="s">
        <v>384</v>
      </c>
      <c r="R6" s="345" t="s">
        <v>11</v>
      </c>
      <c r="S6" s="345" t="s">
        <v>12</v>
      </c>
      <c r="T6" s="345" t="s">
        <v>13</v>
      </c>
      <c r="U6" s="345" t="s">
        <v>14</v>
      </c>
      <c r="V6" s="345" t="s">
        <v>15</v>
      </c>
      <c r="W6" s="345" t="s">
        <v>619</v>
      </c>
      <c r="X6" s="345" t="s">
        <v>17</v>
      </c>
      <c r="Y6" s="345" t="s">
        <v>18</v>
      </c>
      <c r="Z6" s="345" t="s">
        <v>19</v>
      </c>
      <c r="AA6" s="345" t="s">
        <v>385</v>
      </c>
      <c r="AB6" s="345" t="s">
        <v>4</v>
      </c>
    </row>
    <row r="7" spans="1:28" s="26" customFormat="1" ht="24.75" customHeight="1">
      <c r="A7" s="342"/>
      <c r="B7" s="31"/>
      <c r="C7" s="31"/>
      <c r="D7" s="31"/>
      <c r="E7" s="32"/>
      <c r="F7" s="412"/>
      <c r="G7" s="32"/>
      <c r="H7" s="33"/>
      <c r="I7" s="33"/>
      <c r="J7" s="33"/>
      <c r="K7" s="33"/>
      <c r="L7" s="33"/>
      <c r="M7" s="33"/>
      <c r="N7" s="33"/>
      <c r="O7" s="33"/>
      <c r="P7" s="32"/>
      <c r="Q7" s="34">
        <v>100</v>
      </c>
      <c r="R7" s="35">
        <v>1159227647</v>
      </c>
      <c r="S7" s="35"/>
      <c r="T7" s="35">
        <v>182835776</v>
      </c>
      <c r="U7" s="35">
        <v>1000000</v>
      </c>
      <c r="V7" s="35">
        <v>0</v>
      </c>
      <c r="W7" s="35"/>
      <c r="X7" s="35">
        <v>1016122917</v>
      </c>
      <c r="Y7" s="35"/>
      <c r="Z7" s="35">
        <v>16856545</v>
      </c>
      <c r="AA7" s="35"/>
      <c r="AB7" s="35">
        <v>2376042885</v>
      </c>
    </row>
    <row r="8" spans="1:28" s="2" customFormat="1" ht="236.25" customHeight="1">
      <c r="A8" s="778" t="s">
        <v>471</v>
      </c>
      <c r="B8" s="780" t="s">
        <v>472</v>
      </c>
      <c r="C8" s="780" t="s">
        <v>473</v>
      </c>
      <c r="D8" s="825">
        <v>0.98</v>
      </c>
      <c r="E8" s="349" t="s">
        <v>474</v>
      </c>
      <c r="F8" s="352" t="s">
        <v>475</v>
      </c>
      <c r="G8" s="809">
        <v>0.9</v>
      </c>
      <c r="H8" s="38" t="s">
        <v>9</v>
      </c>
      <c r="I8" s="39">
        <v>0.25</v>
      </c>
      <c r="J8" s="39">
        <v>0.25</v>
      </c>
      <c r="K8" s="39">
        <v>0.25</v>
      </c>
      <c r="L8" s="39">
        <v>0.25</v>
      </c>
      <c r="M8" s="40">
        <v>0.25</v>
      </c>
      <c r="N8" s="40">
        <v>0.5</v>
      </c>
      <c r="O8" s="40">
        <v>0.75</v>
      </c>
      <c r="P8" s="40">
        <v>1</v>
      </c>
      <c r="Q8" s="370">
        <f>+(AB8*$Q$7)/AB$7</f>
        <v>52.585474398960606</v>
      </c>
      <c r="R8" s="35">
        <v>566617647</v>
      </c>
      <c r="S8" s="35"/>
      <c r="T8" s="35">
        <v>182835776</v>
      </c>
      <c r="U8" s="35"/>
      <c r="V8" s="35"/>
      <c r="W8" s="35"/>
      <c r="X8" s="35">
        <v>500000000</v>
      </c>
      <c r="Y8" s="35"/>
      <c r="Z8" s="35"/>
      <c r="AA8" s="35"/>
      <c r="AB8" s="35">
        <v>1249453423</v>
      </c>
    </row>
    <row r="9" spans="1:28" s="2" customFormat="1" ht="216" customHeight="1">
      <c r="A9" s="778"/>
      <c r="B9" s="781"/>
      <c r="C9" s="781"/>
      <c r="D9" s="813"/>
      <c r="E9" s="349" t="s">
        <v>476</v>
      </c>
      <c r="F9" s="352" t="s">
        <v>477</v>
      </c>
      <c r="G9" s="809"/>
      <c r="H9" s="38" t="s">
        <v>9</v>
      </c>
      <c r="I9" s="39">
        <v>0.25</v>
      </c>
      <c r="J9" s="39">
        <v>0.25</v>
      </c>
      <c r="K9" s="39">
        <v>0.25</v>
      </c>
      <c r="L9" s="39">
        <v>0.23</v>
      </c>
      <c r="M9" s="40">
        <v>0.25</v>
      </c>
      <c r="N9" s="40">
        <v>0.5</v>
      </c>
      <c r="O9" s="40">
        <v>0.75</v>
      </c>
      <c r="P9" s="40">
        <v>0.98</v>
      </c>
      <c r="Q9" s="370">
        <f t="shared" ref="Q9:Q28" si="0">+(AB9*$Q$7)/AB$7</f>
        <v>44.894935345411497</v>
      </c>
      <c r="R9" s="35">
        <v>549600000</v>
      </c>
      <c r="S9" s="35"/>
      <c r="T9" s="35"/>
      <c r="U9" s="35">
        <v>1000000</v>
      </c>
      <c r="V9" s="35"/>
      <c r="W9" s="35">
        <v>0</v>
      </c>
      <c r="X9" s="35">
        <v>516122917</v>
      </c>
      <c r="Y9" s="35"/>
      <c r="Z9" s="35"/>
      <c r="AA9" s="35"/>
      <c r="AB9" s="35">
        <v>1066722917</v>
      </c>
    </row>
    <row r="10" spans="1:28" s="2" customFormat="1" ht="365.25" customHeight="1">
      <c r="A10" s="778" t="s">
        <v>37</v>
      </c>
      <c r="B10" s="349" t="s">
        <v>478</v>
      </c>
      <c r="C10" s="349" t="s">
        <v>479</v>
      </c>
      <c r="D10" s="359">
        <v>0</v>
      </c>
      <c r="E10" s="352" t="s">
        <v>480</v>
      </c>
      <c r="F10" s="352" t="s">
        <v>752</v>
      </c>
      <c r="G10" s="359" t="s">
        <v>481</v>
      </c>
      <c r="H10" s="38" t="s">
        <v>8</v>
      </c>
      <c r="I10" s="38">
        <v>1</v>
      </c>
      <c r="J10" s="38"/>
      <c r="K10" s="38"/>
      <c r="L10" s="38"/>
      <c r="M10" s="362">
        <v>1</v>
      </c>
      <c r="N10" s="38">
        <v>1</v>
      </c>
      <c r="O10" s="38">
        <v>1</v>
      </c>
      <c r="P10" s="40">
        <v>1</v>
      </c>
      <c r="Q10" s="370">
        <f t="shared" si="0"/>
        <v>4.2086782453002738E-4</v>
      </c>
      <c r="R10" s="35">
        <v>10000</v>
      </c>
      <c r="S10" s="35"/>
      <c r="T10" s="35"/>
      <c r="U10" s="35"/>
      <c r="V10" s="35"/>
      <c r="W10" s="35"/>
      <c r="X10" s="35"/>
      <c r="Y10" s="35"/>
      <c r="Z10" s="35"/>
      <c r="AA10" s="35"/>
      <c r="AB10" s="35">
        <v>10000</v>
      </c>
    </row>
    <row r="11" spans="1:28" s="2" customFormat="1" ht="323.25" customHeight="1">
      <c r="A11" s="778"/>
      <c r="B11" s="349" t="s">
        <v>482</v>
      </c>
      <c r="C11" s="352" t="s">
        <v>483</v>
      </c>
      <c r="D11" s="366">
        <v>0.85</v>
      </c>
      <c r="E11" s="349" t="s">
        <v>753</v>
      </c>
      <c r="F11" s="352" t="s">
        <v>754</v>
      </c>
      <c r="G11" s="366">
        <v>1</v>
      </c>
      <c r="H11" s="38" t="s">
        <v>9</v>
      </c>
      <c r="I11" s="366">
        <v>1</v>
      </c>
      <c r="J11" s="366">
        <v>1</v>
      </c>
      <c r="K11" s="366">
        <v>1</v>
      </c>
      <c r="L11" s="366">
        <v>1</v>
      </c>
      <c r="M11" s="366">
        <v>1</v>
      </c>
      <c r="N11" s="366">
        <v>1</v>
      </c>
      <c r="O11" s="366">
        <v>1</v>
      </c>
      <c r="P11" s="40">
        <v>1</v>
      </c>
      <c r="Q11" s="370">
        <f t="shared" si="0"/>
        <v>0.21043391226501368</v>
      </c>
      <c r="R11" s="35">
        <v>5000000</v>
      </c>
      <c r="S11" s="35"/>
      <c r="T11" s="35"/>
      <c r="U11" s="35"/>
      <c r="V11" s="35"/>
      <c r="W11" s="35"/>
      <c r="X11" s="35"/>
      <c r="Y11" s="35"/>
      <c r="Z11" s="35"/>
      <c r="AA11" s="35"/>
      <c r="AB11" s="35">
        <v>5000000</v>
      </c>
    </row>
    <row r="12" spans="1:28" s="2" customFormat="1" ht="162.75" customHeight="1">
      <c r="A12" s="778" t="s">
        <v>484</v>
      </c>
      <c r="B12" s="347" t="s">
        <v>485</v>
      </c>
      <c r="C12" s="347" t="s">
        <v>30</v>
      </c>
      <c r="D12" s="347" t="s">
        <v>486</v>
      </c>
      <c r="E12" s="347" t="s">
        <v>487</v>
      </c>
      <c r="F12" s="347" t="s">
        <v>755</v>
      </c>
      <c r="G12" s="364" t="s">
        <v>488</v>
      </c>
      <c r="H12" s="38" t="s">
        <v>9</v>
      </c>
      <c r="I12" s="413">
        <v>2.4E-2</v>
      </c>
      <c r="J12" s="413">
        <v>2.4E-2</v>
      </c>
      <c r="K12" s="413">
        <v>2.4E-2</v>
      </c>
      <c r="L12" s="413">
        <v>2.4E-2</v>
      </c>
      <c r="M12" s="413">
        <v>2.4E-2</v>
      </c>
      <c r="N12" s="413">
        <v>2.4E-2</v>
      </c>
      <c r="O12" s="413">
        <v>2.4E-2</v>
      </c>
      <c r="P12" s="40">
        <v>2.4E-2</v>
      </c>
      <c r="Q12" s="370">
        <f t="shared" si="0"/>
        <v>0.21043391226501368</v>
      </c>
      <c r="R12" s="35">
        <v>5000000</v>
      </c>
      <c r="S12" s="35"/>
      <c r="T12" s="35"/>
      <c r="U12" s="35"/>
      <c r="V12" s="35"/>
      <c r="W12" s="35"/>
      <c r="X12" s="35"/>
      <c r="Y12" s="35"/>
      <c r="Z12" s="35"/>
      <c r="AA12" s="35"/>
      <c r="AB12" s="35">
        <v>5000000</v>
      </c>
    </row>
    <row r="13" spans="1:28" s="2" customFormat="1" ht="144" customHeight="1">
      <c r="A13" s="778"/>
      <c r="B13" s="768" t="s">
        <v>489</v>
      </c>
      <c r="C13" s="768" t="s">
        <v>31</v>
      </c>
      <c r="D13" s="768" t="s">
        <v>490</v>
      </c>
      <c r="E13" s="347" t="s">
        <v>757</v>
      </c>
      <c r="F13" s="347" t="s">
        <v>756</v>
      </c>
      <c r="G13" s="359">
        <v>0</v>
      </c>
      <c r="H13" s="38" t="s">
        <v>9</v>
      </c>
      <c r="I13" s="359">
        <v>0</v>
      </c>
      <c r="J13" s="359">
        <v>0</v>
      </c>
      <c r="K13" s="359">
        <v>0</v>
      </c>
      <c r="L13" s="359">
        <v>0</v>
      </c>
      <c r="M13" s="362">
        <v>0</v>
      </c>
      <c r="N13" s="362">
        <v>0</v>
      </c>
      <c r="O13" s="362">
        <v>0</v>
      </c>
      <c r="P13" s="40">
        <v>0</v>
      </c>
      <c r="Q13" s="370">
        <f t="shared" si="0"/>
        <v>0.21043391226501368</v>
      </c>
      <c r="R13" s="35">
        <v>5000000</v>
      </c>
      <c r="S13" s="35"/>
      <c r="T13" s="35"/>
      <c r="U13" s="35"/>
      <c r="V13" s="35"/>
      <c r="W13" s="35"/>
      <c r="X13" s="35"/>
      <c r="Y13" s="35"/>
      <c r="Z13" s="35"/>
      <c r="AA13" s="35"/>
      <c r="AB13" s="35">
        <v>5000000</v>
      </c>
    </row>
    <row r="14" spans="1:28" s="2" customFormat="1" ht="123" customHeight="1">
      <c r="A14" s="778"/>
      <c r="B14" s="768"/>
      <c r="C14" s="768"/>
      <c r="D14" s="768"/>
      <c r="E14" s="349" t="s">
        <v>758</v>
      </c>
      <c r="F14" s="347" t="s">
        <v>491</v>
      </c>
      <c r="G14" s="359" t="s">
        <v>492</v>
      </c>
      <c r="H14" s="38" t="s">
        <v>738</v>
      </c>
      <c r="I14" s="362">
        <v>0</v>
      </c>
      <c r="J14" s="362">
        <v>0</v>
      </c>
      <c r="K14" s="362">
        <v>0</v>
      </c>
      <c r="L14" s="362">
        <v>0</v>
      </c>
      <c r="M14" s="362">
        <v>0</v>
      </c>
      <c r="N14" s="362">
        <v>0</v>
      </c>
      <c r="O14" s="362">
        <v>0</v>
      </c>
      <c r="P14" s="40">
        <v>0</v>
      </c>
      <c r="Q14" s="370">
        <f t="shared" si="0"/>
        <v>4.2086782453002736E-2</v>
      </c>
      <c r="R14" s="35">
        <v>1000000</v>
      </c>
      <c r="S14" s="35"/>
      <c r="T14" s="35"/>
      <c r="U14" s="35"/>
      <c r="V14" s="35"/>
      <c r="W14" s="35"/>
      <c r="X14" s="35"/>
      <c r="Y14" s="35"/>
      <c r="Z14" s="35"/>
      <c r="AA14" s="35"/>
      <c r="AB14" s="35">
        <v>1000000</v>
      </c>
    </row>
    <row r="15" spans="1:28" s="2" customFormat="1" ht="153" customHeight="1">
      <c r="A15" s="778"/>
      <c r="B15" s="768"/>
      <c r="C15" s="768"/>
      <c r="D15" s="768"/>
      <c r="E15" s="349" t="s">
        <v>493</v>
      </c>
      <c r="F15" s="349" t="s">
        <v>32</v>
      </c>
      <c r="G15" s="359" t="s">
        <v>494</v>
      </c>
      <c r="H15" s="38" t="s">
        <v>9</v>
      </c>
      <c r="I15" s="38">
        <v>1</v>
      </c>
      <c r="J15" s="38">
        <v>1</v>
      </c>
      <c r="K15" s="38">
        <v>1</v>
      </c>
      <c r="L15" s="38">
        <v>1</v>
      </c>
      <c r="M15" s="362">
        <v>1</v>
      </c>
      <c r="N15" s="38">
        <v>2</v>
      </c>
      <c r="O15" s="38">
        <v>3</v>
      </c>
      <c r="P15" s="40">
        <v>4</v>
      </c>
      <c r="Q15" s="370">
        <f t="shared" si="0"/>
        <v>4.2086782453002736E-2</v>
      </c>
      <c r="R15" s="35">
        <v>1000000</v>
      </c>
      <c r="S15" s="35"/>
      <c r="T15" s="35"/>
      <c r="U15" s="35"/>
      <c r="V15" s="35"/>
      <c r="W15" s="35"/>
      <c r="X15" s="35"/>
      <c r="Y15" s="35"/>
      <c r="Z15" s="35"/>
      <c r="AA15" s="35"/>
      <c r="AB15" s="35">
        <v>1000000</v>
      </c>
    </row>
    <row r="16" spans="1:28" s="2" customFormat="1" ht="150" customHeight="1">
      <c r="A16" s="778"/>
      <c r="B16" s="768"/>
      <c r="C16" s="768"/>
      <c r="D16" s="768"/>
      <c r="E16" s="349" t="s">
        <v>495</v>
      </c>
      <c r="F16" s="349" t="s">
        <v>33</v>
      </c>
      <c r="G16" s="359" t="s">
        <v>494</v>
      </c>
      <c r="H16" s="38" t="s">
        <v>9</v>
      </c>
      <c r="I16" s="38">
        <v>1</v>
      </c>
      <c r="J16" s="38">
        <v>1</v>
      </c>
      <c r="K16" s="38">
        <v>1</v>
      </c>
      <c r="L16" s="38">
        <v>1</v>
      </c>
      <c r="M16" s="362">
        <v>1</v>
      </c>
      <c r="N16" s="38">
        <v>2</v>
      </c>
      <c r="O16" s="38">
        <v>3</v>
      </c>
      <c r="P16" s="40">
        <v>4</v>
      </c>
      <c r="Q16" s="370">
        <f t="shared" si="0"/>
        <v>2.1043391226501368E-2</v>
      </c>
      <c r="R16" s="35">
        <v>500000</v>
      </c>
      <c r="S16" s="35"/>
      <c r="T16" s="35"/>
      <c r="U16" s="35"/>
      <c r="V16" s="35"/>
      <c r="W16" s="35"/>
      <c r="X16" s="35"/>
      <c r="Y16" s="35"/>
      <c r="Z16" s="35"/>
      <c r="AA16" s="35"/>
      <c r="AB16" s="35">
        <v>500000</v>
      </c>
    </row>
    <row r="17" spans="1:28" s="2" customFormat="1" ht="409.5" customHeight="1">
      <c r="A17" s="778"/>
      <c r="B17" s="347" t="s">
        <v>496</v>
      </c>
      <c r="C17" s="347" t="s">
        <v>497</v>
      </c>
      <c r="D17" s="346" t="s">
        <v>498</v>
      </c>
      <c r="E17" s="347" t="s">
        <v>499</v>
      </c>
      <c r="F17" s="347" t="s">
        <v>759</v>
      </c>
      <c r="G17" s="366">
        <v>1</v>
      </c>
      <c r="H17" s="38" t="s">
        <v>9</v>
      </c>
      <c r="I17" s="366">
        <v>1</v>
      </c>
      <c r="J17" s="366">
        <v>1</v>
      </c>
      <c r="K17" s="366">
        <v>1</v>
      </c>
      <c r="L17" s="366">
        <v>1</v>
      </c>
      <c r="M17" s="366">
        <v>1</v>
      </c>
      <c r="N17" s="366">
        <v>1</v>
      </c>
      <c r="O17" s="366">
        <v>1</v>
      </c>
      <c r="P17" s="40">
        <v>1</v>
      </c>
      <c r="Q17" s="370">
        <f t="shared" si="0"/>
        <v>0.73048113355075239</v>
      </c>
      <c r="R17" s="35">
        <v>500000</v>
      </c>
      <c r="S17" s="35"/>
      <c r="T17" s="35"/>
      <c r="U17" s="35"/>
      <c r="V17" s="35"/>
      <c r="W17" s="35"/>
      <c r="X17" s="35"/>
      <c r="Y17" s="35"/>
      <c r="Z17" s="35">
        <v>16856545</v>
      </c>
      <c r="AA17" s="35"/>
      <c r="AB17" s="35">
        <v>17356545</v>
      </c>
    </row>
    <row r="18" spans="1:28" s="2" customFormat="1" ht="181.5" customHeight="1">
      <c r="A18" s="778"/>
      <c r="B18" s="347" t="s">
        <v>500</v>
      </c>
      <c r="C18" s="347" t="s">
        <v>34</v>
      </c>
      <c r="D18" s="347" t="s">
        <v>501</v>
      </c>
      <c r="E18" s="347" t="s">
        <v>502</v>
      </c>
      <c r="F18" s="347" t="s">
        <v>503</v>
      </c>
      <c r="G18" s="366">
        <v>0.8</v>
      </c>
      <c r="H18" s="38" t="s">
        <v>8</v>
      </c>
      <c r="I18" s="413">
        <v>2.5000000000000001E-2</v>
      </c>
      <c r="J18" s="413">
        <v>2.5000000000000001E-2</v>
      </c>
      <c r="K18" s="413">
        <v>2.5000000000000001E-2</v>
      </c>
      <c r="L18" s="413">
        <v>2.5000000000000001E-2</v>
      </c>
      <c r="M18" s="413">
        <v>2.5000000000000001E-2</v>
      </c>
      <c r="N18" s="414">
        <v>0.05</v>
      </c>
      <c r="O18" s="413">
        <v>7.5000000000000011E-2</v>
      </c>
      <c r="P18" s="40">
        <v>0.1</v>
      </c>
      <c r="Q18" s="370">
        <f t="shared" si="0"/>
        <v>4.2086782453002736E-2</v>
      </c>
      <c r="R18" s="35">
        <v>1000000</v>
      </c>
      <c r="S18" s="35"/>
      <c r="T18" s="35"/>
      <c r="U18" s="35"/>
      <c r="V18" s="35"/>
      <c r="W18" s="35"/>
      <c r="X18" s="35"/>
      <c r="Y18" s="35"/>
      <c r="Z18" s="35"/>
      <c r="AA18" s="35"/>
      <c r="AB18" s="35">
        <v>1000000</v>
      </c>
    </row>
    <row r="19" spans="1:28" s="2" customFormat="1" ht="317.25" customHeight="1">
      <c r="A19" s="778"/>
      <c r="B19" s="347" t="s">
        <v>504</v>
      </c>
      <c r="C19" s="347" t="s">
        <v>505</v>
      </c>
      <c r="D19" s="347" t="s">
        <v>506</v>
      </c>
      <c r="E19" s="347" t="s">
        <v>760</v>
      </c>
      <c r="F19" s="347" t="s">
        <v>507</v>
      </c>
      <c r="G19" s="415">
        <v>2</v>
      </c>
      <c r="H19" s="38" t="s">
        <v>8</v>
      </c>
      <c r="I19" s="38">
        <v>1</v>
      </c>
      <c r="J19" s="38">
        <v>1</v>
      </c>
      <c r="K19" s="38">
        <v>1</v>
      </c>
      <c r="L19" s="38">
        <v>1</v>
      </c>
      <c r="M19" s="362">
        <v>1</v>
      </c>
      <c r="N19" s="38">
        <v>2</v>
      </c>
      <c r="O19" s="38">
        <v>3</v>
      </c>
      <c r="P19" s="40">
        <v>4</v>
      </c>
      <c r="Q19" s="370">
        <f t="shared" si="0"/>
        <v>8.4173564906005471E-2</v>
      </c>
      <c r="R19" s="35">
        <v>2000000</v>
      </c>
      <c r="S19" s="35"/>
      <c r="T19" s="35"/>
      <c r="U19" s="35"/>
      <c r="V19" s="35"/>
      <c r="W19" s="35"/>
      <c r="X19" s="35"/>
      <c r="Y19" s="35"/>
      <c r="Z19" s="35"/>
      <c r="AA19" s="35"/>
      <c r="AB19" s="35">
        <v>2000000</v>
      </c>
    </row>
    <row r="20" spans="1:28" s="2" customFormat="1" ht="174" customHeight="1">
      <c r="A20" s="778"/>
      <c r="B20" s="347" t="s">
        <v>508</v>
      </c>
      <c r="C20" s="347" t="s">
        <v>509</v>
      </c>
      <c r="D20" s="347" t="s">
        <v>510</v>
      </c>
      <c r="E20" s="347" t="s">
        <v>761</v>
      </c>
      <c r="F20" s="347" t="s">
        <v>511</v>
      </c>
      <c r="G20" s="359" t="s">
        <v>68</v>
      </c>
      <c r="H20" s="38" t="s">
        <v>9</v>
      </c>
      <c r="I20" s="38">
        <v>1</v>
      </c>
      <c r="J20" s="38">
        <v>1</v>
      </c>
      <c r="K20" s="38">
        <v>1</v>
      </c>
      <c r="L20" s="38">
        <v>1</v>
      </c>
      <c r="M20" s="362">
        <v>1</v>
      </c>
      <c r="N20" s="38">
        <v>2</v>
      </c>
      <c r="O20" s="38">
        <v>3</v>
      </c>
      <c r="P20" s="40">
        <v>4</v>
      </c>
      <c r="Q20" s="370">
        <f t="shared" si="0"/>
        <v>0.21043391226501368</v>
      </c>
      <c r="R20" s="35">
        <v>5000000</v>
      </c>
      <c r="S20" s="35"/>
      <c r="T20" s="35"/>
      <c r="U20" s="35"/>
      <c r="V20" s="35"/>
      <c r="W20" s="35"/>
      <c r="X20" s="35"/>
      <c r="Y20" s="35"/>
      <c r="Z20" s="35"/>
      <c r="AA20" s="35"/>
      <c r="AB20" s="35">
        <v>5000000</v>
      </c>
    </row>
    <row r="21" spans="1:28" s="2" customFormat="1" ht="218.25" customHeight="1">
      <c r="A21" s="778"/>
      <c r="B21" s="347" t="s">
        <v>512</v>
      </c>
      <c r="C21" s="347" t="s">
        <v>513</v>
      </c>
      <c r="D21" s="347" t="s">
        <v>514</v>
      </c>
      <c r="E21" s="347" t="s">
        <v>515</v>
      </c>
      <c r="F21" s="347" t="s">
        <v>516</v>
      </c>
      <c r="G21" s="359" t="s">
        <v>517</v>
      </c>
      <c r="H21" s="38" t="s">
        <v>8</v>
      </c>
      <c r="I21" s="416">
        <v>0.01</v>
      </c>
      <c r="J21" s="416">
        <v>0.02</v>
      </c>
      <c r="K21" s="416">
        <v>0.01</v>
      </c>
      <c r="L21" s="416">
        <v>0.01</v>
      </c>
      <c r="M21" s="416">
        <v>0.01</v>
      </c>
      <c r="N21" s="416">
        <v>0.03</v>
      </c>
      <c r="O21" s="416">
        <v>0.04</v>
      </c>
      <c r="P21" s="40">
        <v>0.05</v>
      </c>
      <c r="Q21" s="370">
        <f t="shared" si="0"/>
        <v>4.2086782453002736E-2</v>
      </c>
      <c r="R21" s="35">
        <v>1000000</v>
      </c>
      <c r="S21" s="35"/>
      <c r="T21" s="35"/>
      <c r="U21" s="35"/>
      <c r="V21" s="35"/>
      <c r="W21" s="35"/>
      <c r="X21" s="35"/>
      <c r="Y21" s="35"/>
      <c r="Z21" s="35"/>
      <c r="AA21" s="35"/>
      <c r="AB21" s="35">
        <v>1000000</v>
      </c>
    </row>
    <row r="22" spans="1:28" s="2" customFormat="1" ht="188.25" customHeight="1">
      <c r="A22" s="778"/>
      <c r="B22" s="347" t="s">
        <v>518</v>
      </c>
      <c r="C22" s="347" t="s">
        <v>519</v>
      </c>
      <c r="D22" s="347">
        <v>4.0000000000000001E-3</v>
      </c>
      <c r="E22" s="347" t="s">
        <v>520</v>
      </c>
      <c r="F22" s="347" t="s">
        <v>762</v>
      </c>
      <c r="G22" s="366">
        <v>1</v>
      </c>
      <c r="H22" s="38" t="s">
        <v>9</v>
      </c>
      <c r="I22" s="40">
        <v>1</v>
      </c>
      <c r="J22" s="40">
        <v>1</v>
      </c>
      <c r="K22" s="40">
        <v>1</v>
      </c>
      <c r="L22" s="40">
        <v>1</v>
      </c>
      <c r="M22" s="40">
        <v>1</v>
      </c>
      <c r="N22" s="40">
        <v>1</v>
      </c>
      <c r="O22" s="40">
        <v>1</v>
      </c>
      <c r="P22" s="40">
        <v>1</v>
      </c>
      <c r="Q22" s="370">
        <f t="shared" si="0"/>
        <v>4.2086782453002736E-2</v>
      </c>
      <c r="R22" s="35">
        <v>1000000</v>
      </c>
      <c r="S22" s="35"/>
      <c r="T22" s="35"/>
      <c r="U22" s="35"/>
      <c r="V22" s="35"/>
      <c r="W22" s="35"/>
      <c r="X22" s="35"/>
      <c r="Y22" s="35"/>
      <c r="Z22" s="35"/>
      <c r="AA22" s="35"/>
      <c r="AB22" s="35">
        <v>1000000</v>
      </c>
    </row>
    <row r="23" spans="1:28" s="2" customFormat="1" ht="165" customHeight="1">
      <c r="A23" s="778"/>
      <c r="B23" s="347" t="s">
        <v>521</v>
      </c>
      <c r="C23" s="347" t="s">
        <v>522</v>
      </c>
      <c r="D23" s="347" t="s">
        <v>523</v>
      </c>
      <c r="E23" s="347" t="s">
        <v>524</v>
      </c>
      <c r="F23" s="347" t="s">
        <v>763</v>
      </c>
      <c r="G23" s="359">
        <v>0</v>
      </c>
      <c r="H23" s="38" t="s">
        <v>9</v>
      </c>
      <c r="I23" s="38">
        <v>1</v>
      </c>
      <c r="J23" s="38"/>
      <c r="K23" s="38"/>
      <c r="L23" s="38"/>
      <c r="M23" s="362">
        <v>1</v>
      </c>
      <c r="N23" s="38">
        <v>1</v>
      </c>
      <c r="O23" s="38">
        <v>1</v>
      </c>
      <c r="P23" s="40">
        <v>1</v>
      </c>
      <c r="Q23" s="370">
        <f t="shared" si="0"/>
        <v>4.2086782453002736E-2</v>
      </c>
      <c r="R23" s="35">
        <v>1000000</v>
      </c>
      <c r="S23" s="35"/>
      <c r="T23" s="35"/>
      <c r="U23" s="35"/>
      <c r="V23" s="35"/>
      <c r="W23" s="35"/>
      <c r="X23" s="35"/>
      <c r="Y23" s="35"/>
      <c r="Z23" s="35"/>
      <c r="AA23" s="35"/>
      <c r="AB23" s="35">
        <v>1000000</v>
      </c>
    </row>
    <row r="24" spans="1:28" s="2" customFormat="1" ht="180" customHeight="1">
      <c r="A24" s="778"/>
      <c r="B24" s="768" t="s">
        <v>525</v>
      </c>
      <c r="C24" s="768" t="s">
        <v>526</v>
      </c>
      <c r="D24" s="768" t="s">
        <v>527</v>
      </c>
      <c r="E24" s="347" t="s">
        <v>764</v>
      </c>
      <c r="F24" s="347" t="s">
        <v>765</v>
      </c>
      <c r="G24" s="347" t="s">
        <v>528</v>
      </c>
      <c r="H24" s="38" t="s">
        <v>8</v>
      </c>
      <c r="I24" s="414">
        <v>7.0000000000000007E-2</v>
      </c>
      <c r="J24" s="38"/>
      <c r="K24" s="38"/>
      <c r="L24" s="38"/>
      <c r="M24" s="414">
        <v>7.0000000000000007E-2</v>
      </c>
      <c r="N24" s="414">
        <v>7.0000000000000007E-2</v>
      </c>
      <c r="O24" s="414">
        <v>7.0000000000000007E-2</v>
      </c>
      <c r="P24" s="40">
        <v>7.0000000000000007E-2</v>
      </c>
      <c r="Q24" s="370">
        <f t="shared" si="0"/>
        <v>0.21043391226501368</v>
      </c>
      <c r="R24" s="35">
        <v>5000000</v>
      </c>
      <c r="S24" s="35"/>
      <c r="T24" s="35"/>
      <c r="U24" s="35"/>
      <c r="V24" s="35"/>
      <c r="W24" s="35"/>
      <c r="X24" s="35"/>
      <c r="Y24" s="35"/>
      <c r="Z24" s="35"/>
      <c r="AA24" s="35"/>
      <c r="AB24" s="35">
        <v>5000000</v>
      </c>
    </row>
    <row r="25" spans="1:28" s="2" customFormat="1" ht="223.5" customHeight="1">
      <c r="A25" s="778"/>
      <c r="B25" s="768"/>
      <c r="C25" s="768"/>
      <c r="D25" s="768"/>
      <c r="E25" s="347" t="s">
        <v>766</v>
      </c>
      <c r="F25" s="347" t="s">
        <v>767</v>
      </c>
      <c r="G25" s="366">
        <v>1</v>
      </c>
      <c r="H25" s="38" t="s">
        <v>9</v>
      </c>
      <c r="I25" s="38"/>
      <c r="J25" s="414">
        <v>1</v>
      </c>
      <c r="K25" s="38"/>
      <c r="L25" s="38"/>
      <c r="M25" s="414">
        <v>0</v>
      </c>
      <c r="N25" s="414">
        <v>1</v>
      </c>
      <c r="O25" s="414">
        <v>1</v>
      </c>
      <c r="P25" s="40">
        <v>1</v>
      </c>
      <c r="Q25" s="370">
        <f t="shared" si="0"/>
        <v>0</v>
      </c>
      <c r="R25" s="35"/>
      <c r="S25" s="35"/>
      <c r="T25" s="35"/>
      <c r="U25" s="35"/>
      <c r="V25" s="35"/>
      <c r="W25" s="35"/>
      <c r="X25" s="35"/>
      <c r="Y25" s="35"/>
      <c r="Z25" s="35"/>
      <c r="AA25" s="35"/>
      <c r="AB25" s="35">
        <v>0</v>
      </c>
    </row>
    <row r="26" spans="1:28" s="2" customFormat="1" ht="228.75" customHeight="1">
      <c r="A26" s="778"/>
      <c r="B26" s="347" t="s">
        <v>35</v>
      </c>
      <c r="C26" s="347" t="s">
        <v>36</v>
      </c>
      <c r="D26" s="347" t="s">
        <v>514</v>
      </c>
      <c r="E26" s="347" t="s">
        <v>529</v>
      </c>
      <c r="F26" s="347" t="s">
        <v>530</v>
      </c>
      <c r="G26" s="366">
        <v>1</v>
      </c>
      <c r="H26" s="38" t="s">
        <v>9</v>
      </c>
      <c r="I26" s="366">
        <v>1</v>
      </c>
      <c r="J26" s="366">
        <v>1</v>
      </c>
      <c r="K26" s="366">
        <v>1</v>
      </c>
      <c r="L26" s="366">
        <v>1</v>
      </c>
      <c r="M26" s="366">
        <v>1</v>
      </c>
      <c r="N26" s="366">
        <v>1</v>
      </c>
      <c r="O26" s="366">
        <v>1</v>
      </c>
      <c r="P26" s="40">
        <v>1</v>
      </c>
      <c r="Q26" s="370">
        <f t="shared" si="0"/>
        <v>8.4173564906005471E-2</v>
      </c>
      <c r="R26" s="35">
        <v>2000000</v>
      </c>
      <c r="S26" s="35"/>
      <c r="T26" s="35"/>
      <c r="U26" s="35"/>
      <c r="V26" s="35"/>
      <c r="W26" s="35"/>
      <c r="X26" s="35"/>
      <c r="Y26" s="35"/>
      <c r="Z26" s="35"/>
      <c r="AA26" s="35"/>
      <c r="AB26" s="35">
        <v>2000000</v>
      </c>
    </row>
    <row r="27" spans="1:28" s="2" customFormat="1" ht="155.25" customHeight="1">
      <c r="A27" s="48" t="s">
        <v>38</v>
      </c>
      <c r="B27" s="349" t="s">
        <v>531</v>
      </c>
      <c r="C27" s="352" t="s">
        <v>532</v>
      </c>
      <c r="D27" s="359" t="s">
        <v>533</v>
      </c>
      <c r="E27" s="349" t="s">
        <v>534</v>
      </c>
      <c r="F27" s="352" t="s">
        <v>535</v>
      </c>
      <c r="G27" s="347" t="s">
        <v>536</v>
      </c>
      <c r="H27" s="38" t="s">
        <v>9</v>
      </c>
      <c r="I27" s="38">
        <v>1</v>
      </c>
      <c r="J27" s="38">
        <v>1</v>
      </c>
      <c r="K27" s="38">
        <v>1</v>
      </c>
      <c r="L27" s="38">
        <v>1</v>
      </c>
      <c r="M27" s="362">
        <v>1</v>
      </c>
      <c r="N27" s="38">
        <v>2</v>
      </c>
      <c r="O27" s="38">
        <v>3</v>
      </c>
      <c r="P27" s="40">
        <v>4</v>
      </c>
      <c r="Q27" s="370">
        <f t="shared" si="0"/>
        <v>8.4173564906005471E-2</v>
      </c>
      <c r="R27" s="35">
        <v>2000000</v>
      </c>
      <c r="S27" s="35"/>
      <c r="T27" s="35"/>
      <c r="U27" s="35"/>
      <c r="V27" s="35"/>
      <c r="W27" s="35"/>
      <c r="X27" s="35"/>
      <c r="Y27" s="35"/>
      <c r="Z27" s="35"/>
      <c r="AA27" s="35"/>
      <c r="AB27" s="35">
        <v>2000000</v>
      </c>
    </row>
    <row r="28" spans="1:28" s="2" customFormat="1" ht="273.75" customHeight="1">
      <c r="A28" s="348" t="s">
        <v>39</v>
      </c>
      <c r="B28" s="349" t="s">
        <v>537</v>
      </c>
      <c r="C28" s="352" t="s">
        <v>538</v>
      </c>
      <c r="D28" s="347" t="s">
        <v>539</v>
      </c>
      <c r="E28" s="349" t="s">
        <v>540</v>
      </c>
      <c r="F28" s="352" t="s">
        <v>768</v>
      </c>
      <c r="G28" s="366">
        <v>1</v>
      </c>
      <c r="H28" s="38" t="s">
        <v>9</v>
      </c>
      <c r="I28" s="366">
        <v>1</v>
      </c>
      <c r="J28" s="366">
        <v>1</v>
      </c>
      <c r="K28" s="366">
        <v>1</v>
      </c>
      <c r="L28" s="366">
        <v>1</v>
      </c>
      <c r="M28" s="366">
        <v>1</v>
      </c>
      <c r="N28" s="366">
        <v>1</v>
      </c>
      <c r="O28" s="366">
        <v>1</v>
      </c>
      <c r="P28" s="40">
        <v>1</v>
      </c>
      <c r="Q28" s="370">
        <f t="shared" si="0"/>
        <v>0.21043391226501368</v>
      </c>
      <c r="R28" s="345">
        <v>5000000</v>
      </c>
      <c r="S28" s="345"/>
      <c r="T28" s="345"/>
      <c r="U28" s="345"/>
      <c r="V28" s="345"/>
      <c r="W28" s="345"/>
      <c r="X28" s="345"/>
      <c r="Y28" s="345"/>
      <c r="Z28" s="345"/>
      <c r="AA28" s="345"/>
      <c r="AB28" s="35">
        <v>5000000</v>
      </c>
    </row>
    <row r="29" spans="1:28" s="282" customFormat="1" ht="19.5" customHeight="1">
      <c r="A29" s="274"/>
      <c r="B29" s="275" t="s">
        <v>40</v>
      </c>
      <c r="C29" s="275" t="s">
        <v>40</v>
      </c>
      <c r="D29" s="275" t="s">
        <v>40</v>
      </c>
      <c r="E29" s="275" t="s">
        <v>40</v>
      </c>
      <c r="F29" s="275" t="s">
        <v>40</v>
      </c>
      <c r="G29" s="275" t="s">
        <v>40</v>
      </c>
      <c r="H29" s="276"/>
      <c r="I29" s="276"/>
      <c r="J29" s="276"/>
      <c r="K29" s="276"/>
      <c r="L29" s="276"/>
      <c r="M29" s="277">
        <v>0</v>
      </c>
      <c r="N29" s="276">
        <v>0</v>
      </c>
      <c r="O29" s="276">
        <v>0</v>
      </c>
      <c r="P29" s="278">
        <v>0</v>
      </c>
      <c r="Q29" s="279">
        <f>+(R29*$Q$7)/R$7</f>
        <v>0</v>
      </c>
      <c r="R29" s="417"/>
      <c r="S29" s="417"/>
      <c r="T29" s="417"/>
      <c r="U29" s="417"/>
      <c r="V29" s="417"/>
      <c r="W29" s="417"/>
      <c r="X29" s="417"/>
      <c r="Y29" s="417"/>
      <c r="Z29" s="417"/>
      <c r="AA29" s="417"/>
      <c r="AB29" s="280">
        <v>0</v>
      </c>
    </row>
    <row r="30" spans="1:28" s="3" customFormat="1">
      <c r="A30" s="50"/>
      <c r="B30" s="51"/>
      <c r="D30" s="52"/>
      <c r="E30" s="52"/>
      <c r="F30" s="53"/>
      <c r="G30" s="54"/>
      <c r="H30" s="55"/>
      <c r="I30" s="55"/>
      <c r="J30" s="56" t="s">
        <v>780</v>
      </c>
      <c r="K30" s="55"/>
      <c r="L30" s="55"/>
      <c r="M30" s="55"/>
      <c r="N30" s="55"/>
      <c r="O30" s="55"/>
      <c r="P30" s="57"/>
      <c r="Q30" s="5">
        <f>SUM(Q8:Q29)</f>
        <v>100.00000000000001</v>
      </c>
      <c r="R30" s="58">
        <v>1159227647</v>
      </c>
      <c r="S30" s="58">
        <v>0</v>
      </c>
      <c r="T30" s="58">
        <v>182835776</v>
      </c>
      <c r="U30" s="58">
        <v>1000000</v>
      </c>
      <c r="V30" s="58">
        <v>0</v>
      </c>
      <c r="W30" s="58">
        <v>0</v>
      </c>
      <c r="X30" s="58">
        <v>1016122917</v>
      </c>
      <c r="Y30" s="58">
        <v>0</v>
      </c>
      <c r="Z30" s="58">
        <v>16856545</v>
      </c>
      <c r="AA30" s="58">
        <v>0</v>
      </c>
      <c r="AB30" s="58">
        <v>2376042885</v>
      </c>
    </row>
    <row r="31" spans="1:28" s="3" customFormat="1">
      <c r="A31" s="50"/>
      <c r="B31" s="51"/>
      <c r="D31" s="52"/>
      <c r="E31" s="52"/>
      <c r="F31" s="53"/>
      <c r="G31" s="54"/>
      <c r="H31" s="55"/>
      <c r="I31" s="55"/>
      <c r="J31" s="55"/>
      <c r="K31" s="55"/>
      <c r="L31" s="55"/>
      <c r="M31" s="55"/>
      <c r="N31" s="55"/>
      <c r="O31" s="55"/>
      <c r="P31" s="57"/>
      <c r="Q31" s="5"/>
      <c r="R31" s="58">
        <v>0</v>
      </c>
      <c r="S31" s="58">
        <v>0</v>
      </c>
      <c r="T31" s="58">
        <v>0</v>
      </c>
      <c r="U31" s="58">
        <v>0</v>
      </c>
      <c r="V31" s="58">
        <v>0</v>
      </c>
      <c r="W31" s="58">
        <v>0</v>
      </c>
      <c r="X31" s="58">
        <v>0</v>
      </c>
      <c r="Y31" s="58">
        <v>0</v>
      </c>
      <c r="Z31" s="58">
        <v>0</v>
      </c>
      <c r="AA31" s="58">
        <v>0</v>
      </c>
      <c r="AB31" s="58">
        <v>0</v>
      </c>
    </row>
    <row r="32" spans="1:28" s="2" customFormat="1">
      <c r="A32" s="59"/>
      <c r="B32" s="60"/>
      <c r="D32" s="344"/>
      <c r="E32" s="344"/>
      <c r="F32" s="62"/>
      <c r="G32" s="63"/>
      <c r="H32" s="64"/>
      <c r="I32" s="64"/>
      <c r="J32" s="64"/>
      <c r="K32" s="64"/>
      <c r="L32" s="64"/>
      <c r="M32" s="64"/>
      <c r="N32" s="64"/>
      <c r="O32" s="64"/>
      <c r="P32" s="26"/>
      <c r="Q32" s="1"/>
      <c r="R32" s="65"/>
      <c r="S32" s="65"/>
      <c r="T32" s="65"/>
      <c r="U32" s="65"/>
      <c r="V32" s="65"/>
      <c r="W32" s="65"/>
      <c r="X32" s="65"/>
      <c r="Y32" s="65"/>
      <c r="Z32" s="65"/>
      <c r="AA32" s="65"/>
      <c r="AB32" s="65"/>
    </row>
    <row r="33" spans="1:28" ht="20.25" customHeight="1">
      <c r="A33" s="723" t="s">
        <v>29</v>
      </c>
      <c r="B33" s="724"/>
      <c r="C33" s="724"/>
      <c r="D33" s="724"/>
      <c r="E33" s="724"/>
      <c r="F33" s="724"/>
      <c r="G33" s="724"/>
      <c r="H33" s="724"/>
      <c r="I33" s="724"/>
      <c r="J33" s="724"/>
      <c r="K33" s="724"/>
      <c r="L33" s="724"/>
      <c r="M33" s="724"/>
      <c r="N33" s="724"/>
      <c r="O33" s="724"/>
      <c r="P33" s="724"/>
      <c r="Q33" s="724"/>
      <c r="R33" s="724"/>
      <c r="S33" s="724"/>
      <c r="T33" s="724"/>
      <c r="U33" s="724"/>
      <c r="V33" s="724"/>
      <c r="W33" s="724"/>
      <c r="X33" s="724"/>
      <c r="Y33" s="724"/>
      <c r="Z33" s="724"/>
      <c r="AA33" s="724"/>
      <c r="AB33" s="724"/>
    </row>
    <row r="34" spans="1:28" ht="20.25" customHeight="1">
      <c r="A34" s="723" t="s">
        <v>563</v>
      </c>
      <c r="B34" s="724"/>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row>
    <row r="35" spans="1:28" ht="20.25" customHeight="1">
      <c r="A35" s="723" t="s">
        <v>381</v>
      </c>
      <c r="B35" s="724"/>
      <c r="C35" s="724"/>
      <c r="D35" s="724"/>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row>
    <row r="36" spans="1:28" ht="18" customHeight="1">
      <c r="A36" s="66" t="s">
        <v>1</v>
      </c>
      <c r="B36" s="67"/>
      <c r="C36" s="822" t="s">
        <v>2</v>
      </c>
      <c r="D36" s="822"/>
      <c r="E36" s="822"/>
      <c r="F36" s="357"/>
      <c r="G36" s="69"/>
      <c r="H36" s="20"/>
      <c r="I36" s="20"/>
      <c r="J36" s="20"/>
      <c r="K36" s="20"/>
      <c r="L36" s="20"/>
      <c r="M36" s="20"/>
      <c r="N36" s="20"/>
      <c r="O36" s="20"/>
      <c r="P36" s="21"/>
      <c r="Q36" s="20"/>
      <c r="R36" s="22"/>
      <c r="S36" s="23"/>
      <c r="T36" s="22"/>
      <c r="U36" s="22"/>
      <c r="V36" s="22"/>
      <c r="W36" s="22"/>
      <c r="X36" s="23"/>
      <c r="Y36" s="22"/>
      <c r="Z36" s="22"/>
      <c r="AA36" s="22"/>
      <c r="AB36" s="22"/>
    </row>
    <row r="37" spans="1:28" ht="38.25" customHeight="1">
      <c r="A37" s="832" t="s">
        <v>21</v>
      </c>
      <c r="B37" s="832" t="s">
        <v>22</v>
      </c>
      <c r="C37" s="767" t="s">
        <v>23</v>
      </c>
      <c r="D37" s="767"/>
      <c r="E37" s="824" t="s">
        <v>24</v>
      </c>
      <c r="F37" s="767" t="s">
        <v>25</v>
      </c>
      <c r="G37" s="767"/>
      <c r="H37" s="388"/>
      <c r="I37" s="762" t="s">
        <v>379</v>
      </c>
      <c r="J37" s="762"/>
      <c r="K37" s="762"/>
      <c r="L37" s="762"/>
      <c r="M37" s="762" t="s">
        <v>380</v>
      </c>
      <c r="N37" s="762"/>
      <c r="O37" s="762"/>
      <c r="P37" s="762"/>
      <c r="Q37" s="70">
        <v>100</v>
      </c>
      <c r="R37" s="763" t="s">
        <v>382</v>
      </c>
      <c r="S37" s="763"/>
      <c r="T37" s="763"/>
      <c r="U37" s="763"/>
      <c r="V37" s="763"/>
      <c r="W37" s="763"/>
      <c r="X37" s="763"/>
      <c r="Y37" s="763"/>
      <c r="Z37" s="763"/>
      <c r="AA37" s="763"/>
      <c r="AB37" s="763"/>
    </row>
    <row r="38" spans="1:28" ht="51">
      <c r="A38" s="824"/>
      <c r="B38" s="824"/>
      <c r="C38" s="356" t="s">
        <v>26</v>
      </c>
      <c r="D38" s="356" t="s">
        <v>27</v>
      </c>
      <c r="E38" s="824"/>
      <c r="F38" s="28" t="s">
        <v>26</v>
      </c>
      <c r="G38" s="356" t="s">
        <v>27</v>
      </c>
      <c r="H38" s="388" t="s">
        <v>9</v>
      </c>
      <c r="I38" s="342">
        <v>2012</v>
      </c>
      <c r="J38" s="342">
        <v>2013</v>
      </c>
      <c r="K38" s="342">
        <v>2014</v>
      </c>
      <c r="L38" s="342">
        <v>2015</v>
      </c>
      <c r="M38" s="342">
        <v>2012</v>
      </c>
      <c r="N38" s="342">
        <v>2013</v>
      </c>
      <c r="O38" s="342">
        <v>2014</v>
      </c>
      <c r="P38" s="29">
        <v>2015</v>
      </c>
      <c r="Q38" s="388" t="s">
        <v>384</v>
      </c>
      <c r="R38" s="345" t="s">
        <v>11</v>
      </c>
      <c r="S38" s="345" t="s">
        <v>12</v>
      </c>
      <c r="T38" s="345" t="s">
        <v>13</v>
      </c>
      <c r="U38" s="345" t="s">
        <v>14</v>
      </c>
      <c r="V38" s="345" t="s">
        <v>15</v>
      </c>
      <c r="W38" s="345" t="s">
        <v>16</v>
      </c>
      <c r="X38" s="345" t="s">
        <v>17</v>
      </c>
      <c r="Y38" s="345" t="s">
        <v>18</v>
      </c>
      <c r="Z38" s="345" t="s">
        <v>19</v>
      </c>
      <c r="AA38" s="345" t="s">
        <v>385</v>
      </c>
      <c r="AB38" s="345" t="s">
        <v>4</v>
      </c>
    </row>
    <row r="39" spans="1:28" ht="27" customHeight="1">
      <c r="A39" s="71"/>
      <c r="B39" s="71"/>
      <c r="C39" s="71"/>
      <c r="D39" s="71"/>
      <c r="E39" s="71"/>
      <c r="F39" s="72"/>
      <c r="G39" s="71"/>
      <c r="H39" s="71"/>
      <c r="I39" s="71"/>
      <c r="J39" s="71"/>
      <c r="K39" s="71"/>
      <c r="L39" s="71"/>
      <c r="M39" s="71"/>
      <c r="N39" s="71"/>
      <c r="O39" s="33"/>
      <c r="P39" s="32"/>
      <c r="Q39" s="73">
        <v>100</v>
      </c>
      <c r="R39" s="345">
        <v>286343620</v>
      </c>
      <c r="S39" s="345"/>
      <c r="T39" s="345"/>
      <c r="U39" s="345"/>
      <c r="V39" s="345"/>
      <c r="W39" s="345"/>
      <c r="X39" s="345"/>
      <c r="Y39" s="345"/>
      <c r="Z39" s="345"/>
      <c r="AA39" s="345"/>
      <c r="AB39" s="345">
        <v>286343620</v>
      </c>
    </row>
    <row r="40" spans="1:28" ht="150.75" customHeight="1">
      <c r="A40" s="770" t="s">
        <v>41</v>
      </c>
      <c r="B40" s="768" t="s">
        <v>772</v>
      </c>
      <c r="C40" s="347" t="s">
        <v>42</v>
      </c>
      <c r="D40" s="361">
        <v>0.61539999999999995</v>
      </c>
      <c r="E40" s="347" t="s">
        <v>769</v>
      </c>
      <c r="F40" s="347" t="s">
        <v>43</v>
      </c>
      <c r="G40" s="359">
        <v>158</v>
      </c>
      <c r="H40" s="362" t="s">
        <v>8</v>
      </c>
      <c r="I40" s="75">
        <v>165</v>
      </c>
      <c r="J40" s="362">
        <v>165</v>
      </c>
      <c r="K40" s="362">
        <v>165</v>
      </c>
      <c r="L40" s="362">
        <v>165</v>
      </c>
      <c r="M40" s="362">
        <v>165</v>
      </c>
      <c r="N40" s="362">
        <v>165</v>
      </c>
      <c r="O40" s="362">
        <v>165</v>
      </c>
      <c r="P40" s="362">
        <v>165</v>
      </c>
      <c r="Q40" s="76">
        <f>+(AB40*$Q$39)/AB$39</f>
        <v>0.34923075988213043</v>
      </c>
      <c r="R40" s="345">
        <v>1000000</v>
      </c>
      <c r="S40" s="345"/>
      <c r="T40" s="345"/>
      <c r="U40" s="345"/>
      <c r="V40" s="345"/>
      <c r="W40" s="345"/>
      <c r="X40" s="345"/>
      <c r="Y40" s="345"/>
      <c r="Z40" s="345"/>
      <c r="AA40" s="345"/>
      <c r="AB40" s="35">
        <v>1000000</v>
      </c>
    </row>
    <row r="41" spans="1:28" ht="130.5" customHeight="1">
      <c r="A41" s="770"/>
      <c r="B41" s="768"/>
      <c r="C41" s="347" t="s">
        <v>44</v>
      </c>
      <c r="D41" s="361">
        <v>0.91159999999999997</v>
      </c>
      <c r="E41" s="347" t="s">
        <v>770</v>
      </c>
      <c r="F41" s="347" t="s">
        <v>45</v>
      </c>
      <c r="G41" s="359">
        <v>668</v>
      </c>
      <c r="H41" s="362" t="s">
        <v>8</v>
      </c>
      <c r="I41" s="75">
        <v>675</v>
      </c>
      <c r="J41" s="75">
        <v>675</v>
      </c>
      <c r="K41" s="75">
        <v>675</v>
      </c>
      <c r="L41" s="75">
        <v>675</v>
      </c>
      <c r="M41" s="75">
        <v>675</v>
      </c>
      <c r="N41" s="75">
        <v>675</v>
      </c>
      <c r="O41" s="75">
        <v>675</v>
      </c>
      <c r="P41" s="75">
        <v>675</v>
      </c>
      <c r="Q41" s="76">
        <f t="shared" ref="Q41:Q68" si="1">+(AB41*$Q$39)/AB$39</f>
        <v>0.34923075988213043</v>
      </c>
      <c r="R41" s="345">
        <v>1000000</v>
      </c>
      <c r="S41" s="345"/>
      <c r="T41" s="345"/>
      <c r="U41" s="345"/>
      <c r="V41" s="345"/>
      <c r="W41" s="345"/>
      <c r="X41" s="345"/>
      <c r="Y41" s="345"/>
      <c r="Z41" s="345"/>
      <c r="AA41" s="345"/>
      <c r="AB41" s="35">
        <v>1000000</v>
      </c>
    </row>
    <row r="42" spans="1:28" ht="135.75" customHeight="1">
      <c r="A42" s="770"/>
      <c r="B42" s="768"/>
      <c r="C42" s="347" t="s">
        <v>46</v>
      </c>
      <c r="D42" s="361">
        <v>0.63670000000000004</v>
      </c>
      <c r="E42" s="347" t="s">
        <v>771</v>
      </c>
      <c r="F42" s="347" t="s">
        <v>47</v>
      </c>
      <c r="G42" s="359">
        <v>393</v>
      </c>
      <c r="H42" s="362" t="s">
        <v>8</v>
      </c>
      <c r="I42" s="75">
        <v>400</v>
      </c>
      <c r="J42" s="75">
        <v>400</v>
      </c>
      <c r="K42" s="75">
        <v>400</v>
      </c>
      <c r="L42" s="75">
        <v>400</v>
      </c>
      <c r="M42" s="75">
        <v>400</v>
      </c>
      <c r="N42" s="75">
        <v>400</v>
      </c>
      <c r="O42" s="75">
        <v>400</v>
      </c>
      <c r="P42" s="75">
        <v>400</v>
      </c>
      <c r="Q42" s="76">
        <f t="shared" si="1"/>
        <v>0.69846151976426085</v>
      </c>
      <c r="R42" s="345">
        <v>2000000</v>
      </c>
      <c r="S42" s="345"/>
      <c r="T42" s="345"/>
      <c r="U42" s="345"/>
      <c r="V42" s="345"/>
      <c r="W42" s="345"/>
      <c r="X42" s="345"/>
      <c r="Y42" s="345"/>
      <c r="Z42" s="345"/>
      <c r="AA42" s="345"/>
      <c r="AB42" s="35">
        <v>2000000</v>
      </c>
    </row>
    <row r="43" spans="1:28" ht="99.75" customHeight="1">
      <c r="A43" s="770"/>
      <c r="B43" s="768"/>
      <c r="C43" s="768" t="s">
        <v>48</v>
      </c>
      <c r="D43" s="801">
        <v>0.32629999999999998</v>
      </c>
      <c r="E43" s="347">
        <v>200</v>
      </c>
      <c r="F43" s="347" t="s">
        <v>49</v>
      </c>
      <c r="G43" s="359">
        <v>0</v>
      </c>
      <c r="H43" s="362" t="s">
        <v>8</v>
      </c>
      <c r="I43" s="75">
        <v>50</v>
      </c>
      <c r="J43" s="362">
        <v>50</v>
      </c>
      <c r="K43" s="362">
        <v>50</v>
      </c>
      <c r="L43" s="362">
        <v>50</v>
      </c>
      <c r="M43" s="362">
        <v>50</v>
      </c>
      <c r="N43" s="38">
        <v>100</v>
      </c>
      <c r="O43" s="38">
        <v>150</v>
      </c>
      <c r="P43" s="38">
        <v>200</v>
      </c>
      <c r="Q43" s="76">
        <f t="shared" si="1"/>
        <v>0.34923075988213043</v>
      </c>
      <c r="R43" s="345">
        <v>1000000</v>
      </c>
      <c r="S43" s="345"/>
      <c r="T43" s="345"/>
      <c r="U43" s="345"/>
      <c r="V43" s="345"/>
      <c r="W43" s="345"/>
      <c r="X43" s="345"/>
      <c r="Y43" s="345"/>
      <c r="Z43" s="345"/>
      <c r="AA43" s="345"/>
      <c r="AB43" s="35">
        <v>1000000</v>
      </c>
    </row>
    <row r="44" spans="1:28" ht="99.75" customHeight="1">
      <c r="A44" s="770"/>
      <c r="B44" s="768"/>
      <c r="C44" s="768"/>
      <c r="D44" s="801"/>
      <c r="E44" s="347" t="s">
        <v>773</v>
      </c>
      <c r="F44" s="347" t="s">
        <v>673</v>
      </c>
      <c r="G44" s="359">
        <v>1219</v>
      </c>
      <c r="H44" s="362" t="s">
        <v>8</v>
      </c>
      <c r="I44" s="75">
        <v>1240</v>
      </c>
      <c r="J44" s="75">
        <v>1240</v>
      </c>
      <c r="K44" s="75">
        <v>1240</v>
      </c>
      <c r="L44" s="75">
        <v>1240</v>
      </c>
      <c r="M44" s="75">
        <v>1240</v>
      </c>
      <c r="N44" s="75">
        <v>1240</v>
      </c>
      <c r="O44" s="75">
        <v>1240</v>
      </c>
      <c r="P44" s="75">
        <v>1240</v>
      </c>
      <c r="Q44" s="76">
        <f t="shared" si="1"/>
        <v>30.846854558868817</v>
      </c>
      <c r="R44" s="345">
        <v>88328000</v>
      </c>
      <c r="S44" s="345"/>
      <c r="T44" s="345"/>
      <c r="U44" s="345"/>
      <c r="V44" s="345"/>
      <c r="W44" s="345"/>
      <c r="X44" s="345"/>
      <c r="Y44" s="345"/>
      <c r="Z44" s="345"/>
      <c r="AA44" s="345"/>
      <c r="AB44" s="35">
        <v>88328000</v>
      </c>
    </row>
    <row r="45" spans="1:28" ht="135" customHeight="1">
      <c r="A45" s="770"/>
      <c r="B45" s="768"/>
      <c r="C45" s="768"/>
      <c r="D45" s="768"/>
      <c r="E45" s="359">
        <v>159</v>
      </c>
      <c r="F45" s="347" t="s">
        <v>774</v>
      </c>
      <c r="G45" s="359" t="s">
        <v>541</v>
      </c>
      <c r="H45" s="362" t="s">
        <v>9</v>
      </c>
      <c r="I45" s="75">
        <v>159</v>
      </c>
      <c r="J45" s="75">
        <v>159</v>
      </c>
      <c r="K45" s="75">
        <v>159</v>
      </c>
      <c r="L45" s="75">
        <v>159</v>
      </c>
      <c r="M45" s="75">
        <v>159</v>
      </c>
      <c r="N45" s="75">
        <v>159</v>
      </c>
      <c r="O45" s="75">
        <v>159</v>
      </c>
      <c r="P45" s="75">
        <v>159</v>
      </c>
      <c r="Q45" s="76">
        <f t="shared" si="1"/>
        <v>14.149300759695642</v>
      </c>
      <c r="R45" s="345">
        <v>40515620</v>
      </c>
      <c r="S45" s="345"/>
      <c r="T45" s="345"/>
      <c r="U45" s="345"/>
      <c r="V45" s="345"/>
      <c r="W45" s="345"/>
      <c r="X45" s="345"/>
      <c r="Y45" s="345"/>
      <c r="Z45" s="345"/>
      <c r="AA45" s="345"/>
      <c r="AB45" s="35">
        <v>40515620</v>
      </c>
    </row>
    <row r="46" spans="1:28" ht="129.75" customHeight="1">
      <c r="A46" s="770"/>
      <c r="B46" s="768"/>
      <c r="C46" s="768"/>
      <c r="D46" s="768"/>
      <c r="E46" s="347" t="s">
        <v>775</v>
      </c>
      <c r="F46" s="347" t="s">
        <v>776</v>
      </c>
      <c r="G46" s="359">
        <v>2</v>
      </c>
      <c r="H46" s="362" t="s">
        <v>8</v>
      </c>
      <c r="I46" s="75">
        <v>1</v>
      </c>
      <c r="J46" s="362"/>
      <c r="K46" s="362"/>
      <c r="L46" s="362"/>
      <c r="M46" s="362">
        <v>1</v>
      </c>
      <c r="N46" s="38">
        <v>1</v>
      </c>
      <c r="O46" s="38">
        <v>1</v>
      </c>
      <c r="P46" s="38">
        <v>1</v>
      </c>
      <c r="Q46" s="76">
        <f t="shared" si="1"/>
        <v>34.923075988213043</v>
      </c>
      <c r="R46" s="345">
        <v>100000000</v>
      </c>
      <c r="S46" s="345"/>
      <c r="T46" s="345"/>
      <c r="U46" s="345"/>
      <c r="V46" s="345"/>
      <c r="W46" s="345"/>
      <c r="X46" s="345"/>
      <c r="Y46" s="345"/>
      <c r="Z46" s="345"/>
      <c r="AA46" s="345"/>
      <c r="AB46" s="35">
        <v>100000000</v>
      </c>
    </row>
    <row r="47" spans="1:28" ht="174" customHeight="1">
      <c r="A47" s="770"/>
      <c r="B47" s="768"/>
      <c r="C47" s="768"/>
      <c r="D47" s="768"/>
      <c r="E47" s="347">
        <v>3</v>
      </c>
      <c r="F47" s="347" t="s">
        <v>50</v>
      </c>
      <c r="G47" s="359">
        <v>0</v>
      </c>
      <c r="H47" s="362" t="s">
        <v>8</v>
      </c>
      <c r="I47" s="75"/>
      <c r="J47" s="362">
        <v>1</v>
      </c>
      <c r="K47" s="362">
        <v>1</v>
      </c>
      <c r="L47" s="362">
        <v>1</v>
      </c>
      <c r="M47" s="362">
        <v>0</v>
      </c>
      <c r="N47" s="38">
        <v>1</v>
      </c>
      <c r="O47" s="38">
        <v>2</v>
      </c>
      <c r="P47" s="38">
        <v>3</v>
      </c>
      <c r="Q47" s="76">
        <f t="shared" si="1"/>
        <v>0</v>
      </c>
      <c r="R47" s="345">
        <v>0</v>
      </c>
      <c r="S47" s="345"/>
      <c r="T47" s="345"/>
      <c r="U47" s="345"/>
      <c r="V47" s="345"/>
      <c r="W47" s="345"/>
      <c r="X47" s="345"/>
      <c r="Y47" s="345"/>
      <c r="Z47" s="345"/>
      <c r="AA47" s="345"/>
      <c r="AB47" s="35">
        <v>0</v>
      </c>
    </row>
    <row r="48" spans="1:28" ht="100.5" customHeight="1">
      <c r="A48" s="770"/>
      <c r="B48" s="768"/>
      <c r="C48" s="768"/>
      <c r="D48" s="768"/>
      <c r="E48" s="347">
        <v>4</v>
      </c>
      <c r="F48" s="347" t="s">
        <v>51</v>
      </c>
      <c r="G48" s="359">
        <v>0</v>
      </c>
      <c r="H48" s="362" t="s">
        <v>8</v>
      </c>
      <c r="I48" s="75">
        <v>1</v>
      </c>
      <c r="J48" s="362">
        <v>1</v>
      </c>
      <c r="K48" s="362">
        <v>1</v>
      </c>
      <c r="L48" s="362">
        <v>1</v>
      </c>
      <c r="M48" s="362">
        <v>1</v>
      </c>
      <c r="N48" s="38">
        <v>2</v>
      </c>
      <c r="O48" s="38">
        <v>3</v>
      </c>
      <c r="P48" s="38">
        <v>4</v>
      </c>
      <c r="Q48" s="76">
        <f t="shared" si="1"/>
        <v>3.4923075988213044</v>
      </c>
      <c r="R48" s="345">
        <v>10000000</v>
      </c>
      <c r="S48" s="345"/>
      <c r="T48" s="345"/>
      <c r="U48" s="345"/>
      <c r="V48" s="345"/>
      <c r="W48" s="345"/>
      <c r="X48" s="345"/>
      <c r="Y48" s="345"/>
      <c r="Z48" s="345"/>
      <c r="AA48" s="345"/>
      <c r="AB48" s="35">
        <v>10000000</v>
      </c>
    </row>
    <row r="49" spans="1:28" ht="160.5" customHeight="1">
      <c r="A49" s="770"/>
      <c r="B49" s="768"/>
      <c r="C49" s="768"/>
      <c r="D49" s="768"/>
      <c r="E49" s="347">
        <v>5</v>
      </c>
      <c r="F49" s="347" t="s">
        <v>674</v>
      </c>
      <c r="G49" s="359">
        <v>0</v>
      </c>
      <c r="H49" s="362" t="s">
        <v>9</v>
      </c>
      <c r="I49" s="75"/>
      <c r="J49" s="362">
        <v>2</v>
      </c>
      <c r="K49" s="362">
        <v>2</v>
      </c>
      <c r="L49" s="362">
        <v>1</v>
      </c>
      <c r="M49" s="362">
        <v>0</v>
      </c>
      <c r="N49" s="38">
        <v>2</v>
      </c>
      <c r="O49" s="38">
        <v>4</v>
      </c>
      <c r="P49" s="38">
        <v>5</v>
      </c>
      <c r="Q49" s="76">
        <f t="shared" si="1"/>
        <v>0</v>
      </c>
      <c r="R49" s="345">
        <v>0</v>
      </c>
      <c r="S49" s="345"/>
      <c r="T49" s="345"/>
      <c r="U49" s="345"/>
      <c r="V49" s="345"/>
      <c r="W49" s="345"/>
      <c r="X49" s="345"/>
      <c r="Y49" s="345"/>
      <c r="Z49" s="345"/>
      <c r="AA49" s="345"/>
      <c r="AB49" s="35">
        <v>0</v>
      </c>
    </row>
    <row r="50" spans="1:28" ht="129.75" customHeight="1">
      <c r="A50" s="770"/>
      <c r="B50" s="768"/>
      <c r="C50" s="768"/>
      <c r="D50" s="768"/>
      <c r="E50" s="347">
        <v>1</v>
      </c>
      <c r="F50" s="347" t="s">
        <v>52</v>
      </c>
      <c r="G50" s="359">
        <v>0</v>
      </c>
      <c r="H50" s="362" t="s">
        <v>9</v>
      </c>
      <c r="I50" s="75"/>
      <c r="J50" s="362">
        <v>1</v>
      </c>
      <c r="K50" s="362"/>
      <c r="L50" s="362"/>
      <c r="M50" s="362">
        <v>0</v>
      </c>
      <c r="N50" s="38">
        <v>1</v>
      </c>
      <c r="O50" s="38">
        <v>1</v>
      </c>
      <c r="P50" s="38">
        <v>1</v>
      </c>
      <c r="Q50" s="76">
        <f t="shared" si="1"/>
        <v>0</v>
      </c>
      <c r="R50" s="345">
        <v>0</v>
      </c>
      <c r="S50" s="345"/>
      <c r="T50" s="345"/>
      <c r="U50" s="345"/>
      <c r="V50" s="345"/>
      <c r="W50" s="345"/>
      <c r="X50" s="345"/>
      <c r="Y50" s="345"/>
      <c r="Z50" s="345"/>
      <c r="AA50" s="345"/>
      <c r="AB50" s="35">
        <v>0</v>
      </c>
    </row>
    <row r="51" spans="1:28" ht="165.75" customHeight="1">
      <c r="A51" s="770"/>
      <c r="B51" s="768"/>
      <c r="C51" s="768"/>
      <c r="D51" s="768"/>
      <c r="E51" s="347">
        <v>6</v>
      </c>
      <c r="F51" s="347" t="s">
        <v>678</v>
      </c>
      <c r="G51" s="359" t="s">
        <v>68</v>
      </c>
      <c r="H51" s="362" t="s">
        <v>9</v>
      </c>
      <c r="I51" s="75"/>
      <c r="J51" s="362">
        <v>2</v>
      </c>
      <c r="K51" s="362">
        <v>2</v>
      </c>
      <c r="L51" s="362">
        <v>2</v>
      </c>
      <c r="M51" s="362">
        <v>0</v>
      </c>
      <c r="N51" s="38">
        <v>2</v>
      </c>
      <c r="O51" s="38">
        <v>4</v>
      </c>
      <c r="P51" s="38">
        <v>6</v>
      </c>
      <c r="Q51" s="76">
        <f t="shared" si="1"/>
        <v>0</v>
      </c>
      <c r="R51" s="345"/>
      <c r="S51" s="345"/>
      <c r="T51" s="345"/>
      <c r="U51" s="345"/>
      <c r="V51" s="345"/>
      <c r="W51" s="345"/>
      <c r="X51" s="345"/>
      <c r="Y51" s="345"/>
      <c r="Z51" s="345"/>
      <c r="AA51" s="345"/>
      <c r="AB51" s="35">
        <v>0</v>
      </c>
    </row>
    <row r="52" spans="1:28" ht="165.75" customHeight="1">
      <c r="A52" s="770"/>
      <c r="B52" s="768"/>
      <c r="C52" s="768"/>
      <c r="D52" s="768"/>
      <c r="E52" s="347">
        <v>3</v>
      </c>
      <c r="F52" s="347" t="s">
        <v>679</v>
      </c>
      <c r="G52" s="359"/>
      <c r="H52" s="362" t="s">
        <v>9</v>
      </c>
      <c r="I52" s="75"/>
      <c r="J52" s="362">
        <v>1</v>
      </c>
      <c r="K52" s="362">
        <v>1</v>
      </c>
      <c r="L52" s="362">
        <v>1</v>
      </c>
      <c r="M52" s="362">
        <v>0</v>
      </c>
      <c r="N52" s="38">
        <v>1</v>
      </c>
      <c r="O52" s="38">
        <v>2</v>
      </c>
      <c r="P52" s="38">
        <v>3</v>
      </c>
      <c r="Q52" s="76">
        <f t="shared" si="1"/>
        <v>0</v>
      </c>
      <c r="R52" s="345"/>
      <c r="S52" s="345"/>
      <c r="T52" s="345"/>
      <c r="U52" s="345"/>
      <c r="V52" s="345"/>
      <c r="W52" s="345"/>
      <c r="X52" s="345"/>
      <c r="Y52" s="345"/>
      <c r="Z52" s="345"/>
      <c r="AA52" s="345"/>
      <c r="AB52" s="35">
        <v>0</v>
      </c>
    </row>
    <row r="53" spans="1:28" ht="118.5" customHeight="1">
      <c r="A53" s="770"/>
      <c r="B53" s="768"/>
      <c r="C53" s="768"/>
      <c r="D53" s="768"/>
      <c r="E53" s="349">
        <v>2</v>
      </c>
      <c r="F53" s="349" t="s">
        <v>53</v>
      </c>
      <c r="G53" s="359">
        <v>10</v>
      </c>
      <c r="H53" s="362" t="s">
        <v>8</v>
      </c>
      <c r="I53" s="75">
        <v>1</v>
      </c>
      <c r="J53" s="362">
        <v>1</v>
      </c>
      <c r="K53" s="362"/>
      <c r="L53" s="362"/>
      <c r="M53" s="362">
        <v>1</v>
      </c>
      <c r="N53" s="38">
        <v>2</v>
      </c>
      <c r="O53" s="38">
        <v>2</v>
      </c>
      <c r="P53" s="38">
        <v>2</v>
      </c>
      <c r="Q53" s="76">
        <f t="shared" si="1"/>
        <v>3.4923075988213044</v>
      </c>
      <c r="R53" s="345">
        <v>10000000</v>
      </c>
      <c r="S53" s="345"/>
      <c r="T53" s="345"/>
      <c r="U53" s="345"/>
      <c r="V53" s="345"/>
      <c r="W53" s="345"/>
      <c r="X53" s="345"/>
      <c r="Y53" s="345"/>
      <c r="Z53" s="345"/>
      <c r="AA53" s="345"/>
      <c r="AB53" s="35">
        <v>10000000</v>
      </c>
    </row>
    <row r="54" spans="1:28" ht="64.5" customHeight="1">
      <c r="A54" s="770"/>
      <c r="B54" s="768"/>
      <c r="C54" s="768"/>
      <c r="D54" s="768"/>
      <c r="E54" s="347">
        <v>2</v>
      </c>
      <c r="F54" s="347" t="s">
        <v>54</v>
      </c>
      <c r="G54" s="359" t="s">
        <v>68</v>
      </c>
      <c r="H54" s="362" t="s">
        <v>8</v>
      </c>
      <c r="I54" s="75"/>
      <c r="J54" s="362"/>
      <c r="K54" s="362">
        <v>1</v>
      </c>
      <c r="L54" s="362">
        <v>1</v>
      </c>
      <c r="M54" s="362">
        <v>0</v>
      </c>
      <c r="N54" s="362">
        <v>0</v>
      </c>
      <c r="O54" s="38">
        <v>1</v>
      </c>
      <c r="P54" s="38">
        <v>2</v>
      </c>
      <c r="Q54" s="76">
        <f t="shared" si="1"/>
        <v>0</v>
      </c>
      <c r="R54" s="345">
        <v>0</v>
      </c>
      <c r="S54" s="345"/>
      <c r="T54" s="345"/>
      <c r="U54" s="345"/>
      <c r="V54" s="345"/>
      <c r="W54" s="345"/>
      <c r="X54" s="345"/>
      <c r="Y54" s="345"/>
      <c r="Z54" s="345"/>
      <c r="AA54" s="345"/>
      <c r="AB54" s="35">
        <v>0</v>
      </c>
    </row>
    <row r="55" spans="1:28" ht="76.5">
      <c r="A55" s="770" t="s">
        <v>55</v>
      </c>
      <c r="B55" s="771" t="s">
        <v>675</v>
      </c>
      <c r="C55" s="768" t="s">
        <v>56</v>
      </c>
      <c r="D55" s="769">
        <v>0.79200000000000004</v>
      </c>
      <c r="E55" s="347">
        <v>1</v>
      </c>
      <c r="F55" s="347" t="s">
        <v>57</v>
      </c>
      <c r="G55" s="77" t="s">
        <v>68</v>
      </c>
      <c r="H55" s="78" t="s">
        <v>8</v>
      </c>
      <c r="I55" s="75"/>
      <c r="J55" s="362">
        <v>1</v>
      </c>
      <c r="K55" s="362"/>
      <c r="L55" s="362"/>
      <c r="M55" s="362">
        <v>0</v>
      </c>
      <c r="N55" s="38">
        <v>1</v>
      </c>
      <c r="O55" s="38">
        <v>1</v>
      </c>
      <c r="P55" s="38">
        <v>1</v>
      </c>
      <c r="Q55" s="76">
        <f t="shared" si="1"/>
        <v>0</v>
      </c>
      <c r="R55" s="345"/>
      <c r="S55" s="345"/>
      <c r="T55" s="345"/>
      <c r="U55" s="345"/>
      <c r="V55" s="345"/>
      <c r="W55" s="345"/>
      <c r="X55" s="345"/>
      <c r="Y55" s="345"/>
      <c r="Z55" s="345"/>
      <c r="AA55" s="345"/>
      <c r="AB55" s="35">
        <v>0</v>
      </c>
    </row>
    <row r="56" spans="1:28" ht="94.5" customHeight="1">
      <c r="A56" s="770"/>
      <c r="B56" s="771"/>
      <c r="C56" s="768"/>
      <c r="D56" s="768"/>
      <c r="E56" s="768">
        <v>1</v>
      </c>
      <c r="F56" s="768" t="s">
        <v>58</v>
      </c>
      <c r="G56" s="833">
        <v>1</v>
      </c>
      <c r="H56" s="362" t="s">
        <v>8</v>
      </c>
      <c r="I56" s="799"/>
      <c r="J56" s="799">
        <v>1</v>
      </c>
      <c r="K56" s="799"/>
      <c r="L56" s="799"/>
      <c r="M56" s="362">
        <v>0</v>
      </c>
      <c r="N56" s="38">
        <v>1</v>
      </c>
      <c r="O56" s="38">
        <v>1</v>
      </c>
      <c r="P56" s="38">
        <v>1</v>
      </c>
      <c r="Q56" s="76">
        <f t="shared" si="1"/>
        <v>0</v>
      </c>
      <c r="R56" s="345">
        <v>0</v>
      </c>
      <c r="S56" s="345"/>
      <c r="T56" s="345"/>
      <c r="U56" s="345"/>
      <c r="V56" s="345"/>
      <c r="W56" s="345"/>
      <c r="X56" s="345"/>
      <c r="Y56" s="345"/>
      <c r="Z56" s="345"/>
      <c r="AA56" s="345"/>
      <c r="AB56" s="35">
        <v>0</v>
      </c>
    </row>
    <row r="57" spans="1:28" ht="339.75" hidden="1" customHeight="1">
      <c r="A57" s="770"/>
      <c r="B57" s="771"/>
      <c r="C57" s="768"/>
      <c r="D57" s="768"/>
      <c r="E57" s="768"/>
      <c r="F57" s="768"/>
      <c r="G57" s="833"/>
      <c r="H57" s="362"/>
      <c r="I57" s="799"/>
      <c r="J57" s="799"/>
      <c r="K57" s="799"/>
      <c r="L57" s="799"/>
      <c r="M57" s="362">
        <v>0</v>
      </c>
      <c r="N57" s="38">
        <v>0</v>
      </c>
      <c r="O57" s="38">
        <v>0</v>
      </c>
      <c r="P57" s="38">
        <v>0</v>
      </c>
      <c r="Q57" s="76">
        <f t="shared" si="1"/>
        <v>0</v>
      </c>
      <c r="R57" s="345"/>
      <c r="S57" s="345"/>
      <c r="T57" s="345"/>
      <c r="U57" s="345"/>
      <c r="V57" s="345"/>
      <c r="W57" s="345"/>
      <c r="X57" s="345"/>
      <c r="Y57" s="345"/>
      <c r="Z57" s="345"/>
      <c r="AA57" s="345"/>
      <c r="AB57" s="35">
        <v>0</v>
      </c>
    </row>
    <row r="58" spans="1:28" ht="93" customHeight="1">
      <c r="A58" s="770" t="s">
        <v>59</v>
      </c>
      <c r="B58" s="768" t="s">
        <v>60</v>
      </c>
      <c r="C58" s="768" t="s">
        <v>61</v>
      </c>
      <c r="D58" s="768"/>
      <c r="E58" s="347">
        <v>2</v>
      </c>
      <c r="F58" s="347" t="s">
        <v>62</v>
      </c>
      <c r="G58" s="359">
        <v>15</v>
      </c>
      <c r="H58" s="362" t="s">
        <v>8</v>
      </c>
      <c r="I58" s="362">
        <v>1</v>
      </c>
      <c r="J58" s="362"/>
      <c r="K58" s="362"/>
      <c r="L58" s="362">
        <v>1</v>
      </c>
      <c r="M58" s="362">
        <v>1</v>
      </c>
      <c r="N58" s="38">
        <v>1</v>
      </c>
      <c r="O58" s="38">
        <v>1</v>
      </c>
      <c r="P58" s="38">
        <v>2</v>
      </c>
      <c r="Q58" s="76">
        <f t="shared" si="1"/>
        <v>5.2384613982319568</v>
      </c>
      <c r="R58" s="345">
        <v>15000000</v>
      </c>
      <c r="S58" s="345"/>
      <c r="T58" s="345"/>
      <c r="U58" s="345"/>
      <c r="V58" s="345"/>
      <c r="W58" s="345"/>
      <c r="X58" s="345"/>
      <c r="Y58" s="345"/>
      <c r="Z58" s="345"/>
      <c r="AA58" s="345"/>
      <c r="AB58" s="35">
        <v>15000000</v>
      </c>
    </row>
    <row r="59" spans="1:28" ht="80.25" customHeight="1">
      <c r="A59" s="770"/>
      <c r="B59" s="768"/>
      <c r="C59" s="768"/>
      <c r="D59" s="768"/>
      <c r="E59" s="347">
        <v>3</v>
      </c>
      <c r="F59" s="347" t="s">
        <v>63</v>
      </c>
      <c r="G59" s="359">
        <v>9</v>
      </c>
      <c r="H59" s="362" t="s">
        <v>8</v>
      </c>
      <c r="I59" s="362"/>
      <c r="J59" s="362">
        <v>1</v>
      </c>
      <c r="K59" s="362">
        <v>1</v>
      </c>
      <c r="L59" s="362">
        <v>1</v>
      </c>
      <c r="M59" s="362">
        <v>0</v>
      </c>
      <c r="N59" s="38">
        <v>1</v>
      </c>
      <c r="O59" s="38">
        <v>2</v>
      </c>
      <c r="P59" s="38">
        <v>3</v>
      </c>
      <c r="Q59" s="76">
        <f t="shared" si="1"/>
        <v>0</v>
      </c>
      <c r="R59" s="345">
        <v>0</v>
      </c>
      <c r="S59" s="345"/>
      <c r="T59" s="345"/>
      <c r="U59" s="345"/>
      <c r="V59" s="345"/>
      <c r="W59" s="345"/>
      <c r="X59" s="345"/>
      <c r="Y59" s="345"/>
      <c r="Z59" s="345"/>
      <c r="AA59" s="345"/>
      <c r="AB59" s="35">
        <v>0</v>
      </c>
    </row>
    <row r="60" spans="1:28" ht="127.5">
      <c r="A60" s="770"/>
      <c r="B60" s="768"/>
      <c r="C60" s="768"/>
      <c r="D60" s="768"/>
      <c r="E60" s="359">
        <v>1</v>
      </c>
      <c r="F60" s="347" t="s">
        <v>64</v>
      </c>
      <c r="G60" s="359">
        <v>0</v>
      </c>
      <c r="H60" s="362" t="s">
        <v>8</v>
      </c>
      <c r="I60" s="362"/>
      <c r="J60" s="362">
        <v>1</v>
      </c>
      <c r="K60" s="362"/>
      <c r="L60" s="362"/>
      <c r="M60" s="362">
        <v>0</v>
      </c>
      <c r="N60" s="38">
        <v>1</v>
      </c>
      <c r="O60" s="38">
        <v>1</v>
      </c>
      <c r="P60" s="38">
        <v>1</v>
      </c>
      <c r="Q60" s="76">
        <f t="shared" si="1"/>
        <v>0</v>
      </c>
      <c r="R60" s="345">
        <v>0</v>
      </c>
      <c r="S60" s="345"/>
      <c r="T60" s="345"/>
      <c r="U60" s="345"/>
      <c r="V60" s="345"/>
      <c r="W60" s="345"/>
      <c r="X60" s="345"/>
      <c r="Y60" s="345"/>
      <c r="Z60" s="345"/>
      <c r="AA60" s="345"/>
      <c r="AB60" s="35">
        <v>0</v>
      </c>
    </row>
    <row r="61" spans="1:28" ht="159" customHeight="1">
      <c r="A61" s="826" t="s">
        <v>65</v>
      </c>
      <c r="B61" s="829" t="s">
        <v>542</v>
      </c>
      <c r="C61" s="829" t="s">
        <v>543</v>
      </c>
      <c r="D61" s="829" t="s">
        <v>68</v>
      </c>
      <c r="E61" s="347">
        <v>1</v>
      </c>
      <c r="F61" s="347" t="s">
        <v>66</v>
      </c>
      <c r="G61" s="359">
        <v>0</v>
      </c>
      <c r="H61" s="362" t="s">
        <v>8</v>
      </c>
      <c r="I61" s="362"/>
      <c r="J61" s="362"/>
      <c r="K61" s="362">
        <v>1</v>
      </c>
      <c r="L61" s="362"/>
      <c r="M61" s="362">
        <v>0</v>
      </c>
      <c r="N61" s="362">
        <v>0</v>
      </c>
      <c r="O61" s="38">
        <v>1</v>
      </c>
      <c r="P61" s="38">
        <v>1</v>
      </c>
      <c r="Q61" s="76">
        <f t="shared" si="1"/>
        <v>0</v>
      </c>
      <c r="R61" s="345">
        <v>0</v>
      </c>
      <c r="S61" s="345"/>
      <c r="T61" s="345"/>
      <c r="U61" s="345"/>
      <c r="V61" s="345"/>
      <c r="W61" s="345"/>
      <c r="X61" s="345"/>
      <c r="Y61" s="345"/>
      <c r="Z61" s="345"/>
      <c r="AA61" s="345"/>
      <c r="AB61" s="35">
        <v>0</v>
      </c>
    </row>
    <row r="62" spans="1:28" ht="204" customHeight="1">
      <c r="A62" s="827"/>
      <c r="B62" s="830"/>
      <c r="C62" s="830"/>
      <c r="D62" s="830"/>
      <c r="E62" s="347" t="s">
        <v>676</v>
      </c>
      <c r="F62" s="347" t="s">
        <v>67</v>
      </c>
      <c r="G62" s="77" t="s">
        <v>68</v>
      </c>
      <c r="H62" s="78" t="s">
        <v>8</v>
      </c>
      <c r="I62" s="362">
        <v>1</v>
      </c>
      <c r="J62" s="362">
        <v>1</v>
      </c>
      <c r="K62" s="362">
        <v>1</v>
      </c>
      <c r="L62" s="362">
        <v>1</v>
      </c>
      <c r="M62" s="362">
        <v>1</v>
      </c>
      <c r="N62" s="38">
        <v>2</v>
      </c>
      <c r="O62" s="38">
        <v>3</v>
      </c>
      <c r="P62" s="38">
        <v>4</v>
      </c>
      <c r="Q62" s="76">
        <f t="shared" si="1"/>
        <v>0.87307689970532609</v>
      </c>
      <c r="R62" s="345">
        <v>2500000</v>
      </c>
      <c r="S62" s="345"/>
      <c r="T62" s="345"/>
      <c r="U62" s="345"/>
      <c r="V62" s="345"/>
      <c r="W62" s="345"/>
      <c r="X62" s="345"/>
      <c r="Y62" s="345"/>
      <c r="Z62" s="345"/>
      <c r="AA62" s="345"/>
      <c r="AB62" s="35">
        <v>2500000</v>
      </c>
    </row>
    <row r="63" spans="1:28" ht="171" customHeight="1">
      <c r="A63" s="827"/>
      <c r="B63" s="830"/>
      <c r="C63" s="830"/>
      <c r="D63" s="830"/>
      <c r="E63" s="347">
        <v>19</v>
      </c>
      <c r="F63" s="347" t="s">
        <v>677</v>
      </c>
      <c r="G63" s="77">
        <v>19</v>
      </c>
      <c r="H63" s="78" t="s">
        <v>9</v>
      </c>
      <c r="I63" s="362">
        <v>19</v>
      </c>
      <c r="J63" s="362">
        <v>19</v>
      </c>
      <c r="K63" s="362">
        <v>19</v>
      </c>
      <c r="L63" s="362">
        <v>19</v>
      </c>
      <c r="M63" s="362">
        <v>19</v>
      </c>
      <c r="N63" s="362">
        <v>19</v>
      </c>
      <c r="O63" s="362">
        <v>19</v>
      </c>
      <c r="P63" s="362">
        <v>19</v>
      </c>
      <c r="Q63" s="76">
        <f t="shared" si="1"/>
        <v>5.2384613982319568</v>
      </c>
      <c r="R63" s="345">
        <v>15000000</v>
      </c>
      <c r="S63" s="345"/>
      <c r="T63" s="345"/>
      <c r="U63" s="345"/>
      <c r="V63" s="345"/>
      <c r="W63" s="345"/>
      <c r="X63" s="345"/>
      <c r="Y63" s="345"/>
      <c r="Z63" s="345"/>
      <c r="AA63" s="345"/>
      <c r="AB63" s="35">
        <v>15000000</v>
      </c>
    </row>
    <row r="64" spans="1:28" ht="71.25" customHeight="1">
      <c r="A64" s="827"/>
      <c r="B64" s="830"/>
      <c r="C64" s="830"/>
      <c r="D64" s="830"/>
      <c r="E64" s="347">
        <v>30</v>
      </c>
      <c r="F64" s="347" t="s">
        <v>69</v>
      </c>
      <c r="G64" s="359">
        <v>0</v>
      </c>
      <c r="H64" s="362" t="s">
        <v>8</v>
      </c>
      <c r="I64" s="362"/>
      <c r="J64" s="362">
        <v>10</v>
      </c>
      <c r="K64" s="362">
        <v>10</v>
      </c>
      <c r="L64" s="362">
        <v>10</v>
      </c>
      <c r="M64" s="362">
        <v>0</v>
      </c>
      <c r="N64" s="38">
        <v>10</v>
      </c>
      <c r="O64" s="38">
        <v>20</v>
      </c>
      <c r="P64" s="38">
        <v>30</v>
      </c>
      <c r="Q64" s="76">
        <f t="shared" si="1"/>
        <v>0</v>
      </c>
      <c r="R64" s="345">
        <v>0</v>
      </c>
      <c r="S64" s="345"/>
      <c r="T64" s="345"/>
      <c r="U64" s="345"/>
      <c r="V64" s="345"/>
      <c r="W64" s="345"/>
      <c r="X64" s="345"/>
      <c r="Y64" s="345"/>
      <c r="Z64" s="345"/>
      <c r="AA64" s="345"/>
      <c r="AB64" s="35">
        <v>0</v>
      </c>
    </row>
    <row r="65" spans="1:28" ht="129" customHeight="1">
      <c r="A65" s="827"/>
      <c r="B65" s="830"/>
      <c r="C65" s="830"/>
      <c r="D65" s="830"/>
      <c r="E65" s="347">
        <v>1</v>
      </c>
      <c r="F65" s="349" t="s">
        <v>70</v>
      </c>
      <c r="G65" s="359" t="s">
        <v>68</v>
      </c>
      <c r="H65" s="362" t="s">
        <v>8</v>
      </c>
      <c r="I65" s="362"/>
      <c r="J65" s="362"/>
      <c r="K65" s="362">
        <v>1</v>
      </c>
      <c r="L65" s="362"/>
      <c r="M65" s="362">
        <v>0</v>
      </c>
      <c r="N65" s="362">
        <v>0</v>
      </c>
      <c r="O65" s="38">
        <v>1</v>
      </c>
      <c r="P65" s="38">
        <v>1</v>
      </c>
      <c r="Q65" s="76">
        <f t="shared" si="1"/>
        <v>0</v>
      </c>
      <c r="R65" s="345">
        <v>0</v>
      </c>
      <c r="S65" s="345"/>
      <c r="T65" s="345"/>
      <c r="U65" s="345"/>
      <c r="V65" s="345"/>
      <c r="W65" s="345"/>
      <c r="X65" s="345"/>
      <c r="Y65" s="345"/>
      <c r="Z65" s="345"/>
      <c r="AA65" s="345"/>
      <c r="AB65" s="35">
        <v>0</v>
      </c>
    </row>
    <row r="66" spans="1:28" ht="93" customHeight="1">
      <c r="A66" s="827"/>
      <c r="B66" s="830"/>
      <c r="C66" s="830"/>
      <c r="D66" s="830"/>
      <c r="E66" s="347">
        <v>20</v>
      </c>
      <c r="F66" s="347" t="s">
        <v>71</v>
      </c>
      <c r="G66" s="359">
        <v>105</v>
      </c>
      <c r="H66" s="362" t="s">
        <v>8</v>
      </c>
      <c r="I66" s="362"/>
      <c r="J66" s="362">
        <v>5</v>
      </c>
      <c r="K66" s="362">
        <v>5</v>
      </c>
      <c r="L66" s="362">
        <v>10</v>
      </c>
      <c r="M66" s="362">
        <v>0</v>
      </c>
      <c r="N66" s="38">
        <v>5</v>
      </c>
      <c r="O66" s="38">
        <v>10</v>
      </c>
      <c r="P66" s="38">
        <v>20</v>
      </c>
      <c r="Q66" s="76">
        <f t="shared" si="1"/>
        <v>0</v>
      </c>
      <c r="R66" s="345">
        <v>0</v>
      </c>
      <c r="S66" s="345"/>
      <c r="T66" s="345"/>
      <c r="U66" s="345"/>
      <c r="V66" s="345"/>
      <c r="W66" s="345"/>
      <c r="X66" s="345"/>
      <c r="Y66" s="345"/>
      <c r="Z66" s="345"/>
      <c r="AA66" s="345"/>
      <c r="AB66" s="35">
        <v>0</v>
      </c>
    </row>
    <row r="67" spans="1:28" ht="197.25" customHeight="1">
      <c r="A67" s="828"/>
      <c r="B67" s="831"/>
      <c r="C67" s="831"/>
      <c r="D67" s="831"/>
      <c r="E67" s="347">
        <v>1</v>
      </c>
      <c r="F67" s="347" t="s">
        <v>72</v>
      </c>
      <c r="G67" s="359">
        <v>0</v>
      </c>
      <c r="H67" s="362" t="s">
        <v>8</v>
      </c>
      <c r="I67" s="362"/>
      <c r="J67" s="362">
        <v>1</v>
      </c>
      <c r="K67" s="362"/>
      <c r="L67" s="362"/>
      <c r="M67" s="362">
        <v>0</v>
      </c>
      <c r="N67" s="38">
        <v>1</v>
      </c>
      <c r="O67" s="38">
        <v>1</v>
      </c>
      <c r="P67" s="38">
        <v>1</v>
      </c>
      <c r="Q67" s="76">
        <f t="shared" si="1"/>
        <v>0</v>
      </c>
      <c r="R67" s="345"/>
      <c r="S67" s="345"/>
      <c r="T67" s="345"/>
      <c r="U67" s="345"/>
      <c r="V67" s="345"/>
      <c r="W67" s="345"/>
      <c r="X67" s="345"/>
      <c r="Y67" s="345"/>
      <c r="Z67" s="345"/>
      <c r="AA67" s="345"/>
      <c r="AB67" s="35">
        <v>0</v>
      </c>
    </row>
    <row r="68" spans="1:28" ht="213" customHeight="1">
      <c r="A68" s="264" t="s">
        <v>73</v>
      </c>
      <c r="B68" s="375" t="s">
        <v>544</v>
      </c>
      <c r="C68" s="375" t="s">
        <v>74</v>
      </c>
      <c r="D68" s="81">
        <v>5.5E-2</v>
      </c>
      <c r="E68" s="375">
        <v>2</v>
      </c>
      <c r="F68" s="347" t="s">
        <v>75</v>
      </c>
      <c r="G68" s="362">
        <v>2</v>
      </c>
      <c r="H68" s="362" t="s">
        <v>9</v>
      </c>
      <c r="I68" s="362"/>
      <c r="J68" s="362">
        <v>1</v>
      </c>
      <c r="K68" s="362">
        <v>1</v>
      </c>
      <c r="L68" s="362"/>
      <c r="M68" s="362">
        <v>0</v>
      </c>
      <c r="N68" s="38">
        <v>1</v>
      </c>
      <c r="O68" s="38">
        <v>2</v>
      </c>
      <c r="P68" s="38">
        <v>2</v>
      </c>
      <c r="Q68" s="76">
        <f t="shared" si="1"/>
        <v>0</v>
      </c>
      <c r="R68" s="345">
        <v>0</v>
      </c>
      <c r="S68" s="345"/>
      <c r="T68" s="345"/>
      <c r="U68" s="345"/>
      <c r="V68" s="345"/>
      <c r="W68" s="345"/>
      <c r="X68" s="345"/>
      <c r="Y68" s="345"/>
      <c r="Z68" s="345"/>
      <c r="AA68" s="345"/>
      <c r="AB68" s="35">
        <v>0</v>
      </c>
    </row>
    <row r="69" spans="1:28" s="329" customFormat="1">
      <c r="A69" s="324"/>
      <c r="B69" s="325"/>
      <c r="C69" s="325"/>
      <c r="D69" s="325"/>
      <c r="E69" s="326"/>
      <c r="F69" s="325"/>
      <c r="G69" s="326"/>
      <c r="H69" s="326"/>
      <c r="I69" s="327"/>
      <c r="J69" s="328" t="s">
        <v>780</v>
      </c>
      <c r="K69" s="327"/>
      <c r="L69" s="327"/>
      <c r="Q69" s="330">
        <f>+(R69*$Q$39)/R$39</f>
        <v>100</v>
      </c>
      <c r="R69" s="331">
        <v>286343620</v>
      </c>
      <c r="S69" s="331">
        <v>0</v>
      </c>
      <c r="T69" s="331">
        <v>0</v>
      </c>
      <c r="U69" s="331">
        <v>0</v>
      </c>
      <c r="V69" s="331">
        <v>0</v>
      </c>
      <c r="W69" s="331">
        <v>0</v>
      </c>
      <c r="X69" s="331">
        <v>0</v>
      </c>
      <c r="Y69" s="331">
        <v>0</v>
      </c>
      <c r="Z69" s="331">
        <v>0</v>
      </c>
      <c r="AA69" s="331">
        <v>0</v>
      </c>
      <c r="AB69" s="331">
        <v>286343620</v>
      </c>
    </row>
    <row r="70" spans="1:28" s="329" customFormat="1">
      <c r="A70" s="324"/>
      <c r="B70" s="325"/>
      <c r="C70" s="325"/>
      <c r="D70" s="325"/>
      <c r="E70" s="326"/>
      <c r="F70" s="325"/>
      <c r="G70" s="326"/>
      <c r="H70" s="326"/>
      <c r="I70" s="327"/>
      <c r="J70" s="327"/>
      <c r="K70" s="327"/>
      <c r="L70" s="327"/>
      <c r="Q70" s="330">
        <f>+(R70*$Q$39)/R$39</f>
        <v>0</v>
      </c>
      <c r="R70" s="331">
        <v>0</v>
      </c>
      <c r="S70" s="331">
        <v>0</v>
      </c>
      <c r="T70" s="331">
        <v>0</v>
      </c>
      <c r="U70" s="331">
        <v>0</v>
      </c>
      <c r="V70" s="331">
        <v>0</v>
      </c>
      <c r="W70" s="331">
        <v>0</v>
      </c>
      <c r="X70" s="331">
        <v>0</v>
      </c>
      <c r="Y70" s="331">
        <v>0</v>
      </c>
      <c r="Z70" s="331">
        <v>0</v>
      </c>
      <c r="AA70" s="331">
        <v>0</v>
      </c>
      <c r="AB70" s="331">
        <v>0</v>
      </c>
    </row>
    <row r="71" spans="1:28" s="4" customFormat="1">
      <c r="A71" s="83"/>
      <c r="B71" s="84"/>
      <c r="C71" s="84"/>
      <c r="D71" s="84"/>
      <c r="E71" s="85"/>
      <c r="F71" s="84"/>
      <c r="G71" s="85"/>
      <c r="H71" s="85"/>
      <c r="I71" s="86"/>
      <c r="J71" s="86"/>
      <c r="K71" s="86"/>
      <c r="L71" s="86"/>
      <c r="R71" s="65"/>
      <c r="S71" s="65"/>
      <c r="T71" s="65"/>
      <c r="U71" s="65"/>
      <c r="V71" s="65"/>
      <c r="W71" s="65"/>
      <c r="X71" s="65"/>
      <c r="Y71" s="65"/>
      <c r="Z71" s="65"/>
      <c r="AA71" s="65"/>
      <c r="AB71" s="65"/>
    </row>
    <row r="72" spans="1:28" s="4" customFormat="1" ht="12.75" customHeight="1">
      <c r="F72" s="87"/>
      <c r="R72" s="88"/>
      <c r="S72" s="88"/>
      <c r="T72" s="88"/>
      <c r="U72" s="88"/>
      <c r="V72" s="88"/>
      <c r="W72" s="88"/>
      <c r="X72" s="88"/>
      <c r="Y72" s="88"/>
      <c r="Z72" s="88"/>
      <c r="AA72" s="88"/>
      <c r="AB72" s="88"/>
    </row>
    <row r="73" spans="1:28" s="4" customFormat="1" ht="20.25" customHeight="1">
      <c r="A73" s="723" t="s">
        <v>29</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row>
    <row r="74" spans="1:28" ht="20.25" customHeight="1">
      <c r="A74" s="723" t="s">
        <v>563</v>
      </c>
      <c r="B74" s="724"/>
      <c r="C74" s="724"/>
      <c r="D74" s="724"/>
      <c r="E74" s="724"/>
      <c r="F74" s="724"/>
      <c r="G74" s="724"/>
      <c r="H74" s="724"/>
      <c r="I74" s="724"/>
      <c r="J74" s="724"/>
      <c r="K74" s="724"/>
      <c r="L74" s="724"/>
      <c r="M74" s="724"/>
      <c r="N74" s="724"/>
      <c r="O74" s="724"/>
      <c r="P74" s="724"/>
      <c r="Q74" s="724"/>
      <c r="R74" s="724"/>
      <c r="S74" s="724"/>
      <c r="T74" s="724"/>
      <c r="U74" s="724"/>
      <c r="V74" s="724"/>
      <c r="W74" s="724"/>
      <c r="X74" s="724"/>
      <c r="Y74" s="724"/>
      <c r="Z74" s="724"/>
      <c r="AA74" s="724"/>
      <c r="AB74" s="724"/>
    </row>
    <row r="75" spans="1:28" ht="20.25" customHeight="1">
      <c r="A75" s="723" t="s">
        <v>387</v>
      </c>
      <c r="B75" s="724"/>
      <c r="C75" s="724"/>
      <c r="D75" s="724"/>
      <c r="E75" s="724"/>
      <c r="F75" s="724"/>
      <c r="G75" s="724"/>
      <c r="H75" s="724"/>
      <c r="I75" s="724"/>
      <c r="J75" s="724"/>
      <c r="K75" s="724"/>
      <c r="L75" s="724"/>
      <c r="M75" s="724"/>
      <c r="N75" s="724"/>
      <c r="O75" s="724"/>
      <c r="P75" s="724"/>
      <c r="Q75" s="724"/>
      <c r="R75" s="724"/>
      <c r="S75" s="724"/>
      <c r="T75" s="724"/>
      <c r="U75" s="724"/>
      <c r="V75" s="724"/>
      <c r="W75" s="724"/>
      <c r="X75" s="724"/>
      <c r="Y75" s="724"/>
      <c r="Z75" s="724"/>
      <c r="AA75" s="724"/>
      <c r="AB75" s="724"/>
    </row>
    <row r="76" spans="1:28" ht="27.75" customHeight="1">
      <c r="A76" s="89" t="s">
        <v>1</v>
      </c>
      <c r="B76" s="17"/>
      <c r="C76" s="834" t="s">
        <v>388</v>
      </c>
      <c r="D76" s="835"/>
      <c r="E76" s="835"/>
      <c r="F76" s="835"/>
      <c r="G76" s="836"/>
      <c r="H76" s="20"/>
      <c r="I76" s="20"/>
      <c r="J76" s="20"/>
      <c r="K76" s="20"/>
      <c r="L76" s="20"/>
      <c r="M76" s="20"/>
      <c r="N76" s="20"/>
      <c r="O76" s="20"/>
      <c r="P76" s="21"/>
      <c r="Q76" s="20"/>
      <c r="R76" s="90"/>
      <c r="S76" s="23"/>
      <c r="T76" s="22"/>
      <c r="U76" s="22"/>
      <c r="V76" s="22"/>
      <c r="W76" s="22"/>
      <c r="X76" s="23"/>
      <c r="Y76" s="22"/>
      <c r="Z76" s="22"/>
      <c r="AA76" s="22"/>
      <c r="AB76" s="22"/>
    </row>
    <row r="77" spans="1:28" ht="23.25" customHeight="1">
      <c r="A77" s="824" t="s">
        <v>21</v>
      </c>
      <c r="B77" s="824" t="s">
        <v>22</v>
      </c>
      <c r="C77" s="767" t="s">
        <v>23</v>
      </c>
      <c r="D77" s="767"/>
      <c r="E77" s="824" t="s">
        <v>24</v>
      </c>
      <c r="F77" s="767" t="s">
        <v>25</v>
      </c>
      <c r="G77" s="767"/>
      <c r="H77" s="388"/>
      <c r="I77" s="762" t="s">
        <v>379</v>
      </c>
      <c r="J77" s="762"/>
      <c r="K77" s="762"/>
      <c r="L77" s="762"/>
      <c r="M77" s="762" t="s">
        <v>380</v>
      </c>
      <c r="N77" s="762"/>
      <c r="O77" s="762"/>
      <c r="P77" s="762"/>
      <c r="Q77" s="342">
        <v>100</v>
      </c>
      <c r="R77" s="763" t="s">
        <v>382</v>
      </c>
      <c r="S77" s="763"/>
      <c r="T77" s="763"/>
      <c r="U77" s="763"/>
      <c r="V77" s="763"/>
      <c r="W77" s="763"/>
      <c r="X77" s="763"/>
      <c r="Y77" s="763"/>
      <c r="Z77" s="763"/>
      <c r="AA77" s="763"/>
      <c r="AB77" s="763"/>
    </row>
    <row r="78" spans="1:28" ht="81.75" customHeight="1">
      <c r="A78" s="824"/>
      <c r="B78" s="824"/>
      <c r="C78" s="356" t="s">
        <v>26</v>
      </c>
      <c r="D78" s="356" t="s">
        <v>27</v>
      </c>
      <c r="E78" s="824"/>
      <c r="F78" s="28" t="s">
        <v>26</v>
      </c>
      <c r="G78" s="356" t="s">
        <v>27</v>
      </c>
      <c r="H78" s="388" t="s">
        <v>9</v>
      </c>
      <c r="I78" s="342">
        <v>2012</v>
      </c>
      <c r="J78" s="342">
        <v>2013</v>
      </c>
      <c r="K78" s="342">
        <v>2014</v>
      </c>
      <c r="L78" s="342">
        <v>2015</v>
      </c>
      <c r="M78" s="342">
        <v>2012</v>
      </c>
      <c r="N78" s="342">
        <v>2013</v>
      </c>
      <c r="O78" s="342">
        <v>2014</v>
      </c>
      <c r="P78" s="29">
        <v>2015</v>
      </c>
      <c r="Q78" s="388" t="s">
        <v>384</v>
      </c>
      <c r="R78" s="345" t="s">
        <v>11</v>
      </c>
      <c r="S78" s="345" t="s">
        <v>12</v>
      </c>
      <c r="T78" s="345" t="s">
        <v>13</v>
      </c>
      <c r="U78" s="345" t="s">
        <v>14</v>
      </c>
      <c r="V78" s="345" t="s">
        <v>15</v>
      </c>
      <c r="W78" s="345" t="s">
        <v>16</v>
      </c>
      <c r="X78" s="345" t="s">
        <v>17</v>
      </c>
      <c r="Y78" s="345" t="s">
        <v>18</v>
      </c>
      <c r="Z78" s="345" t="s">
        <v>19</v>
      </c>
      <c r="AA78" s="345" t="s">
        <v>385</v>
      </c>
      <c r="AB78" s="345" t="s">
        <v>4</v>
      </c>
    </row>
    <row r="79" spans="1:28" ht="24" customHeight="1">
      <c r="A79" s="91"/>
      <c r="B79" s="31"/>
      <c r="C79" s="31"/>
      <c r="D79" s="31"/>
      <c r="E79" s="73"/>
      <c r="F79" s="92"/>
      <c r="G79" s="73"/>
      <c r="H79" s="33"/>
      <c r="I79" s="33"/>
      <c r="J79" s="33"/>
      <c r="K79" s="33"/>
      <c r="L79" s="33"/>
      <c r="M79" s="33"/>
      <c r="N79" s="33"/>
      <c r="O79" s="33"/>
      <c r="P79" s="32"/>
      <c r="Q79" s="73">
        <v>100</v>
      </c>
      <c r="R79" s="345">
        <v>409833843</v>
      </c>
      <c r="S79" s="345"/>
      <c r="T79" s="345"/>
      <c r="U79" s="345"/>
      <c r="V79" s="345"/>
      <c r="W79" s="345"/>
      <c r="X79" s="345"/>
      <c r="Y79" s="345"/>
      <c r="Z79" s="345"/>
      <c r="AA79" s="345"/>
      <c r="AB79" s="345">
        <v>409833843</v>
      </c>
    </row>
    <row r="80" spans="1:28" ht="96" customHeight="1">
      <c r="A80" s="837" t="s">
        <v>621</v>
      </c>
      <c r="B80" s="771" t="s">
        <v>729</v>
      </c>
      <c r="C80" s="771" t="s">
        <v>622</v>
      </c>
      <c r="D80" s="771" t="s">
        <v>68</v>
      </c>
      <c r="E80" s="93">
        <v>50</v>
      </c>
      <c r="F80" s="349" t="s">
        <v>545</v>
      </c>
      <c r="G80" s="364" t="s">
        <v>546</v>
      </c>
      <c r="H80" s="362" t="s">
        <v>8</v>
      </c>
      <c r="I80" s="362"/>
      <c r="J80" s="362"/>
      <c r="K80" s="38"/>
      <c r="L80" s="38">
        <v>50</v>
      </c>
      <c r="M80" s="362">
        <v>0</v>
      </c>
      <c r="N80" s="362">
        <v>0</v>
      </c>
      <c r="O80" s="362">
        <v>0</v>
      </c>
      <c r="P80" s="38">
        <v>50</v>
      </c>
      <c r="Q80" s="370">
        <f>+(AB80*$Q$79)/AB$79</f>
        <v>0</v>
      </c>
      <c r="R80" s="345">
        <v>0</v>
      </c>
      <c r="S80" s="345"/>
      <c r="T80" s="345"/>
      <c r="U80" s="345"/>
      <c r="V80" s="345"/>
      <c r="W80" s="345"/>
      <c r="X80" s="345"/>
      <c r="Y80" s="345"/>
      <c r="Z80" s="345"/>
      <c r="AA80" s="345"/>
      <c r="AB80" s="35">
        <v>0</v>
      </c>
    </row>
    <row r="81" spans="1:28" ht="119.25" customHeight="1">
      <c r="A81" s="837"/>
      <c r="B81" s="771"/>
      <c r="C81" s="771"/>
      <c r="D81" s="771"/>
      <c r="E81" s="93">
        <v>50</v>
      </c>
      <c r="F81" s="349" t="s">
        <v>76</v>
      </c>
      <c r="G81" s="364" t="s">
        <v>68</v>
      </c>
      <c r="H81" s="362" t="s">
        <v>8</v>
      </c>
      <c r="I81" s="362"/>
      <c r="J81" s="362"/>
      <c r="K81" s="38"/>
      <c r="L81" s="38">
        <v>50</v>
      </c>
      <c r="M81" s="362">
        <v>0</v>
      </c>
      <c r="N81" s="362">
        <v>0</v>
      </c>
      <c r="O81" s="362">
        <v>0</v>
      </c>
      <c r="P81" s="38">
        <v>50</v>
      </c>
      <c r="Q81" s="370">
        <f t="shared" ref="Q81:Q106" si="2">+(AB81*$Q$79)/AB$79</f>
        <v>0</v>
      </c>
      <c r="R81" s="345">
        <v>0</v>
      </c>
      <c r="S81" s="345"/>
      <c r="T81" s="345"/>
      <c r="U81" s="345"/>
      <c r="V81" s="345"/>
      <c r="W81" s="345"/>
      <c r="X81" s="345"/>
      <c r="Y81" s="345"/>
      <c r="Z81" s="345"/>
      <c r="AA81" s="345"/>
      <c r="AB81" s="35">
        <v>0</v>
      </c>
    </row>
    <row r="82" spans="1:28" ht="106.5" customHeight="1">
      <c r="A82" s="837"/>
      <c r="B82" s="771"/>
      <c r="C82" s="771"/>
      <c r="D82" s="771"/>
      <c r="E82" s="349" t="s">
        <v>77</v>
      </c>
      <c r="F82" s="349" t="s">
        <v>78</v>
      </c>
      <c r="G82" s="364" t="s">
        <v>68</v>
      </c>
      <c r="H82" s="362" t="s">
        <v>8</v>
      </c>
      <c r="I82" s="362">
        <v>100</v>
      </c>
      <c r="J82" s="362">
        <v>100</v>
      </c>
      <c r="K82" s="38">
        <v>100</v>
      </c>
      <c r="L82" s="38">
        <v>200</v>
      </c>
      <c r="M82" s="362">
        <v>100</v>
      </c>
      <c r="N82" s="38">
        <v>200</v>
      </c>
      <c r="O82" s="38">
        <v>300</v>
      </c>
      <c r="P82" s="38">
        <v>500</v>
      </c>
      <c r="Q82" s="370">
        <f t="shared" si="2"/>
        <v>2.4400132323869603</v>
      </c>
      <c r="R82" s="345">
        <v>10000000</v>
      </c>
      <c r="S82" s="345"/>
      <c r="T82" s="345"/>
      <c r="U82" s="345"/>
      <c r="V82" s="345"/>
      <c r="W82" s="345"/>
      <c r="X82" s="345"/>
      <c r="Y82" s="345"/>
      <c r="Z82" s="345"/>
      <c r="AA82" s="345"/>
      <c r="AB82" s="35">
        <v>10000000</v>
      </c>
    </row>
    <row r="83" spans="1:28" ht="120" customHeight="1">
      <c r="A83" s="837"/>
      <c r="B83" s="349"/>
      <c r="C83" s="349"/>
      <c r="D83" s="349"/>
      <c r="E83" s="349">
        <v>911</v>
      </c>
      <c r="F83" s="349" t="s">
        <v>680</v>
      </c>
      <c r="G83" s="364">
        <v>861</v>
      </c>
      <c r="H83" s="362" t="s">
        <v>8</v>
      </c>
      <c r="I83" s="362">
        <v>861</v>
      </c>
      <c r="J83" s="362">
        <v>861</v>
      </c>
      <c r="K83" s="38">
        <v>861</v>
      </c>
      <c r="L83" s="38">
        <v>911</v>
      </c>
      <c r="M83" s="362">
        <v>861</v>
      </c>
      <c r="N83" s="362">
        <v>861</v>
      </c>
      <c r="O83" s="362">
        <v>861</v>
      </c>
      <c r="P83" s="362">
        <v>911</v>
      </c>
      <c r="Q83" s="370">
        <f t="shared" si="2"/>
        <v>14.999999890199405</v>
      </c>
      <c r="R83" s="345">
        <v>61475076</v>
      </c>
      <c r="S83" s="345"/>
      <c r="T83" s="345"/>
      <c r="U83" s="345"/>
      <c r="V83" s="345"/>
      <c r="W83" s="345"/>
      <c r="X83" s="345"/>
      <c r="Y83" s="345"/>
      <c r="Z83" s="345"/>
      <c r="AA83" s="345"/>
      <c r="AB83" s="35">
        <v>61475076</v>
      </c>
    </row>
    <row r="84" spans="1:28" ht="120" customHeight="1">
      <c r="A84" s="837"/>
      <c r="B84" s="349"/>
      <c r="C84" s="349"/>
      <c r="D84" s="349"/>
      <c r="E84" s="349">
        <v>4</v>
      </c>
      <c r="F84" s="349" t="s">
        <v>686</v>
      </c>
      <c r="G84" s="364">
        <v>1</v>
      </c>
      <c r="H84" s="362" t="s">
        <v>8</v>
      </c>
      <c r="I84" s="362">
        <v>1</v>
      </c>
      <c r="J84" s="362">
        <v>1</v>
      </c>
      <c r="K84" s="38">
        <v>1</v>
      </c>
      <c r="L84" s="38">
        <v>1</v>
      </c>
      <c r="M84" s="362">
        <v>1</v>
      </c>
      <c r="N84" s="38">
        <v>2</v>
      </c>
      <c r="O84" s="38">
        <v>3</v>
      </c>
      <c r="P84" s="38">
        <v>4</v>
      </c>
      <c r="Q84" s="370">
        <f t="shared" si="2"/>
        <v>28.130424553542788</v>
      </c>
      <c r="R84" s="345">
        <v>115288000</v>
      </c>
      <c r="S84" s="345"/>
      <c r="T84" s="345"/>
      <c r="U84" s="345"/>
      <c r="V84" s="345"/>
      <c r="W84" s="345"/>
      <c r="X84" s="345"/>
      <c r="Y84" s="345"/>
      <c r="Z84" s="345"/>
      <c r="AA84" s="345"/>
      <c r="AB84" s="35">
        <v>115288000</v>
      </c>
    </row>
    <row r="85" spans="1:28" ht="126" customHeight="1">
      <c r="A85" s="837"/>
      <c r="B85" s="771" t="s">
        <v>730</v>
      </c>
      <c r="C85" s="771" t="s">
        <v>623</v>
      </c>
      <c r="D85" s="771"/>
      <c r="E85" s="349">
        <v>2</v>
      </c>
      <c r="F85" s="349" t="s">
        <v>79</v>
      </c>
      <c r="G85" s="364">
        <v>0</v>
      </c>
      <c r="H85" s="362" t="s">
        <v>8</v>
      </c>
      <c r="I85" s="362">
        <v>1</v>
      </c>
      <c r="J85" s="362">
        <v>1</v>
      </c>
      <c r="K85" s="38"/>
      <c r="L85" s="38"/>
      <c r="M85" s="362">
        <v>1</v>
      </c>
      <c r="N85" s="38">
        <v>2</v>
      </c>
      <c r="O85" s="38">
        <v>2</v>
      </c>
      <c r="P85" s="38">
        <v>2</v>
      </c>
      <c r="Q85" s="370">
        <f t="shared" si="2"/>
        <v>1.9520105859095682</v>
      </c>
      <c r="R85" s="345">
        <v>8000000</v>
      </c>
      <c r="S85" s="345"/>
      <c r="T85" s="345"/>
      <c r="U85" s="345"/>
      <c r="V85" s="345"/>
      <c r="W85" s="345"/>
      <c r="X85" s="345"/>
      <c r="Y85" s="345"/>
      <c r="Z85" s="345"/>
      <c r="AA85" s="345"/>
      <c r="AB85" s="35">
        <v>8000000</v>
      </c>
    </row>
    <row r="86" spans="1:28" ht="75" customHeight="1">
      <c r="A86" s="837"/>
      <c r="B86" s="771"/>
      <c r="C86" s="771"/>
      <c r="D86" s="771"/>
      <c r="E86" s="349">
        <v>2</v>
      </c>
      <c r="F86" s="349" t="s">
        <v>80</v>
      </c>
      <c r="G86" s="364" t="s">
        <v>68</v>
      </c>
      <c r="H86" s="362" t="s">
        <v>8</v>
      </c>
      <c r="I86" s="362"/>
      <c r="J86" s="362">
        <v>1</v>
      </c>
      <c r="K86" s="38">
        <v>1</v>
      </c>
      <c r="L86" s="38"/>
      <c r="M86" s="362">
        <v>0</v>
      </c>
      <c r="N86" s="38">
        <v>1</v>
      </c>
      <c r="O86" s="38">
        <v>2</v>
      </c>
      <c r="P86" s="38">
        <v>2</v>
      </c>
      <c r="Q86" s="370">
        <f t="shared" si="2"/>
        <v>0</v>
      </c>
      <c r="R86" s="345">
        <v>0</v>
      </c>
      <c r="S86" s="345"/>
      <c r="T86" s="345"/>
      <c r="U86" s="345"/>
      <c r="V86" s="345"/>
      <c r="W86" s="345"/>
      <c r="X86" s="345"/>
      <c r="Y86" s="345"/>
      <c r="Z86" s="345"/>
      <c r="AA86" s="345"/>
      <c r="AB86" s="35">
        <v>0</v>
      </c>
    </row>
    <row r="87" spans="1:28" ht="103.5" customHeight="1">
      <c r="A87" s="837"/>
      <c r="B87" s="771"/>
      <c r="C87" s="771"/>
      <c r="D87" s="771"/>
      <c r="E87" s="349">
        <v>2</v>
      </c>
      <c r="F87" s="349" t="s">
        <v>681</v>
      </c>
      <c r="G87" s="364">
        <v>0</v>
      </c>
      <c r="H87" s="362" t="s">
        <v>8</v>
      </c>
      <c r="I87" s="362">
        <v>1</v>
      </c>
      <c r="J87" s="362">
        <v>1</v>
      </c>
      <c r="K87" s="38"/>
      <c r="L87" s="38"/>
      <c r="M87" s="362">
        <v>1</v>
      </c>
      <c r="N87" s="38">
        <v>2</v>
      </c>
      <c r="O87" s="38">
        <v>2</v>
      </c>
      <c r="P87" s="38">
        <v>2</v>
      </c>
      <c r="Q87" s="370">
        <f t="shared" si="2"/>
        <v>0.24400132323869603</v>
      </c>
      <c r="R87" s="345">
        <v>1000000</v>
      </c>
      <c r="S87" s="345"/>
      <c r="T87" s="345"/>
      <c r="U87" s="345"/>
      <c r="V87" s="345"/>
      <c r="W87" s="345"/>
      <c r="X87" s="345"/>
      <c r="Y87" s="345"/>
      <c r="Z87" s="345"/>
      <c r="AA87" s="345"/>
      <c r="AB87" s="35">
        <v>1000000</v>
      </c>
    </row>
    <row r="88" spans="1:28" ht="91.5" customHeight="1">
      <c r="A88" s="837"/>
      <c r="B88" s="771" t="s">
        <v>624</v>
      </c>
      <c r="C88" s="771" t="s">
        <v>625</v>
      </c>
      <c r="D88" s="779" t="s">
        <v>68</v>
      </c>
      <c r="E88" s="349">
        <v>3</v>
      </c>
      <c r="F88" s="349" t="s">
        <v>81</v>
      </c>
      <c r="G88" s="364">
        <v>0</v>
      </c>
      <c r="H88" s="362" t="s">
        <v>8</v>
      </c>
      <c r="I88" s="362"/>
      <c r="J88" s="362">
        <v>1</v>
      </c>
      <c r="K88" s="38">
        <v>1</v>
      </c>
      <c r="L88" s="38">
        <v>1</v>
      </c>
      <c r="M88" s="362">
        <v>0</v>
      </c>
      <c r="N88" s="38">
        <v>1</v>
      </c>
      <c r="O88" s="38">
        <v>2</v>
      </c>
      <c r="P88" s="38">
        <v>3</v>
      </c>
      <c r="Q88" s="370">
        <f t="shared" si="2"/>
        <v>0</v>
      </c>
      <c r="R88" s="345"/>
      <c r="S88" s="345"/>
      <c r="T88" s="345"/>
      <c r="U88" s="345"/>
      <c r="V88" s="345"/>
      <c r="W88" s="345"/>
      <c r="X88" s="345"/>
      <c r="Y88" s="345"/>
      <c r="Z88" s="345"/>
      <c r="AA88" s="345"/>
      <c r="AB88" s="35">
        <v>0</v>
      </c>
    </row>
    <row r="89" spans="1:28" ht="75" customHeight="1">
      <c r="A89" s="837"/>
      <c r="B89" s="771"/>
      <c r="C89" s="771"/>
      <c r="D89" s="779"/>
      <c r="E89" s="349">
        <v>1</v>
      </c>
      <c r="F89" s="349" t="s">
        <v>82</v>
      </c>
      <c r="G89" s="364">
        <v>0</v>
      </c>
      <c r="H89" s="362" t="s">
        <v>8</v>
      </c>
      <c r="I89" s="362"/>
      <c r="J89" s="362">
        <v>1</v>
      </c>
      <c r="K89" s="38"/>
      <c r="L89" s="38"/>
      <c r="M89" s="362">
        <v>0</v>
      </c>
      <c r="N89" s="38">
        <v>1</v>
      </c>
      <c r="O89" s="38">
        <v>1</v>
      </c>
      <c r="P89" s="38">
        <v>1</v>
      </c>
      <c r="Q89" s="370">
        <f t="shared" si="2"/>
        <v>0</v>
      </c>
      <c r="R89" s="345">
        <v>0</v>
      </c>
      <c r="S89" s="345"/>
      <c r="T89" s="345"/>
      <c r="U89" s="345"/>
      <c r="V89" s="345"/>
      <c r="W89" s="345"/>
      <c r="X89" s="345"/>
      <c r="Y89" s="345"/>
      <c r="Z89" s="345"/>
      <c r="AA89" s="345"/>
      <c r="AB89" s="35">
        <v>0</v>
      </c>
    </row>
    <row r="90" spans="1:28" ht="93.75" customHeight="1">
      <c r="A90" s="837"/>
      <c r="B90" s="771"/>
      <c r="C90" s="771"/>
      <c r="D90" s="779"/>
      <c r="E90" s="349">
        <v>1</v>
      </c>
      <c r="F90" s="349" t="s">
        <v>797</v>
      </c>
      <c r="G90" s="364">
        <v>0</v>
      </c>
      <c r="H90" s="362" t="s">
        <v>8</v>
      </c>
      <c r="I90" s="362">
        <v>1</v>
      </c>
      <c r="J90" s="362"/>
      <c r="K90" s="38"/>
      <c r="L90" s="38"/>
      <c r="M90" s="362">
        <v>1</v>
      </c>
      <c r="N90" s="38">
        <v>1</v>
      </c>
      <c r="O90" s="38">
        <v>1</v>
      </c>
      <c r="P90" s="38">
        <v>1</v>
      </c>
      <c r="Q90" s="370">
        <f t="shared" si="2"/>
        <v>2.4400132323869603</v>
      </c>
      <c r="R90" s="345">
        <v>10000000</v>
      </c>
      <c r="S90" s="345"/>
      <c r="T90" s="345"/>
      <c r="U90" s="345"/>
      <c r="V90" s="345"/>
      <c r="W90" s="345"/>
      <c r="X90" s="345"/>
      <c r="Y90" s="345"/>
      <c r="Z90" s="345"/>
      <c r="AA90" s="345"/>
      <c r="AB90" s="35">
        <v>10000000</v>
      </c>
    </row>
    <row r="91" spans="1:28" ht="75" customHeight="1">
      <c r="A91" s="837"/>
      <c r="B91" s="771"/>
      <c r="C91" s="771"/>
      <c r="D91" s="779"/>
      <c r="E91" s="349">
        <v>1</v>
      </c>
      <c r="F91" s="349" t="s">
        <v>83</v>
      </c>
      <c r="G91" s="364">
        <v>0</v>
      </c>
      <c r="H91" s="362" t="s">
        <v>8</v>
      </c>
      <c r="I91" s="362"/>
      <c r="J91" s="362">
        <v>1</v>
      </c>
      <c r="K91" s="38"/>
      <c r="L91" s="38"/>
      <c r="M91" s="362">
        <v>0</v>
      </c>
      <c r="N91" s="38">
        <v>1</v>
      </c>
      <c r="O91" s="38">
        <v>1</v>
      </c>
      <c r="P91" s="38">
        <v>1</v>
      </c>
      <c r="Q91" s="370">
        <f t="shared" si="2"/>
        <v>0</v>
      </c>
      <c r="R91" s="345"/>
      <c r="S91" s="345"/>
      <c r="T91" s="345"/>
      <c r="U91" s="345"/>
      <c r="V91" s="345"/>
      <c r="W91" s="345"/>
      <c r="X91" s="345"/>
      <c r="Y91" s="345"/>
      <c r="Z91" s="345"/>
      <c r="AA91" s="345"/>
      <c r="AB91" s="35">
        <v>0</v>
      </c>
    </row>
    <row r="92" spans="1:28" ht="131.25" customHeight="1">
      <c r="A92" s="837" t="s">
        <v>626</v>
      </c>
      <c r="B92" s="771" t="s">
        <v>627</v>
      </c>
      <c r="C92" s="771" t="s">
        <v>628</v>
      </c>
      <c r="D92" s="771" t="s">
        <v>68</v>
      </c>
      <c r="E92" s="364">
        <v>4</v>
      </c>
      <c r="F92" s="349" t="s">
        <v>682</v>
      </c>
      <c r="G92" s="364">
        <v>0</v>
      </c>
      <c r="H92" s="362" t="s">
        <v>8</v>
      </c>
      <c r="I92" s="362">
        <v>1</v>
      </c>
      <c r="J92" s="362">
        <v>1</v>
      </c>
      <c r="K92" s="38">
        <v>1</v>
      </c>
      <c r="L92" s="38">
        <v>1</v>
      </c>
      <c r="M92" s="362">
        <v>1</v>
      </c>
      <c r="N92" s="38">
        <v>2</v>
      </c>
      <c r="O92" s="38">
        <v>3</v>
      </c>
      <c r="P92" s="38">
        <v>4</v>
      </c>
      <c r="Q92" s="370">
        <f t="shared" si="2"/>
        <v>0.48800264647739205</v>
      </c>
      <c r="R92" s="345">
        <v>2000000</v>
      </c>
      <c r="S92" s="345"/>
      <c r="T92" s="345"/>
      <c r="U92" s="345"/>
      <c r="V92" s="345"/>
      <c r="W92" s="345"/>
      <c r="X92" s="345"/>
      <c r="Y92" s="345"/>
      <c r="Z92" s="345"/>
      <c r="AA92" s="345"/>
      <c r="AB92" s="35">
        <v>2000000</v>
      </c>
    </row>
    <row r="93" spans="1:28" ht="118.5" customHeight="1">
      <c r="A93" s="837"/>
      <c r="B93" s="771"/>
      <c r="C93" s="771"/>
      <c r="D93" s="771"/>
      <c r="E93" s="349">
        <v>5</v>
      </c>
      <c r="F93" s="349" t="s">
        <v>683</v>
      </c>
      <c r="G93" s="364">
        <v>0</v>
      </c>
      <c r="H93" s="362" t="s">
        <v>8</v>
      </c>
      <c r="I93" s="362"/>
      <c r="J93" s="362">
        <v>3</v>
      </c>
      <c r="K93" s="38">
        <v>2</v>
      </c>
      <c r="L93" s="38"/>
      <c r="M93" s="362">
        <v>0</v>
      </c>
      <c r="N93" s="38">
        <v>3</v>
      </c>
      <c r="O93" s="38">
        <v>5</v>
      </c>
      <c r="P93" s="38">
        <v>5</v>
      </c>
      <c r="Q93" s="370">
        <f t="shared" si="2"/>
        <v>0</v>
      </c>
      <c r="R93" s="345">
        <v>0</v>
      </c>
      <c r="S93" s="345"/>
      <c r="T93" s="345"/>
      <c r="U93" s="345"/>
      <c r="V93" s="345"/>
      <c r="W93" s="345"/>
      <c r="X93" s="345"/>
      <c r="Y93" s="345"/>
      <c r="Z93" s="345"/>
      <c r="AA93" s="345"/>
      <c r="AB93" s="35">
        <v>0</v>
      </c>
    </row>
    <row r="94" spans="1:28" ht="135" customHeight="1">
      <c r="A94" s="837"/>
      <c r="B94" s="771"/>
      <c r="C94" s="771"/>
      <c r="D94" s="771"/>
      <c r="E94" s="349">
        <v>1</v>
      </c>
      <c r="F94" s="349" t="s">
        <v>798</v>
      </c>
      <c r="G94" s="364">
        <v>0</v>
      </c>
      <c r="H94" s="362" t="s">
        <v>8</v>
      </c>
      <c r="I94" s="362">
        <v>1</v>
      </c>
      <c r="J94" s="362"/>
      <c r="K94" s="38"/>
      <c r="L94" s="38"/>
      <c r="M94" s="362">
        <v>1</v>
      </c>
      <c r="N94" s="38">
        <v>1</v>
      </c>
      <c r="O94" s="38">
        <v>1</v>
      </c>
      <c r="P94" s="38">
        <v>1</v>
      </c>
      <c r="Q94" s="370">
        <f t="shared" si="2"/>
        <v>2.4400132323869603</v>
      </c>
      <c r="R94" s="345">
        <v>10000000</v>
      </c>
      <c r="S94" s="345"/>
      <c r="T94" s="345"/>
      <c r="U94" s="345"/>
      <c r="V94" s="345"/>
      <c r="W94" s="345"/>
      <c r="X94" s="345"/>
      <c r="Y94" s="345"/>
      <c r="Z94" s="345"/>
      <c r="AA94" s="345"/>
      <c r="AB94" s="35">
        <v>10000000</v>
      </c>
    </row>
    <row r="95" spans="1:28" ht="130.5" customHeight="1">
      <c r="A95" s="837"/>
      <c r="B95" s="771"/>
      <c r="C95" s="771"/>
      <c r="D95" s="771"/>
      <c r="E95" s="349">
        <v>1</v>
      </c>
      <c r="F95" s="349" t="s">
        <v>547</v>
      </c>
      <c r="G95" s="364">
        <v>0</v>
      </c>
      <c r="H95" s="362" t="s">
        <v>8</v>
      </c>
      <c r="I95" s="362"/>
      <c r="J95" s="362">
        <v>1</v>
      </c>
      <c r="K95" s="38"/>
      <c r="L95" s="38"/>
      <c r="M95" s="362">
        <v>0</v>
      </c>
      <c r="N95" s="38">
        <v>1</v>
      </c>
      <c r="O95" s="38">
        <v>1</v>
      </c>
      <c r="P95" s="38">
        <v>1</v>
      </c>
      <c r="Q95" s="370">
        <f t="shared" si="2"/>
        <v>0</v>
      </c>
      <c r="R95" s="345">
        <v>0</v>
      </c>
      <c r="S95" s="345"/>
      <c r="T95" s="345"/>
      <c r="U95" s="345"/>
      <c r="V95" s="345"/>
      <c r="W95" s="345"/>
      <c r="X95" s="345"/>
      <c r="Y95" s="345"/>
      <c r="Z95" s="345"/>
      <c r="AA95" s="345"/>
      <c r="AB95" s="35">
        <v>0</v>
      </c>
    </row>
    <row r="96" spans="1:28" ht="78" customHeight="1">
      <c r="A96" s="837"/>
      <c r="B96" s="771"/>
      <c r="C96" s="771"/>
      <c r="D96" s="771"/>
      <c r="E96" s="349">
        <v>2</v>
      </c>
      <c r="F96" s="349" t="s">
        <v>548</v>
      </c>
      <c r="G96" s="364">
        <v>1</v>
      </c>
      <c r="H96" s="362" t="s">
        <v>8</v>
      </c>
      <c r="I96" s="362"/>
      <c r="J96" s="362">
        <v>1</v>
      </c>
      <c r="K96" s="38">
        <v>1</v>
      </c>
      <c r="L96" s="38"/>
      <c r="M96" s="362">
        <v>0</v>
      </c>
      <c r="N96" s="38">
        <v>1</v>
      </c>
      <c r="O96" s="38">
        <v>2</v>
      </c>
      <c r="P96" s="38">
        <v>2</v>
      </c>
      <c r="Q96" s="370">
        <f t="shared" si="2"/>
        <v>0</v>
      </c>
      <c r="R96" s="345"/>
      <c r="S96" s="345"/>
      <c r="T96" s="345"/>
      <c r="U96" s="345"/>
      <c r="V96" s="345"/>
      <c r="W96" s="345"/>
      <c r="X96" s="345"/>
      <c r="Y96" s="345"/>
      <c r="Z96" s="345"/>
      <c r="AA96" s="345"/>
      <c r="AB96" s="35">
        <v>0</v>
      </c>
    </row>
    <row r="97" spans="1:28" ht="123.75" customHeight="1">
      <c r="A97" s="837"/>
      <c r="B97" s="771" t="s">
        <v>629</v>
      </c>
      <c r="C97" s="771" t="s">
        <v>630</v>
      </c>
      <c r="D97" s="838">
        <v>0.434</v>
      </c>
      <c r="E97" s="349">
        <v>1</v>
      </c>
      <c r="F97" s="349" t="s">
        <v>684</v>
      </c>
      <c r="G97" s="364">
        <v>0</v>
      </c>
      <c r="H97" s="362" t="s">
        <v>8</v>
      </c>
      <c r="I97" s="362">
        <v>1</v>
      </c>
      <c r="J97" s="362"/>
      <c r="K97" s="38"/>
      <c r="L97" s="38"/>
      <c r="M97" s="362">
        <v>1</v>
      </c>
      <c r="N97" s="38">
        <v>1</v>
      </c>
      <c r="O97" s="38">
        <v>1</v>
      </c>
      <c r="P97" s="38">
        <v>1</v>
      </c>
      <c r="Q97" s="370">
        <f t="shared" si="2"/>
        <v>1.2200066161934802</v>
      </c>
      <c r="R97" s="345">
        <v>5000000</v>
      </c>
      <c r="S97" s="345"/>
      <c r="T97" s="345"/>
      <c r="U97" s="345"/>
      <c r="V97" s="345"/>
      <c r="W97" s="345"/>
      <c r="X97" s="345"/>
      <c r="Y97" s="345"/>
      <c r="Z97" s="345"/>
      <c r="AA97" s="345"/>
      <c r="AB97" s="35">
        <v>5000000</v>
      </c>
    </row>
    <row r="98" spans="1:28" ht="145.5" customHeight="1">
      <c r="A98" s="837"/>
      <c r="B98" s="771"/>
      <c r="C98" s="771"/>
      <c r="D98" s="838"/>
      <c r="E98" s="364">
        <v>2</v>
      </c>
      <c r="F98" s="349" t="s">
        <v>84</v>
      </c>
      <c r="G98" s="364">
        <v>0</v>
      </c>
      <c r="H98" s="362" t="s">
        <v>8</v>
      </c>
      <c r="I98" s="362">
        <v>1</v>
      </c>
      <c r="J98" s="362">
        <v>1</v>
      </c>
      <c r="K98" s="38"/>
      <c r="L98" s="38"/>
      <c r="M98" s="362">
        <v>1</v>
      </c>
      <c r="N98" s="38">
        <v>2</v>
      </c>
      <c r="O98" s="38">
        <v>2</v>
      </c>
      <c r="P98" s="38">
        <v>2</v>
      </c>
      <c r="Q98" s="370">
        <f t="shared" si="2"/>
        <v>0.24400132323869603</v>
      </c>
      <c r="R98" s="345">
        <v>1000000</v>
      </c>
      <c r="S98" s="345"/>
      <c r="T98" s="345"/>
      <c r="U98" s="345"/>
      <c r="V98" s="345"/>
      <c r="W98" s="345"/>
      <c r="X98" s="345"/>
      <c r="Y98" s="345"/>
      <c r="Z98" s="345"/>
      <c r="AA98" s="345"/>
      <c r="AB98" s="35">
        <v>1000000</v>
      </c>
    </row>
    <row r="99" spans="1:28" ht="87.75" customHeight="1">
      <c r="A99" s="837" t="s">
        <v>631</v>
      </c>
      <c r="B99" s="771" t="s">
        <v>731</v>
      </c>
      <c r="C99" s="771" t="s">
        <v>632</v>
      </c>
      <c r="D99" s="838">
        <v>0.86</v>
      </c>
      <c r="E99" s="349">
        <v>50</v>
      </c>
      <c r="F99" s="349" t="s">
        <v>685</v>
      </c>
      <c r="G99" s="364" t="s">
        <v>549</v>
      </c>
      <c r="H99" s="362" t="s">
        <v>8</v>
      </c>
      <c r="I99" s="362">
        <v>25</v>
      </c>
      <c r="J99" s="362">
        <v>25</v>
      </c>
      <c r="K99" s="38"/>
      <c r="L99" s="38"/>
      <c r="M99" s="362">
        <v>25</v>
      </c>
      <c r="N99" s="38">
        <v>50</v>
      </c>
      <c r="O99" s="38">
        <v>50</v>
      </c>
      <c r="P99" s="38">
        <v>50</v>
      </c>
      <c r="Q99" s="370">
        <f t="shared" si="2"/>
        <v>0.24400132323869603</v>
      </c>
      <c r="R99" s="345">
        <v>1000000</v>
      </c>
      <c r="S99" s="345"/>
      <c r="T99" s="345"/>
      <c r="U99" s="345"/>
      <c r="V99" s="345"/>
      <c r="W99" s="345"/>
      <c r="X99" s="345"/>
      <c r="Y99" s="345"/>
      <c r="Z99" s="345"/>
      <c r="AA99" s="345"/>
      <c r="AB99" s="35">
        <v>1000000</v>
      </c>
    </row>
    <row r="100" spans="1:28" ht="96.75" customHeight="1">
      <c r="A100" s="837"/>
      <c r="B100" s="771"/>
      <c r="C100" s="771"/>
      <c r="D100" s="838"/>
      <c r="E100" s="349" t="s">
        <v>85</v>
      </c>
      <c r="F100" s="349" t="s">
        <v>86</v>
      </c>
      <c r="G100" s="364" t="s">
        <v>68</v>
      </c>
      <c r="H100" s="362" t="s">
        <v>8</v>
      </c>
      <c r="I100" s="362">
        <v>100</v>
      </c>
      <c r="J100" s="362">
        <v>50</v>
      </c>
      <c r="K100" s="38">
        <v>50</v>
      </c>
      <c r="L100" s="38"/>
      <c r="M100" s="362">
        <v>100</v>
      </c>
      <c r="N100" s="38">
        <v>150</v>
      </c>
      <c r="O100" s="38">
        <v>200</v>
      </c>
      <c r="P100" s="38">
        <v>200</v>
      </c>
      <c r="Q100" s="370">
        <f t="shared" si="2"/>
        <v>24.400132323869602</v>
      </c>
      <c r="R100" s="345">
        <v>100000000</v>
      </c>
      <c r="S100" s="345"/>
      <c r="T100" s="345"/>
      <c r="U100" s="345"/>
      <c r="V100" s="345"/>
      <c r="W100" s="345"/>
      <c r="X100" s="345"/>
      <c r="Y100" s="345"/>
      <c r="Z100" s="345"/>
      <c r="AA100" s="345"/>
      <c r="AB100" s="35">
        <v>100000000</v>
      </c>
    </row>
    <row r="101" spans="1:28" ht="99.75" customHeight="1">
      <c r="A101" s="355"/>
      <c r="B101" s="349"/>
      <c r="C101" s="349"/>
      <c r="D101" s="354"/>
      <c r="E101" s="349">
        <v>100</v>
      </c>
      <c r="F101" s="349" t="s">
        <v>687</v>
      </c>
      <c r="G101" s="364">
        <v>81</v>
      </c>
      <c r="H101" s="362" t="s">
        <v>8</v>
      </c>
      <c r="I101" s="362">
        <v>20</v>
      </c>
      <c r="J101" s="362">
        <v>20</v>
      </c>
      <c r="K101" s="38">
        <v>10</v>
      </c>
      <c r="L101" s="38">
        <v>50</v>
      </c>
      <c r="M101" s="362">
        <v>20</v>
      </c>
      <c r="N101" s="38">
        <v>40</v>
      </c>
      <c r="O101" s="38">
        <v>50</v>
      </c>
      <c r="P101" s="38">
        <v>100</v>
      </c>
      <c r="Q101" s="370">
        <f t="shared" si="2"/>
        <v>9.5333188479507776</v>
      </c>
      <c r="R101" s="345">
        <v>39070767</v>
      </c>
      <c r="S101" s="345"/>
      <c r="T101" s="345"/>
      <c r="U101" s="345"/>
      <c r="V101" s="345"/>
      <c r="W101" s="345"/>
      <c r="X101" s="345"/>
      <c r="Y101" s="345"/>
      <c r="Z101" s="345"/>
      <c r="AA101" s="345"/>
      <c r="AB101" s="35">
        <v>39070767</v>
      </c>
    </row>
    <row r="102" spans="1:28" ht="134.25" customHeight="1">
      <c r="A102" s="786" t="s">
        <v>633</v>
      </c>
      <c r="B102" s="771" t="s">
        <v>634</v>
      </c>
      <c r="C102" s="771" t="s">
        <v>635</v>
      </c>
      <c r="D102" s="779">
        <v>0</v>
      </c>
      <c r="E102" s="349">
        <v>1</v>
      </c>
      <c r="F102" s="349" t="s">
        <v>739</v>
      </c>
      <c r="G102" s="364">
        <v>0</v>
      </c>
      <c r="H102" s="362" t="s">
        <v>8</v>
      </c>
      <c r="I102" s="362">
        <v>1</v>
      </c>
      <c r="J102" s="362"/>
      <c r="K102" s="38"/>
      <c r="L102" s="38"/>
      <c r="M102" s="362">
        <v>1</v>
      </c>
      <c r="N102" s="38">
        <v>1</v>
      </c>
      <c r="O102" s="38">
        <v>1</v>
      </c>
      <c r="P102" s="38">
        <v>1</v>
      </c>
      <c r="Q102" s="370">
        <f t="shared" si="2"/>
        <v>1.2200066161934802</v>
      </c>
      <c r="R102" s="345">
        <v>5000000</v>
      </c>
      <c r="S102" s="345"/>
      <c r="T102" s="345"/>
      <c r="U102" s="345"/>
      <c r="V102" s="345"/>
      <c r="W102" s="345"/>
      <c r="X102" s="345"/>
      <c r="Y102" s="345"/>
      <c r="Z102" s="345"/>
      <c r="AA102" s="345"/>
      <c r="AB102" s="35">
        <v>5000000</v>
      </c>
    </row>
    <row r="103" spans="1:28" ht="85.5" customHeight="1">
      <c r="A103" s="786"/>
      <c r="B103" s="771"/>
      <c r="C103" s="771"/>
      <c r="D103" s="779"/>
      <c r="E103" s="349">
        <v>3</v>
      </c>
      <c r="F103" s="349" t="s">
        <v>87</v>
      </c>
      <c r="G103" s="364" t="s">
        <v>68</v>
      </c>
      <c r="H103" s="362" t="s">
        <v>8</v>
      </c>
      <c r="I103" s="362"/>
      <c r="J103" s="362">
        <v>1</v>
      </c>
      <c r="K103" s="38">
        <v>1</v>
      </c>
      <c r="L103" s="38">
        <v>1</v>
      </c>
      <c r="M103" s="362">
        <v>0</v>
      </c>
      <c r="N103" s="38">
        <v>1</v>
      </c>
      <c r="O103" s="38">
        <v>2</v>
      </c>
      <c r="P103" s="38">
        <v>3</v>
      </c>
      <c r="Q103" s="370">
        <f t="shared" si="2"/>
        <v>0</v>
      </c>
      <c r="R103" s="345"/>
      <c r="S103" s="345"/>
      <c r="T103" s="345"/>
      <c r="U103" s="345"/>
      <c r="V103" s="345"/>
      <c r="W103" s="345"/>
      <c r="X103" s="345"/>
      <c r="Y103" s="345"/>
      <c r="Z103" s="345"/>
      <c r="AA103" s="345"/>
      <c r="AB103" s="35">
        <v>0</v>
      </c>
    </row>
    <row r="104" spans="1:28" ht="90.75" customHeight="1">
      <c r="A104" s="786"/>
      <c r="B104" s="771"/>
      <c r="C104" s="771"/>
      <c r="D104" s="779"/>
      <c r="E104" s="349">
        <v>4</v>
      </c>
      <c r="F104" s="349" t="s">
        <v>742</v>
      </c>
      <c r="G104" s="364">
        <v>0</v>
      </c>
      <c r="H104" s="385" t="s">
        <v>8</v>
      </c>
      <c r="I104" s="362">
        <v>1</v>
      </c>
      <c r="J104" s="362">
        <v>1</v>
      </c>
      <c r="K104" s="38">
        <v>1</v>
      </c>
      <c r="L104" s="38">
        <v>1</v>
      </c>
      <c r="M104" s="38">
        <v>1</v>
      </c>
      <c r="N104" s="38">
        <v>2</v>
      </c>
      <c r="O104" s="38">
        <v>3</v>
      </c>
      <c r="P104" s="38">
        <v>4</v>
      </c>
      <c r="Q104" s="370">
        <f t="shared" si="2"/>
        <v>0.24400132323869603</v>
      </c>
      <c r="R104" s="345">
        <v>1000000</v>
      </c>
      <c r="S104" s="345"/>
      <c r="T104" s="345"/>
      <c r="U104" s="345"/>
      <c r="V104" s="345"/>
      <c r="W104" s="345"/>
      <c r="X104" s="345"/>
      <c r="Y104" s="345"/>
      <c r="Z104" s="345"/>
      <c r="AA104" s="345"/>
      <c r="AB104" s="35">
        <v>1000000</v>
      </c>
    </row>
    <row r="105" spans="1:28" ht="126" customHeight="1">
      <c r="A105" s="91"/>
      <c r="B105" s="342"/>
      <c r="C105" s="342"/>
      <c r="D105" s="342"/>
      <c r="E105" s="342">
        <v>4</v>
      </c>
      <c r="F105" s="342" t="s">
        <v>740</v>
      </c>
      <c r="G105" s="369">
        <v>1</v>
      </c>
      <c r="H105" s="362" t="s">
        <v>8</v>
      </c>
      <c r="I105" s="362">
        <v>1</v>
      </c>
      <c r="J105" s="362">
        <v>1</v>
      </c>
      <c r="K105" s="38">
        <v>1</v>
      </c>
      <c r="L105" s="38">
        <v>1</v>
      </c>
      <c r="M105" s="362">
        <v>1</v>
      </c>
      <c r="N105" s="38">
        <v>2</v>
      </c>
      <c r="O105" s="38">
        <v>3</v>
      </c>
      <c r="P105" s="38">
        <v>4</v>
      </c>
      <c r="Q105" s="370">
        <f t="shared" si="2"/>
        <v>3.6600198485804403</v>
      </c>
      <c r="R105" s="345">
        <v>15000000</v>
      </c>
      <c r="S105" s="345"/>
      <c r="T105" s="345"/>
      <c r="U105" s="345"/>
      <c r="V105" s="345"/>
      <c r="W105" s="345"/>
      <c r="X105" s="345"/>
      <c r="Y105" s="345"/>
      <c r="Z105" s="345"/>
      <c r="AA105" s="345"/>
      <c r="AB105" s="35">
        <v>15000000</v>
      </c>
    </row>
    <row r="106" spans="1:28" ht="78.75" customHeight="1">
      <c r="A106" s="91"/>
      <c r="B106" s="342"/>
      <c r="C106" s="342"/>
      <c r="D106" s="342"/>
      <c r="E106" s="342">
        <v>640</v>
      </c>
      <c r="F106" s="342" t="s">
        <v>741</v>
      </c>
      <c r="G106" s="369">
        <v>640</v>
      </c>
      <c r="H106" s="362" t="s">
        <v>9</v>
      </c>
      <c r="I106" s="369">
        <v>640</v>
      </c>
      <c r="J106" s="369">
        <v>640</v>
      </c>
      <c r="K106" s="369">
        <v>640</v>
      </c>
      <c r="L106" s="369">
        <v>640</v>
      </c>
      <c r="M106" s="369">
        <v>640</v>
      </c>
      <c r="N106" s="369">
        <v>640</v>
      </c>
      <c r="O106" s="369">
        <v>640</v>
      </c>
      <c r="P106" s="369">
        <v>640</v>
      </c>
      <c r="Q106" s="370">
        <f t="shared" si="2"/>
        <v>6.1000330809674006</v>
      </c>
      <c r="R106" s="345">
        <v>25000000</v>
      </c>
      <c r="S106" s="97"/>
      <c r="T106" s="97"/>
      <c r="U106" s="97"/>
      <c r="V106" s="97"/>
      <c r="W106" s="97"/>
      <c r="X106" s="97"/>
      <c r="Y106" s="97"/>
      <c r="Z106" s="97"/>
      <c r="AA106" s="97"/>
      <c r="AB106" s="35">
        <v>25000000</v>
      </c>
    </row>
    <row r="107" spans="1:28" s="332" customFormat="1">
      <c r="D107" s="333"/>
      <c r="F107" s="334"/>
      <c r="P107" s="335"/>
      <c r="Q107" s="330">
        <f>+(R107*$Q$79)/R$79</f>
        <v>100</v>
      </c>
      <c r="R107" s="336">
        <v>409833843</v>
      </c>
      <c r="S107" s="337">
        <v>0</v>
      </c>
      <c r="T107" s="336">
        <v>0</v>
      </c>
      <c r="U107" s="336">
        <v>0</v>
      </c>
      <c r="V107" s="336">
        <v>0</v>
      </c>
      <c r="W107" s="336">
        <v>0</v>
      </c>
      <c r="X107" s="337">
        <v>0</v>
      </c>
      <c r="Y107" s="336">
        <v>0</v>
      </c>
      <c r="Z107" s="336">
        <v>0</v>
      </c>
      <c r="AA107" s="336">
        <v>0</v>
      </c>
      <c r="AB107" s="336">
        <v>409833843</v>
      </c>
    </row>
    <row r="108" spans="1:28" s="332" customFormat="1">
      <c r="A108" s="338"/>
      <c r="B108" s="339"/>
      <c r="C108" s="339"/>
      <c r="D108" s="339"/>
      <c r="F108" s="334"/>
      <c r="J108" s="340" t="s">
        <v>780</v>
      </c>
      <c r="P108" s="335"/>
      <c r="R108" s="331">
        <v>0</v>
      </c>
      <c r="S108" s="331">
        <v>0</v>
      </c>
      <c r="T108" s="331">
        <v>0</v>
      </c>
      <c r="U108" s="331">
        <v>0</v>
      </c>
      <c r="V108" s="331">
        <v>0</v>
      </c>
      <c r="W108" s="331">
        <v>0</v>
      </c>
      <c r="X108" s="331">
        <v>0</v>
      </c>
      <c r="Y108" s="331">
        <v>0</v>
      </c>
      <c r="Z108" s="331">
        <v>0</v>
      </c>
      <c r="AA108" s="331">
        <v>0</v>
      </c>
      <c r="AB108" s="331">
        <v>0</v>
      </c>
    </row>
    <row r="109" spans="1:28">
      <c r="H109" s="1"/>
      <c r="I109" s="1"/>
      <c r="J109" s="1"/>
      <c r="K109" s="1"/>
      <c r="L109" s="1"/>
      <c r="M109" s="1"/>
      <c r="N109" s="1"/>
      <c r="O109" s="1"/>
      <c r="P109" s="26"/>
      <c r="Q109" s="1"/>
      <c r="R109" s="65"/>
      <c r="S109" s="65"/>
      <c r="T109" s="65"/>
      <c r="U109" s="65"/>
      <c r="V109" s="65"/>
      <c r="W109" s="65"/>
      <c r="X109" s="65"/>
      <c r="Y109" s="65"/>
      <c r="Z109" s="65"/>
      <c r="AA109" s="65"/>
      <c r="AB109" s="65"/>
    </row>
    <row r="111" spans="1:28" ht="20.25" customHeight="1">
      <c r="A111" s="723" t="s">
        <v>29</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724"/>
      <c r="AA111" s="724"/>
      <c r="AB111" s="724"/>
    </row>
    <row r="112" spans="1:28" ht="20.25" customHeight="1">
      <c r="A112" s="723" t="s">
        <v>563</v>
      </c>
      <c r="B112" s="724"/>
      <c r="C112" s="724"/>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4"/>
      <c r="AA112" s="724"/>
      <c r="AB112" s="724"/>
    </row>
    <row r="113" spans="1:28" ht="20.25" customHeight="1">
      <c r="A113" s="723" t="s">
        <v>381</v>
      </c>
      <c r="B113" s="724"/>
      <c r="C113" s="724"/>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4"/>
      <c r="AA113" s="724"/>
      <c r="AB113" s="724"/>
    </row>
    <row r="114" spans="1:28">
      <c r="A114" s="89" t="s">
        <v>1</v>
      </c>
      <c r="B114" s="102"/>
      <c r="C114" s="821" t="s">
        <v>389</v>
      </c>
      <c r="D114" s="822"/>
      <c r="E114" s="822"/>
      <c r="F114" s="103"/>
      <c r="G114" s="104"/>
      <c r="H114" s="20"/>
      <c r="I114" s="20"/>
      <c r="J114" s="20"/>
      <c r="K114" s="20"/>
      <c r="L114" s="20"/>
      <c r="M114" s="20"/>
      <c r="N114" s="20"/>
      <c r="O114" s="20"/>
      <c r="P114" s="21"/>
      <c r="Q114" s="20"/>
      <c r="R114" s="22"/>
      <c r="S114" s="23"/>
      <c r="T114" s="22"/>
      <c r="U114" s="22"/>
      <c r="V114" s="22"/>
      <c r="W114" s="22"/>
      <c r="X114" s="23"/>
      <c r="Y114" s="22"/>
      <c r="Z114" s="22"/>
      <c r="AA114" s="22"/>
      <c r="AB114" s="22"/>
    </row>
    <row r="115" spans="1:28" ht="18" customHeight="1">
      <c r="A115" s="766" t="s">
        <v>21</v>
      </c>
      <c r="B115" s="766" t="s">
        <v>22</v>
      </c>
      <c r="C115" s="767" t="s">
        <v>23</v>
      </c>
      <c r="D115" s="767"/>
      <c r="E115" s="766" t="s">
        <v>24</v>
      </c>
      <c r="F115" s="767" t="s">
        <v>25</v>
      </c>
      <c r="G115" s="767"/>
      <c r="H115" s="388"/>
      <c r="I115" s="762" t="s">
        <v>379</v>
      </c>
      <c r="J115" s="762"/>
      <c r="K115" s="762"/>
      <c r="L115" s="762"/>
      <c r="M115" s="762" t="s">
        <v>380</v>
      </c>
      <c r="N115" s="762"/>
      <c r="O115" s="762"/>
      <c r="P115" s="762"/>
      <c r="Q115" s="342">
        <v>100</v>
      </c>
      <c r="R115" s="105">
        <v>86030039</v>
      </c>
      <c r="S115" s="763" t="s">
        <v>382</v>
      </c>
      <c r="T115" s="763"/>
      <c r="U115" s="763"/>
      <c r="V115" s="763"/>
      <c r="W115" s="763"/>
      <c r="X115" s="763"/>
      <c r="Y115" s="763"/>
      <c r="Z115" s="763"/>
      <c r="AA115" s="763"/>
      <c r="AB115" s="105">
        <v>1282738724.2927999</v>
      </c>
    </row>
    <row r="116" spans="1:28" ht="51">
      <c r="A116" s="766"/>
      <c r="B116" s="766"/>
      <c r="C116" s="342" t="s">
        <v>23</v>
      </c>
      <c r="D116" s="342" t="s">
        <v>27</v>
      </c>
      <c r="E116" s="766"/>
      <c r="F116" s="91" t="s">
        <v>25</v>
      </c>
      <c r="G116" s="356" t="s">
        <v>27</v>
      </c>
      <c r="H116" s="388" t="s">
        <v>9</v>
      </c>
      <c r="I116" s="342">
        <v>2012</v>
      </c>
      <c r="J116" s="342">
        <v>2013</v>
      </c>
      <c r="K116" s="342">
        <v>2014</v>
      </c>
      <c r="L116" s="342">
        <v>2015</v>
      </c>
      <c r="M116" s="342">
        <v>2012</v>
      </c>
      <c r="N116" s="342">
        <v>2013</v>
      </c>
      <c r="O116" s="342">
        <v>2014</v>
      </c>
      <c r="P116" s="29">
        <v>2015</v>
      </c>
      <c r="Q116" s="388" t="s">
        <v>384</v>
      </c>
      <c r="R116" s="345" t="s">
        <v>11</v>
      </c>
      <c r="S116" s="345" t="s">
        <v>12</v>
      </c>
      <c r="T116" s="345" t="s">
        <v>13</v>
      </c>
      <c r="U116" s="345" t="s">
        <v>14</v>
      </c>
      <c r="V116" s="345" t="s">
        <v>15</v>
      </c>
      <c r="W116" s="345" t="s">
        <v>16</v>
      </c>
      <c r="X116" s="345" t="s">
        <v>17</v>
      </c>
      <c r="Y116" s="345" t="s">
        <v>18</v>
      </c>
      <c r="Z116" s="345" t="s">
        <v>19</v>
      </c>
      <c r="AA116" s="345" t="s">
        <v>385</v>
      </c>
      <c r="AB116" s="345" t="s">
        <v>4</v>
      </c>
    </row>
    <row r="117" spans="1:28" ht="34.5" customHeight="1">
      <c r="A117" s="29" t="s">
        <v>391</v>
      </c>
      <c r="B117" s="29"/>
      <c r="C117" s="342"/>
      <c r="D117" s="342"/>
      <c r="E117" s="29"/>
      <c r="F117" s="91"/>
      <c r="G117" s="342"/>
      <c r="H117" s="33"/>
      <c r="I117" s="33"/>
      <c r="J117" s="33"/>
      <c r="K117" s="33"/>
      <c r="L117" s="33"/>
      <c r="M117" s="33"/>
      <c r="N117" s="33"/>
      <c r="O117" s="33"/>
      <c r="P117" s="32"/>
      <c r="Q117" s="106">
        <f>+(AB117*$Q$115)/AB$115</f>
        <v>3.8324267498124316</v>
      </c>
      <c r="R117" s="345">
        <v>49160022</v>
      </c>
      <c r="S117" s="345"/>
      <c r="T117" s="345"/>
      <c r="U117" s="345"/>
      <c r="V117" s="345"/>
      <c r="W117" s="345"/>
      <c r="X117" s="345"/>
      <c r="Y117" s="345"/>
      <c r="Z117" s="345"/>
      <c r="AA117" s="345"/>
      <c r="AB117" s="345">
        <v>49160022</v>
      </c>
    </row>
    <row r="118" spans="1:28" ht="123" customHeight="1">
      <c r="A118" s="770" t="s">
        <v>88</v>
      </c>
      <c r="B118" s="771" t="s">
        <v>89</v>
      </c>
      <c r="C118" s="768" t="s">
        <v>90</v>
      </c>
      <c r="D118" s="769">
        <v>0.1</v>
      </c>
      <c r="E118" s="347">
        <v>4</v>
      </c>
      <c r="F118" s="347" t="s">
        <v>91</v>
      </c>
      <c r="G118" s="364">
        <v>0</v>
      </c>
      <c r="H118" s="369" t="s">
        <v>8</v>
      </c>
      <c r="I118" s="362">
        <v>1</v>
      </c>
      <c r="J118" s="362">
        <v>1</v>
      </c>
      <c r="K118" s="362">
        <v>1</v>
      </c>
      <c r="L118" s="362">
        <v>1</v>
      </c>
      <c r="M118" s="362">
        <v>1</v>
      </c>
      <c r="N118" s="38">
        <v>2</v>
      </c>
      <c r="O118" s="38">
        <v>3</v>
      </c>
      <c r="P118" s="38">
        <v>4</v>
      </c>
      <c r="Q118" s="370">
        <f>+(AB118*$Q$117)/AB$117</f>
        <v>0.15591639685647138</v>
      </c>
      <c r="R118" s="345">
        <v>2000000</v>
      </c>
      <c r="S118" s="345"/>
      <c r="T118" s="345"/>
      <c r="U118" s="345"/>
      <c r="V118" s="345"/>
      <c r="W118" s="345"/>
      <c r="X118" s="345"/>
      <c r="Y118" s="345"/>
      <c r="Z118" s="345"/>
      <c r="AA118" s="345"/>
      <c r="AB118" s="35">
        <v>2000000</v>
      </c>
    </row>
    <row r="119" spans="1:28" ht="132" customHeight="1">
      <c r="A119" s="770"/>
      <c r="B119" s="771"/>
      <c r="C119" s="768"/>
      <c r="D119" s="768"/>
      <c r="E119" s="347">
        <v>2</v>
      </c>
      <c r="F119" s="347" t="s">
        <v>92</v>
      </c>
      <c r="G119" s="364">
        <v>0</v>
      </c>
      <c r="H119" s="369" t="s">
        <v>8</v>
      </c>
      <c r="I119" s="362">
        <v>2</v>
      </c>
      <c r="J119" s="362"/>
      <c r="K119" s="362"/>
      <c r="L119" s="362"/>
      <c r="M119" s="362">
        <v>2</v>
      </c>
      <c r="N119" s="38">
        <v>2</v>
      </c>
      <c r="O119" s="38">
        <v>2</v>
      </c>
      <c r="P119" s="38">
        <v>2</v>
      </c>
      <c r="Q119" s="370">
        <f t="shared" ref="Q119:Q133" si="3">+(AB119*$Q$117)/AB$117</f>
        <v>0.15591639685647138</v>
      </c>
      <c r="R119" s="345">
        <v>2000000</v>
      </c>
      <c r="S119" s="345"/>
      <c r="T119" s="345"/>
      <c r="U119" s="345"/>
      <c r="V119" s="345"/>
      <c r="W119" s="345"/>
      <c r="X119" s="345"/>
      <c r="Y119" s="345"/>
      <c r="Z119" s="345"/>
      <c r="AA119" s="345"/>
      <c r="AB119" s="35">
        <v>2000000</v>
      </c>
    </row>
    <row r="120" spans="1:28" ht="127.5" customHeight="1">
      <c r="A120" s="770"/>
      <c r="B120" s="771"/>
      <c r="C120" s="768"/>
      <c r="D120" s="768"/>
      <c r="E120" s="347">
        <v>4</v>
      </c>
      <c r="F120" s="347" t="s">
        <v>93</v>
      </c>
      <c r="G120" s="364">
        <v>0</v>
      </c>
      <c r="H120" s="369" t="s">
        <v>8</v>
      </c>
      <c r="I120" s="362">
        <v>1</v>
      </c>
      <c r="J120" s="362">
        <v>1</v>
      </c>
      <c r="K120" s="362">
        <v>1</v>
      </c>
      <c r="L120" s="362">
        <v>1</v>
      </c>
      <c r="M120" s="362">
        <v>1</v>
      </c>
      <c r="N120" s="38">
        <v>2</v>
      </c>
      <c r="O120" s="38">
        <v>3</v>
      </c>
      <c r="P120" s="38">
        <v>4</v>
      </c>
      <c r="Q120" s="370">
        <f t="shared" si="3"/>
        <v>0.15591639685647138</v>
      </c>
      <c r="R120" s="345">
        <v>2000000</v>
      </c>
      <c r="S120" s="345"/>
      <c r="T120" s="345"/>
      <c r="U120" s="345"/>
      <c r="V120" s="345"/>
      <c r="W120" s="345"/>
      <c r="X120" s="345"/>
      <c r="Y120" s="345"/>
      <c r="Z120" s="345"/>
      <c r="AA120" s="345"/>
      <c r="AB120" s="35">
        <v>2000000</v>
      </c>
    </row>
    <row r="121" spans="1:28" ht="107.25" customHeight="1">
      <c r="A121" s="770"/>
      <c r="B121" s="771"/>
      <c r="C121" s="768"/>
      <c r="D121" s="768"/>
      <c r="E121" s="347">
        <v>2</v>
      </c>
      <c r="F121" s="347" t="s">
        <v>94</v>
      </c>
      <c r="G121" s="364">
        <v>0</v>
      </c>
      <c r="H121" s="369" t="s">
        <v>8</v>
      </c>
      <c r="I121" s="362"/>
      <c r="J121" s="362">
        <v>1</v>
      </c>
      <c r="K121" s="362">
        <v>1</v>
      </c>
      <c r="L121" s="362"/>
      <c r="M121" s="362">
        <v>0</v>
      </c>
      <c r="N121" s="38">
        <v>1</v>
      </c>
      <c r="O121" s="38">
        <v>2</v>
      </c>
      <c r="P121" s="38">
        <v>2</v>
      </c>
      <c r="Q121" s="370">
        <f t="shared" si="3"/>
        <v>0</v>
      </c>
      <c r="R121" s="345">
        <v>0</v>
      </c>
      <c r="S121" s="345"/>
      <c r="T121" s="345"/>
      <c r="U121" s="345"/>
      <c r="V121" s="345"/>
      <c r="W121" s="345"/>
      <c r="X121" s="345"/>
      <c r="Y121" s="345"/>
      <c r="Z121" s="345"/>
      <c r="AA121" s="345"/>
      <c r="AB121" s="35">
        <v>0</v>
      </c>
    </row>
    <row r="122" spans="1:28" ht="112.5" customHeight="1">
      <c r="A122" s="770"/>
      <c r="B122" s="771"/>
      <c r="C122" s="768"/>
      <c r="D122" s="768"/>
      <c r="E122" s="347">
        <v>8</v>
      </c>
      <c r="F122" s="347" t="s">
        <v>95</v>
      </c>
      <c r="G122" s="364">
        <v>0</v>
      </c>
      <c r="H122" s="369" t="s">
        <v>8</v>
      </c>
      <c r="I122" s="362">
        <v>2</v>
      </c>
      <c r="J122" s="362">
        <v>2</v>
      </c>
      <c r="K122" s="362">
        <v>2</v>
      </c>
      <c r="L122" s="362">
        <v>2</v>
      </c>
      <c r="M122" s="362">
        <v>2</v>
      </c>
      <c r="N122" s="38">
        <v>4</v>
      </c>
      <c r="O122" s="38">
        <v>6</v>
      </c>
      <c r="P122" s="38">
        <v>8</v>
      </c>
      <c r="Q122" s="370">
        <f t="shared" si="3"/>
        <v>0.62366558742588551</v>
      </c>
      <c r="R122" s="345">
        <v>8000000</v>
      </c>
      <c r="S122" s="345"/>
      <c r="T122" s="345"/>
      <c r="U122" s="345"/>
      <c r="V122" s="345"/>
      <c r="W122" s="345"/>
      <c r="X122" s="345"/>
      <c r="Y122" s="345"/>
      <c r="Z122" s="345"/>
      <c r="AA122" s="345"/>
      <c r="AB122" s="35">
        <v>8000000</v>
      </c>
    </row>
    <row r="123" spans="1:28" ht="138" customHeight="1">
      <c r="A123" s="770"/>
      <c r="B123" s="349" t="s">
        <v>96</v>
      </c>
      <c r="C123" s="347" t="s">
        <v>97</v>
      </c>
      <c r="D123" s="346">
        <v>0.6</v>
      </c>
      <c r="E123" s="347">
        <v>3</v>
      </c>
      <c r="F123" s="347" t="s">
        <v>98</v>
      </c>
      <c r="G123" s="364">
        <v>1</v>
      </c>
      <c r="H123" s="369" t="s">
        <v>8</v>
      </c>
      <c r="I123" s="362"/>
      <c r="J123" s="362">
        <v>1</v>
      </c>
      <c r="K123" s="362">
        <v>1</v>
      </c>
      <c r="L123" s="362">
        <v>1</v>
      </c>
      <c r="M123" s="362">
        <v>0</v>
      </c>
      <c r="N123" s="38">
        <v>1</v>
      </c>
      <c r="O123" s="38">
        <v>2</v>
      </c>
      <c r="P123" s="38">
        <v>3</v>
      </c>
      <c r="Q123" s="370">
        <f t="shared" si="3"/>
        <v>0</v>
      </c>
      <c r="R123" s="345"/>
      <c r="S123" s="345"/>
      <c r="T123" s="345"/>
      <c r="U123" s="345"/>
      <c r="V123" s="345"/>
      <c r="W123" s="345"/>
      <c r="X123" s="345"/>
      <c r="Y123" s="345"/>
      <c r="Z123" s="345"/>
      <c r="AA123" s="345"/>
      <c r="AB123" s="35">
        <v>0</v>
      </c>
    </row>
    <row r="124" spans="1:28" ht="111" customHeight="1">
      <c r="A124" s="770"/>
      <c r="B124" s="768"/>
      <c r="C124" s="768"/>
      <c r="D124" s="768"/>
      <c r="E124" s="347">
        <v>2</v>
      </c>
      <c r="F124" s="347" t="s">
        <v>99</v>
      </c>
      <c r="G124" s="364" t="s">
        <v>68</v>
      </c>
      <c r="H124" s="369" t="s">
        <v>8</v>
      </c>
      <c r="I124" s="362"/>
      <c r="J124" s="362">
        <v>1</v>
      </c>
      <c r="K124" s="362">
        <v>1</v>
      </c>
      <c r="L124" s="362"/>
      <c r="M124" s="362">
        <v>0</v>
      </c>
      <c r="N124" s="38">
        <v>1</v>
      </c>
      <c r="O124" s="38">
        <v>2</v>
      </c>
      <c r="P124" s="38">
        <v>2</v>
      </c>
      <c r="Q124" s="370">
        <f t="shared" si="3"/>
        <v>0</v>
      </c>
      <c r="R124" s="345">
        <v>0</v>
      </c>
      <c r="S124" s="345"/>
      <c r="T124" s="345"/>
      <c r="U124" s="345"/>
      <c r="V124" s="345"/>
      <c r="W124" s="345"/>
      <c r="X124" s="345"/>
      <c r="Y124" s="345"/>
      <c r="Z124" s="345"/>
      <c r="AA124" s="345"/>
      <c r="AB124" s="35">
        <v>0</v>
      </c>
    </row>
    <row r="125" spans="1:28" ht="105" customHeight="1">
      <c r="A125" s="770"/>
      <c r="B125" s="768"/>
      <c r="C125" s="768"/>
      <c r="D125" s="768"/>
      <c r="E125" s="347">
        <v>1</v>
      </c>
      <c r="F125" s="364" t="s">
        <v>688</v>
      </c>
      <c r="G125" s="364">
        <v>0</v>
      </c>
      <c r="H125" s="369" t="s">
        <v>8</v>
      </c>
      <c r="I125" s="362">
        <v>1</v>
      </c>
      <c r="J125" s="362"/>
      <c r="K125" s="362"/>
      <c r="L125" s="362"/>
      <c r="M125" s="362">
        <v>1</v>
      </c>
      <c r="N125" s="38">
        <v>1</v>
      </c>
      <c r="O125" s="38">
        <v>1</v>
      </c>
      <c r="P125" s="38">
        <v>1</v>
      </c>
      <c r="Q125" s="370">
        <f t="shared" si="3"/>
        <v>0.23387459528470705</v>
      </c>
      <c r="R125" s="345">
        <v>3000000</v>
      </c>
      <c r="S125" s="345"/>
      <c r="T125" s="345"/>
      <c r="U125" s="345"/>
      <c r="V125" s="345"/>
      <c r="W125" s="345"/>
      <c r="X125" s="345"/>
      <c r="Y125" s="345"/>
      <c r="Z125" s="345"/>
      <c r="AA125" s="345"/>
      <c r="AB125" s="35">
        <v>3000000</v>
      </c>
    </row>
    <row r="126" spans="1:28" ht="89.25" customHeight="1">
      <c r="A126" s="770"/>
      <c r="B126" s="768"/>
      <c r="C126" s="768"/>
      <c r="D126" s="768"/>
      <c r="E126" s="347">
        <v>2</v>
      </c>
      <c r="F126" s="347" t="s">
        <v>100</v>
      </c>
      <c r="G126" s="364" t="s">
        <v>68</v>
      </c>
      <c r="H126" s="369" t="s">
        <v>8</v>
      </c>
      <c r="I126" s="362">
        <v>1</v>
      </c>
      <c r="J126" s="362"/>
      <c r="K126" s="362">
        <v>1</v>
      </c>
      <c r="L126" s="362"/>
      <c r="M126" s="362">
        <v>1</v>
      </c>
      <c r="N126" s="38">
        <v>1</v>
      </c>
      <c r="O126" s="38">
        <v>2</v>
      </c>
      <c r="P126" s="38">
        <v>2</v>
      </c>
      <c r="Q126" s="370">
        <f t="shared" si="3"/>
        <v>1.1693729764235352</v>
      </c>
      <c r="R126" s="345">
        <v>15000000</v>
      </c>
      <c r="S126" s="345"/>
      <c r="T126" s="345"/>
      <c r="U126" s="345"/>
      <c r="V126" s="345"/>
      <c r="W126" s="345"/>
      <c r="X126" s="345"/>
      <c r="Y126" s="345"/>
      <c r="Z126" s="345"/>
      <c r="AA126" s="345"/>
      <c r="AB126" s="35">
        <v>15000000</v>
      </c>
    </row>
    <row r="127" spans="1:28" ht="89.25" customHeight="1">
      <c r="A127" s="770"/>
      <c r="B127" s="768"/>
      <c r="C127" s="768"/>
      <c r="D127" s="768"/>
      <c r="E127" s="347">
        <v>2</v>
      </c>
      <c r="F127" s="347" t="s">
        <v>799</v>
      </c>
      <c r="G127" s="364" t="s">
        <v>68</v>
      </c>
      <c r="H127" s="369" t="s">
        <v>8</v>
      </c>
      <c r="I127" s="362">
        <v>1</v>
      </c>
      <c r="J127" s="362"/>
      <c r="K127" s="362">
        <v>1</v>
      </c>
      <c r="L127" s="362"/>
      <c r="M127" s="362">
        <v>1</v>
      </c>
      <c r="N127" s="38">
        <v>1</v>
      </c>
      <c r="O127" s="38">
        <v>2</v>
      </c>
      <c r="P127" s="38">
        <v>2</v>
      </c>
      <c r="Q127" s="370">
        <f t="shared" si="3"/>
        <v>0.77958198428235681</v>
      </c>
      <c r="R127" s="345">
        <v>10000000</v>
      </c>
      <c r="S127" s="345"/>
      <c r="T127" s="345"/>
      <c r="U127" s="345"/>
      <c r="V127" s="345"/>
      <c r="W127" s="345"/>
      <c r="X127" s="345"/>
      <c r="Y127" s="345"/>
      <c r="Z127" s="345"/>
      <c r="AA127" s="345"/>
      <c r="AB127" s="35">
        <v>10000000</v>
      </c>
    </row>
    <row r="128" spans="1:28" ht="90.75" customHeight="1">
      <c r="A128" s="770"/>
      <c r="B128" s="768"/>
      <c r="C128" s="768"/>
      <c r="D128" s="768"/>
      <c r="E128" s="347">
        <v>1</v>
      </c>
      <c r="F128" s="347" t="s">
        <v>101</v>
      </c>
      <c r="G128" s="364">
        <v>0</v>
      </c>
      <c r="H128" s="369" t="s">
        <v>8</v>
      </c>
      <c r="I128" s="362"/>
      <c r="J128" s="362">
        <v>1</v>
      </c>
      <c r="K128" s="362"/>
      <c r="L128" s="362"/>
      <c r="M128" s="362">
        <v>0</v>
      </c>
      <c r="N128" s="38">
        <v>1</v>
      </c>
      <c r="O128" s="38">
        <v>1</v>
      </c>
      <c r="P128" s="38">
        <v>1</v>
      </c>
      <c r="Q128" s="370">
        <f t="shared" si="3"/>
        <v>0</v>
      </c>
      <c r="R128" s="345"/>
      <c r="S128" s="345"/>
      <c r="T128" s="345"/>
      <c r="U128" s="345"/>
      <c r="V128" s="345"/>
      <c r="W128" s="345"/>
      <c r="X128" s="345"/>
      <c r="Y128" s="345"/>
      <c r="Z128" s="345"/>
      <c r="AA128" s="345"/>
      <c r="AB128" s="35">
        <v>0</v>
      </c>
    </row>
    <row r="129" spans="1:28" ht="119.25" customHeight="1">
      <c r="A129" s="770"/>
      <c r="B129" s="347"/>
      <c r="C129" s="347"/>
      <c r="D129" s="347"/>
      <c r="E129" s="347">
        <v>1</v>
      </c>
      <c r="F129" s="347" t="s">
        <v>690</v>
      </c>
      <c r="G129" s="364">
        <v>0</v>
      </c>
      <c r="H129" s="369" t="s">
        <v>8</v>
      </c>
      <c r="I129" s="362">
        <v>1</v>
      </c>
      <c r="J129" s="362"/>
      <c r="K129" s="362"/>
      <c r="L129" s="362"/>
      <c r="M129" s="362">
        <v>1</v>
      </c>
      <c r="N129" s="38">
        <v>1</v>
      </c>
      <c r="O129" s="38">
        <v>1</v>
      </c>
      <c r="P129" s="38">
        <v>1</v>
      </c>
      <c r="Q129" s="370">
        <f t="shared" si="3"/>
        <v>0.28532872132770803</v>
      </c>
      <c r="R129" s="345">
        <v>3660022</v>
      </c>
      <c r="S129" s="345"/>
      <c r="T129" s="345"/>
      <c r="U129" s="345"/>
      <c r="V129" s="345"/>
      <c r="W129" s="345"/>
      <c r="X129" s="345"/>
      <c r="Y129" s="345"/>
      <c r="Z129" s="345"/>
      <c r="AA129" s="345"/>
      <c r="AB129" s="35">
        <v>3660022</v>
      </c>
    </row>
    <row r="130" spans="1:28" ht="126.75" customHeight="1">
      <c r="A130" s="770"/>
      <c r="B130" s="771" t="s">
        <v>102</v>
      </c>
      <c r="C130" s="768" t="s">
        <v>103</v>
      </c>
      <c r="D130" s="769">
        <v>0.6</v>
      </c>
      <c r="E130" s="347">
        <v>2</v>
      </c>
      <c r="F130" s="347" t="s">
        <v>104</v>
      </c>
      <c r="G130" s="364">
        <v>0</v>
      </c>
      <c r="H130" s="369" t="s">
        <v>8</v>
      </c>
      <c r="I130" s="362">
        <v>1</v>
      </c>
      <c r="J130" s="362">
        <v>1</v>
      </c>
      <c r="K130" s="362"/>
      <c r="L130" s="362"/>
      <c r="M130" s="362">
        <v>1</v>
      </c>
      <c r="N130" s="38">
        <v>2</v>
      </c>
      <c r="O130" s="38">
        <v>2</v>
      </c>
      <c r="P130" s="38">
        <v>2</v>
      </c>
      <c r="Q130" s="370">
        <f t="shared" si="3"/>
        <v>7.7958198428235689E-2</v>
      </c>
      <c r="R130" s="345">
        <v>1000000</v>
      </c>
      <c r="S130" s="345"/>
      <c r="T130" s="345"/>
      <c r="U130" s="345"/>
      <c r="V130" s="345"/>
      <c r="W130" s="345"/>
      <c r="X130" s="345"/>
      <c r="Y130" s="345"/>
      <c r="Z130" s="345"/>
      <c r="AA130" s="345"/>
      <c r="AB130" s="35">
        <v>1000000</v>
      </c>
    </row>
    <row r="131" spans="1:28" ht="141.75" customHeight="1">
      <c r="A131" s="770"/>
      <c r="B131" s="771"/>
      <c r="C131" s="768"/>
      <c r="D131" s="768"/>
      <c r="E131" s="347">
        <v>20</v>
      </c>
      <c r="F131" s="347" t="s">
        <v>105</v>
      </c>
      <c r="G131" s="364">
        <v>15</v>
      </c>
      <c r="H131" s="369" t="s">
        <v>8</v>
      </c>
      <c r="I131" s="362">
        <v>5</v>
      </c>
      <c r="J131" s="362">
        <v>5</v>
      </c>
      <c r="K131" s="362">
        <v>5</v>
      </c>
      <c r="L131" s="362">
        <v>5</v>
      </c>
      <c r="M131" s="362">
        <v>5</v>
      </c>
      <c r="N131" s="38">
        <v>10</v>
      </c>
      <c r="O131" s="38">
        <v>15</v>
      </c>
      <c r="P131" s="38">
        <v>20</v>
      </c>
      <c r="Q131" s="370">
        <f t="shared" si="3"/>
        <v>7.7958198428235689E-2</v>
      </c>
      <c r="R131" s="345">
        <v>1000000</v>
      </c>
      <c r="S131" s="345"/>
      <c r="T131" s="345"/>
      <c r="U131" s="345"/>
      <c r="V131" s="345"/>
      <c r="W131" s="345"/>
      <c r="X131" s="345"/>
      <c r="Y131" s="345"/>
      <c r="Z131" s="345"/>
      <c r="AA131" s="345"/>
      <c r="AB131" s="35">
        <v>1000000</v>
      </c>
    </row>
    <row r="132" spans="1:28" ht="191.25" customHeight="1">
      <c r="A132" s="770"/>
      <c r="B132" s="771"/>
      <c r="C132" s="347" t="s">
        <v>106</v>
      </c>
      <c r="D132" s="346">
        <v>0.05</v>
      </c>
      <c r="E132" s="347">
        <v>3</v>
      </c>
      <c r="F132" s="347" t="s">
        <v>689</v>
      </c>
      <c r="G132" s="364">
        <v>3</v>
      </c>
      <c r="H132" s="369" t="s">
        <v>9</v>
      </c>
      <c r="I132" s="362">
        <v>3</v>
      </c>
      <c r="J132" s="362">
        <v>3</v>
      </c>
      <c r="K132" s="362">
        <v>3</v>
      </c>
      <c r="L132" s="362">
        <v>3</v>
      </c>
      <c r="M132" s="362">
        <v>3</v>
      </c>
      <c r="N132" s="38">
        <v>6</v>
      </c>
      <c r="O132" s="38">
        <v>9</v>
      </c>
      <c r="P132" s="38">
        <v>12</v>
      </c>
      <c r="Q132" s="370">
        <f t="shared" si="3"/>
        <v>7.7958198428235689E-2</v>
      </c>
      <c r="R132" s="345">
        <v>1000000</v>
      </c>
      <c r="S132" s="345"/>
      <c r="T132" s="345"/>
      <c r="U132" s="345"/>
      <c r="V132" s="345"/>
      <c r="W132" s="345"/>
      <c r="X132" s="345"/>
      <c r="Y132" s="345"/>
      <c r="Z132" s="345"/>
      <c r="AA132" s="345"/>
      <c r="AB132" s="35">
        <v>1000000</v>
      </c>
    </row>
    <row r="133" spans="1:28" ht="229.5" customHeight="1">
      <c r="A133" s="770"/>
      <c r="B133" s="771"/>
      <c r="C133" s="347" t="s">
        <v>107</v>
      </c>
      <c r="D133" s="346">
        <v>0.8</v>
      </c>
      <c r="E133" s="347">
        <v>150</v>
      </c>
      <c r="F133" s="347" t="s">
        <v>108</v>
      </c>
      <c r="G133" s="364">
        <v>50</v>
      </c>
      <c r="H133" s="369" t="s">
        <v>8</v>
      </c>
      <c r="I133" s="362">
        <v>20</v>
      </c>
      <c r="J133" s="362">
        <v>40</v>
      </c>
      <c r="K133" s="362">
        <v>60</v>
      </c>
      <c r="L133" s="362">
        <v>30</v>
      </c>
      <c r="M133" s="362">
        <v>20</v>
      </c>
      <c r="N133" s="38">
        <v>60</v>
      </c>
      <c r="O133" s="38">
        <v>120</v>
      </c>
      <c r="P133" s="38">
        <v>150</v>
      </c>
      <c r="Q133" s="370">
        <f t="shared" si="3"/>
        <v>3.8979099214117845E-2</v>
      </c>
      <c r="R133" s="345">
        <v>500000</v>
      </c>
      <c r="S133" s="345"/>
      <c r="T133" s="345"/>
      <c r="U133" s="345"/>
      <c r="V133" s="345"/>
      <c r="W133" s="345"/>
      <c r="X133" s="345"/>
      <c r="Y133" s="345"/>
      <c r="Z133" s="345"/>
      <c r="AA133" s="345"/>
      <c r="AB133" s="35">
        <v>500000</v>
      </c>
    </row>
    <row r="134" spans="1:28" s="332" customFormat="1">
      <c r="F134" s="334"/>
      <c r="P134" s="335"/>
      <c r="Q134" s="330">
        <f>+(R134*$Q$117)/R$117</f>
        <v>3.8324267498124316</v>
      </c>
      <c r="R134" s="336">
        <v>49160022</v>
      </c>
      <c r="S134" s="337">
        <v>0</v>
      </c>
      <c r="T134" s="336">
        <v>0</v>
      </c>
      <c r="U134" s="336">
        <v>0</v>
      </c>
      <c r="V134" s="336">
        <v>0</v>
      </c>
      <c r="W134" s="336">
        <v>0</v>
      </c>
      <c r="X134" s="337">
        <v>0</v>
      </c>
      <c r="Y134" s="336">
        <v>0</v>
      </c>
      <c r="Z134" s="336">
        <v>0</v>
      </c>
      <c r="AA134" s="336">
        <v>0</v>
      </c>
      <c r="AB134" s="336">
        <v>49160022</v>
      </c>
    </row>
    <row r="135" spans="1:28" s="332" customFormat="1">
      <c r="F135" s="334"/>
      <c r="J135" s="340" t="s">
        <v>780</v>
      </c>
      <c r="P135" s="335"/>
      <c r="Q135" s="332">
        <f>+(R135*$Q$117)/R$117</f>
        <v>0</v>
      </c>
      <c r="R135" s="336">
        <v>0</v>
      </c>
      <c r="S135" s="336">
        <v>0</v>
      </c>
      <c r="T135" s="336">
        <v>0</v>
      </c>
      <c r="U135" s="336">
        <v>0</v>
      </c>
      <c r="V135" s="336">
        <v>0</v>
      </c>
      <c r="W135" s="336">
        <v>0</v>
      </c>
      <c r="X135" s="337">
        <v>0</v>
      </c>
      <c r="Y135" s="336">
        <v>0</v>
      </c>
      <c r="Z135" s="336">
        <v>0</v>
      </c>
      <c r="AA135" s="336">
        <v>0</v>
      </c>
      <c r="AB135" s="336">
        <v>0</v>
      </c>
    </row>
    <row r="140" spans="1:28" ht="20.25" customHeight="1">
      <c r="A140" s="723" t="s">
        <v>29</v>
      </c>
      <c r="B140" s="724"/>
      <c r="C140" s="724"/>
      <c r="D140" s="724"/>
      <c r="E140" s="724"/>
      <c r="F140" s="724"/>
      <c r="G140" s="724"/>
      <c r="H140" s="724"/>
      <c r="I140" s="724"/>
      <c r="J140" s="724"/>
      <c r="K140" s="724"/>
      <c r="L140" s="724"/>
      <c r="M140" s="724"/>
      <c r="N140" s="724"/>
      <c r="O140" s="724"/>
      <c r="P140" s="724"/>
      <c r="Q140" s="724"/>
      <c r="R140" s="724"/>
      <c r="S140" s="724"/>
      <c r="T140" s="724"/>
      <c r="U140" s="724"/>
      <c r="V140" s="724"/>
      <c r="W140" s="724"/>
      <c r="X140" s="724"/>
      <c r="Y140" s="724"/>
      <c r="Z140" s="724"/>
      <c r="AA140" s="724"/>
      <c r="AB140" s="724"/>
    </row>
    <row r="141" spans="1:28" ht="20.25" customHeight="1">
      <c r="A141" s="723" t="s">
        <v>563</v>
      </c>
      <c r="B141" s="724"/>
      <c r="C141" s="724"/>
      <c r="D141" s="724"/>
      <c r="E141" s="724"/>
      <c r="F141" s="724"/>
      <c r="G141" s="724"/>
      <c r="H141" s="724"/>
      <c r="I141" s="724"/>
      <c r="J141" s="724"/>
      <c r="K141" s="724"/>
      <c r="L141" s="724"/>
      <c r="M141" s="724"/>
      <c r="N141" s="724"/>
      <c r="O141" s="724"/>
      <c r="P141" s="724"/>
      <c r="Q141" s="724"/>
      <c r="R141" s="724"/>
      <c r="S141" s="724"/>
      <c r="T141" s="724"/>
      <c r="U141" s="724"/>
      <c r="V141" s="724"/>
      <c r="W141" s="724"/>
      <c r="X141" s="724"/>
      <c r="Y141" s="724"/>
      <c r="Z141" s="724"/>
      <c r="AA141" s="724"/>
      <c r="AB141" s="724"/>
    </row>
    <row r="142" spans="1:28" ht="20.25" customHeight="1">
      <c r="A142" s="723" t="s">
        <v>381</v>
      </c>
      <c r="B142" s="724"/>
      <c r="C142" s="724"/>
      <c r="D142" s="724"/>
      <c r="E142" s="724"/>
      <c r="F142" s="724"/>
      <c r="G142" s="724"/>
      <c r="H142" s="724"/>
      <c r="I142" s="724"/>
      <c r="J142" s="724"/>
      <c r="K142" s="724"/>
      <c r="L142" s="724"/>
      <c r="M142" s="724"/>
      <c r="N142" s="724"/>
      <c r="O142" s="724"/>
      <c r="P142" s="724"/>
      <c r="Q142" s="724"/>
      <c r="R142" s="724"/>
      <c r="S142" s="724"/>
      <c r="T142" s="724"/>
      <c r="U142" s="724"/>
      <c r="V142" s="724"/>
      <c r="W142" s="724"/>
      <c r="X142" s="724"/>
      <c r="Y142" s="724"/>
      <c r="Z142" s="724"/>
      <c r="AA142" s="724"/>
      <c r="AB142" s="724"/>
    </row>
    <row r="143" spans="1:28" ht="23.25" customHeight="1">
      <c r="A143" s="66" t="s">
        <v>1</v>
      </c>
      <c r="B143" s="107"/>
      <c r="C143" s="822" t="s">
        <v>0</v>
      </c>
      <c r="D143" s="822"/>
      <c r="E143" s="822"/>
      <c r="F143" s="103"/>
      <c r="G143" s="104"/>
      <c r="H143" s="20"/>
      <c r="I143" s="20"/>
      <c r="J143" s="20"/>
      <c r="K143" s="20"/>
      <c r="L143" s="20"/>
      <c r="M143" s="20"/>
      <c r="N143" s="20"/>
      <c r="O143" s="20"/>
      <c r="P143" s="21"/>
      <c r="Q143" s="20"/>
      <c r="R143" s="90"/>
      <c r="S143" s="23"/>
      <c r="T143" s="22"/>
      <c r="U143" s="22"/>
      <c r="V143" s="22"/>
      <c r="W143" s="22"/>
      <c r="X143" s="23"/>
      <c r="Y143" s="22"/>
      <c r="Z143" s="22"/>
      <c r="AA143" s="22"/>
      <c r="AB143" s="22"/>
    </row>
    <row r="144" spans="1:28" ht="24.75" customHeight="1">
      <c r="A144" s="797" t="s">
        <v>21</v>
      </c>
      <c r="B144" s="797" t="s">
        <v>22</v>
      </c>
      <c r="C144" s="766" t="s">
        <v>23</v>
      </c>
      <c r="D144" s="766"/>
      <c r="E144" s="766" t="s">
        <v>24</v>
      </c>
      <c r="F144" s="766" t="s">
        <v>25</v>
      </c>
      <c r="G144" s="766"/>
      <c r="H144" s="388"/>
      <c r="I144" s="762" t="s">
        <v>379</v>
      </c>
      <c r="J144" s="762"/>
      <c r="K144" s="762"/>
      <c r="L144" s="762"/>
      <c r="M144" s="762" t="s">
        <v>380</v>
      </c>
      <c r="N144" s="762"/>
      <c r="O144" s="762"/>
      <c r="P144" s="762"/>
      <c r="Q144" s="342">
        <v>100</v>
      </c>
      <c r="R144" s="763" t="s">
        <v>382</v>
      </c>
      <c r="S144" s="763"/>
      <c r="T144" s="763"/>
      <c r="U144" s="763"/>
      <c r="V144" s="763"/>
      <c r="W144" s="763"/>
      <c r="X144" s="763"/>
      <c r="Y144" s="763"/>
      <c r="Z144" s="763"/>
      <c r="AA144" s="763"/>
      <c r="AB144" s="763"/>
    </row>
    <row r="145" spans="1:28" ht="51">
      <c r="A145" s="766"/>
      <c r="B145" s="766"/>
      <c r="C145" s="342" t="s">
        <v>23</v>
      </c>
      <c r="D145" s="342" t="s">
        <v>27</v>
      </c>
      <c r="E145" s="766"/>
      <c r="F145" s="91" t="s">
        <v>25</v>
      </c>
      <c r="G145" s="356" t="s">
        <v>27</v>
      </c>
      <c r="H145" s="388" t="s">
        <v>9</v>
      </c>
      <c r="I145" s="342">
        <v>2012</v>
      </c>
      <c r="J145" s="342">
        <v>2013</v>
      </c>
      <c r="K145" s="342">
        <v>2014</v>
      </c>
      <c r="L145" s="342">
        <v>2015</v>
      </c>
      <c r="M145" s="342">
        <v>2012</v>
      </c>
      <c r="N145" s="342">
        <v>2013</v>
      </c>
      <c r="O145" s="342">
        <v>2014</v>
      </c>
      <c r="P145" s="29">
        <v>2015</v>
      </c>
      <c r="Q145" s="388" t="s">
        <v>384</v>
      </c>
      <c r="R145" s="345" t="s">
        <v>11</v>
      </c>
      <c r="S145" s="345" t="s">
        <v>12</v>
      </c>
      <c r="T145" s="345" t="s">
        <v>13</v>
      </c>
      <c r="U145" s="345" t="s">
        <v>14</v>
      </c>
      <c r="V145" s="345" t="s">
        <v>15</v>
      </c>
      <c r="W145" s="345" t="s">
        <v>16</v>
      </c>
      <c r="X145" s="345" t="s">
        <v>17</v>
      </c>
      <c r="Y145" s="345" t="s">
        <v>18</v>
      </c>
      <c r="Z145" s="345" t="s">
        <v>19</v>
      </c>
      <c r="AA145" s="345" t="s">
        <v>385</v>
      </c>
      <c r="AB145" s="345" t="s">
        <v>4</v>
      </c>
    </row>
    <row r="146" spans="1:28">
      <c r="A146" s="108"/>
      <c r="B146" s="31"/>
      <c r="C146" s="31"/>
      <c r="D146" s="31"/>
      <c r="E146" s="73"/>
      <c r="F146" s="92"/>
      <c r="G146" s="73"/>
      <c r="H146" s="33"/>
      <c r="I146" s="33"/>
      <c r="J146" s="33"/>
      <c r="K146" s="33"/>
      <c r="L146" s="33"/>
      <c r="M146" s="33"/>
      <c r="N146" s="33"/>
      <c r="O146" s="33"/>
      <c r="P146" s="32"/>
      <c r="Q146" s="106">
        <f>+(AB146*$Q$115)/AB$115</f>
        <v>7.7917975116174647</v>
      </c>
      <c r="R146" s="345">
        <v>36870017</v>
      </c>
      <c r="S146" s="345"/>
      <c r="T146" s="345">
        <v>41078387</v>
      </c>
      <c r="U146" s="345">
        <v>22000000</v>
      </c>
      <c r="V146" s="345"/>
      <c r="W146" s="345"/>
      <c r="X146" s="345"/>
      <c r="Y146" s="345"/>
      <c r="Z146" s="345"/>
      <c r="AA146" s="345"/>
      <c r="AB146" s="345">
        <v>99948404</v>
      </c>
    </row>
    <row r="147" spans="1:28" ht="115.5" customHeight="1">
      <c r="A147" s="770" t="s">
        <v>550</v>
      </c>
      <c r="B147" s="771" t="s">
        <v>551</v>
      </c>
      <c r="C147" s="771" t="s">
        <v>110</v>
      </c>
      <c r="D147" s="779">
        <v>0.15</v>
      </c>
      <c r="E147" s="347">
        <v>1</v>
      </c>
      <c r="F147" s="349" t="s">
        <v>691</v>
      </c>
      <c r="G147" s="369">
        <v>0</v>
      </c>
      <c r="H147" s="369" t="s">
        <v>8</v>
      </c>
      <c r="I147" s="362">
        <v>1</v>
      </c>
      <c r="J147" s="362"/>
      <c r="K147" s="362"/>
      <c r="L147" s="362"/>
      <c r="M147" s="362">
        <v>1</v>
      </c>
      <c r="N147" s="38">
        <v>1</v>
      </c>
      <c r="O147" s="38">
        <v>1</v>
      </c>
      <c r="P147" s="38">
        <v>1</v>
      </c>
      <c r="Q147" s="370">
        <f>+(AB147*$Q$146)/AB$146</f>
        <v>0.39590190144137249</v>
      </c>
      <c r="R147" s="345">
        <v>2000000</v>
      </c>
      <c r="S147" s="345"/>
      <c r="T147" s="345">
        <v>3078387</v>
      </c>
      <c r="U147" s="345"/>
      <c r="V147" s="345"/>
      <c r="W147" s="345"/>
      <c r="X147" s="345"/>
      <c r="Y147" s="345"/>
      <c r="Z147" s="345"/>
      <c r="AA147" s="345"/>
      <c r="AB147" s="345">
        <v>5078387</v>
      </c>
    </row>
    <row r="148" spans="1:28" ht="84" customHeight="1">
      <c r="A148" s="770"/>
      <c r="B148" s="771"/>
      <c r="C148" s="771"/>
      <c r="D148" s="771"/>
      <c r="E148" s="352">
        <v>1</v>
      </c>
      <c r="F148" s="352" t="s">
        <v>109</v>
      </c>
      <c r="G148" s="75">
        <v>1</v>
      </c>
      <c r="H148" s="369" t="s">
        <v>9</v>
      </c>
      <c r="I148" s="75">
        <v>1</v>
      </c>
      <c r="J148" s="75"/>
      <c r="K148" s="75"/>
      <c r="L148" s="75"/>
      <c r="M148" s="362">
        <v>1</v>
      </c>
      <c r="N148" s="38">
        <v>1</v>
      </c>
      <c r="O148" s="38">
        <v>1</v>
      </c>
      <c r="P148" s="38">
        <v>1</v>
      </c>
      <c r="Q148" s="370">
        <f t="shared" ref="Q148:Q176" si="4">+(AB148*$Q$146)/AB$146</f>
        <v>0</v>
      </c>
      <c r="R148" s="345"/>
      <c r="S148" s="345"/>
      <c r="T148" s="345"/>
      <c r="U148" s="345"/>
      <c r="V148" s="345"/>
      <c r="W148" s="345"/>
      <c r="X148" s="345"/>
      <c r="Y148" s="345"/>
      <c r="Z148" s="345"/>
      <c r="AA148" s="345"/>
      <c r="AB148" s="345">
        <v>0</v>
      </c>
    </row>
    <row r="149" spans="1:28" ht="100.5" customHeight="1">
      <c r="A149" s="770"/>
      <c r="B149" s="771"/>
      <c r="C149" s="771"/>
      <c r="D149" s="771"/>
      <c r="E149" s="347">
        <v>4</v>
      </c>
      <c r="F149" s="347" t="s">
        <v>134</v>
      </c>
      <c r="G149" s="369">
        <v>0</v>
      </c>
      <c r="H149" s="369" t="s">
        <v>8</v>
      </c>
      <c r="I149" s="362">
        <v>1</v>
      </c>
      <c r="J149" s="362">
        <v>1</v>
      </c>
      <c r="K149" s="362">
        <v>1</v>
      </c>
      <c r="L149" s="362">
        <v>1</v>
      </c>
      <c r="M149" s="362">
        <v>1</v>
      </c>
      <c r="N149" s="38">
        <v>2</v>
      </c>
      <c r="O149" s="38">
        <v>3</v>
      </c>
      <c r="P149" s="38">
        <v>4</v>
      </c>
      <c r="Q149" s="370">
        <f t="shared" si="4"/>
        <v>3.8979099214117838E-2</v>
      </c>
      <c r="R149" s="345">
        <v>500000</v>
      </c>
      <c r="S149" s="345"/>
      <c r="T149" s="345"/>
      <c r="U149" s="345"/>
      <c r="V149" s="345"/>
      <c r="W149" s="345"/>
      <c r="X149" s="345"/>
      <c r="Y149" s="345"/>
      <c r="Z149" s="345"/>
      <c r="AA149" s="345"/>
      <c r="AB149" s="345">
        <v>500000</v>
      </c>
    </row>
    <row r="150" spans="1:28" ht="111.75" customHeight="1">
      <c r="A150" s="770"/>
      <c r="B150" s="771"/>
      <c r="C150" s="771"/>
      <c r="D150" s="771"/>
      <c r="E150" s="347">
        <v>2</v>
      </c>
      <c r="F150" s="349" t="s">
        <v>111</v>
      </c>
      <c r="G150" s="369">
        <v>0</v>
      </c>
      <c r="H150" s="369" t="s">
        <v>8</v>
      </c>
      <c r="I150" s="362">
        <v>1</v>
      </c>
      <c r="J150" s="362"/>
      <c r="K150" s="362">
        <v>1</v>
      </c>
      <c r="L150" s="362"/>
      <c r="M150" s="362">
        <v>1</v>
      </c>
      <c r="N150" s="38">
        <v>1</v>
      </c>
      <c r="O150" s="38">
        <v>2</v>
      </c>
      <c r="P150" s="38">
        <v>2</v>
      </c>
      <c r="Q150" s="370">
        <f t="shared" si="4"/>
        <v>3.8979099214117838E-2</v>
      </c>
      <c r="R150" s="345">
        <v>500000</v>
      </c>
      <c r="S150" s="345"/>
      <c r="T150" s="345"/>
      <c r="U150" s="345"/>
      <c r="V150" s="345"/>
      <c r="W150" s="345"/>
      <c r="X150" s="345"/>
      <c r="Y150" s="345"/>
      <c r="Z150" s="345"/>
      <c r="AA150" s="345"/>
      <c r="AB150" s="345">
        <v>500000</v>
      </c>
    </row>
    <row r="151" spans="1:28" ht="60" customHeight="1">
      <c r="A151" s="770"/>
      <c r="B151" s="771"/>
      <c r="C151" s="771"/>
      <c r="D151" s="771"/>
      <c r="E151" s="347" t="s">
        <v>692</v>
      </c>
      <c r="F151" s="349" t="s">
        <v>112</v>
      </c>
      <c r="G151" s="369">
        <v>0</v>
      </c>
      <c r="H151" s="369" t="s">
        <v>8</v>
      </c>
      <c r="I151" s="362"/>
      <c r="J151" s="362"/>
      <c r="K151" s="362"/>
      <c r="L151" s="362"/>
      <c r="M151" s="362">
        <v>0</v>
      </c>
      <c r="N151" s="38">
        <v>0</v>
      </c>
      <c r="O151" s="38">
        <v>0</v>
      </c>
      <c r="P151" s="38">
        <v>0</v>
      </c>
      <c r="Q151" s="370">
        <f t="shared" si="4"/>
        <v>0</v>
      </c>
      <c r="R151" s="345"/>
      <c r="S151" s="345"/>
      <c r="T151" s="345"/>
      <c r="U151" s="345"/>
      <c r="V151" s="345"/>
      <c r="W151" s="345"/>
      <c r="X151" s="345"/>
      <c r="Y151" s="345"/>
      <c r="Z151" s="345"/>
      <c r="AA151" s="345"/>
      <c r="AB151" s="345">
        <v>0</v>
      </c>
    </row>
    <row r="152" spans="1:28" ht="162" customHeight="1">
      <c r="A152" s="770"/>
      <c r="B152" s="771"/>
      <c r="C152" s="771"/>
      <c r="D152" s="771"/>
      <c r="E152" s="347">
        <v>3</v>
      </c>
      <c r="F152" s="349" t="s">
        <v>113</v>
      </c>
      <c r="G152" s="369">
        <v>2</v>
      </c>
      <c r="H152" s="369" t="s">
        <v>8</v>
      </c>
      <c r="I152" s="362"/>
      <c r="J152" s="362">
        <v>1</v>
      </c>
      <c r="K152" s="362">
        <v>1</v>
      </c>
      <c r="L152" s="362">
        <v>1</v>
      </c>
      <c r="M152" s="362">
        <v>0</v>
      </c>
      <c r="N152" s="38">
        <v>1</v>
      </c>
      <c r="O152" s="38">
        <v>2</v>
      </c>
      <c r="P152" s="38">
        <v>3</v>
      </c>
      <c r="Q152" s="370">
        <f t="shared" si="4"/>
        <v>0</v>
      </c>
      <c r="R152" s="345"/>
      <c r="S152" s="345"/>
      <c r="T152" s="345"/>
      <c r="U152" s="345"/>
      <c r="V152" s="345"/>
      <c r="W152" s="345"/>
      <c r="X152" s="345"/>
      <c r="Y152" s="345"/>
      <c r="Z152" s="345"/>
      <c r="AA152" s="345"/>
      <c r="AB152" s="345">
        <v>0</v>
      </c>
    </row>
    <row r="153" spans="1:28" ht="90" customHeight="1">
      <c r="A153" s="770"/>
      <c r="B153" s="771"/>
      <c r="C153" s="771"/>
      <c r="D153" s="771"/>
      <c r="E153" s="347">
        <v>2</v>
      </c>
      <c r="F153" s="349" t="s">
        <v>114</v>
      </c>
      <c r="G153" s="369" t="s">
        <v>68</v>
      </c>
      <c r="H153" s="369" t="s">
        <v>8</v>
      </c>
      <c r="I153" s="362">
        <v>1</v>
      </c>
      <c r="J153" s="362"/>
      <c r="K153" s="362"/>
      <c r="L153" s="362">
        <v>1</v>
      </c>
      <c r="M153" s="362">
        <v>1</v>
      </c>
      <c r="N153" s="38">
        <v>1</v>
      </c>
      <c r="O153" s="38">
        <v>1</v>
      </c>
      <c r="P153" s="38">
        <v>2</v>
      </c>
      <c r="Q153" s="370">
        <f t="shared" si="4"/>
        <v>7.7958198428235675E-2</v>
      </c>
      <c r="R153" s="345">
        <v>1000000</v>
      </c>
      <c r="S153" s="345"/>
      <c r="T153" s="345"/>
      <c r="U153" s="345"/>
      <c r="V153" s="345"/>
      <c r="W153" s="345"/>
      <c r="X153" s="345"/>
      <c r="Y153" s="345"/>
      <c r="Z153" s="345"/>
      <c r="AA153" s="345"/>
      <c r="AB153" s="345">
        <v>1000000</v>
      </c>
    </row>
    <row r="154" spans="1:28" ht="151.5" customHeight="1">
      <c r="A154" s="770"/>
      <c r="B154" s="771"/>
      <c r="C154" s="771"/>
      <c r="D154" s="771"/>
      <c r="E154" s="359">
        <v>4</v>
      </c>
      <c r="F154" s="347" t="s">
        <v>115</v>
      </c>
      <c r="G154" s="369">
        <v>0</v>
      </c>
      <c r="H154" s="369" t="s">
        <v>8</v>
      </c>
      <c r="I154" s="362">
        <v>1</v>
      </c>
      <c r="J154" s="362">
        <v>1</v>
      </c>
      <c r="K154" s="362">
        <v>1</v>
      </c>
      <c r="L154" s="362">
        <v>1</v>
      </c>
      <c r="M154" s="362">
        <v>1</v>
      </c>
      <c r="N154" s="38">
        <v>2</v>
      </c>
      <c r="O154" s="38">
        <v>3</v>
      </c>
      <c r="P154" s="38">
        <v>4</v>
      </c>
      <c r="Q154" s="370">
        <f t="shared" si="4"/>
        <v>1.1693729764235352</v>
      </c>
      <c r="R154" s="345">
        <v>2000000</v>
      </c>
      <c r="S154" s="345"/>
      <c r="T154" s="345">
        <v>13000000</v>
      </c>
      <c r="U154" s="345"/>
      <c r="V154" s="345"/>
      <c r="W154" s="345"/>
      <c r="X154" s="345"/>
      <c r="Y154" s="345"/>
      <c r="Z154" s="345"/>
      <c r="AA154" s="345"/>
      <c r="AB154" s="345">
        <v>15000000</v>
      </c>
    </row>
    <row r="155" spans="1:28" ht="194.25" customHeight="1">
      <c r="A155" s="770"/>
      <c r="B155" s="771"/>
      <c r="C155" s="771"/>
      <c r="D155" s="771"/>
      <c r="E155" s="347">
        <v>4</v>
      </c>
      <c r="F155" s="347" t="s">
        <v>116</v>
      </c>
      <c r="G155" s="369">
        <v>0</v>
      </c>
      <c r="H155" s="369" t="s">
        <v>8</v>
      </c>
      <c r="I155" s="362">
        <v>1</v>
      </c>
      <c r="J155" s="362">
        <v>1</v>
      </c>
      <c r="K155" s="362">
        <v>1</v>
      </c>
      <c r="L155" s="362">
        <v>1</v>
      </c>
      <c r="M155" s="362">
        <v>1</v>
      </c>
      <c r="N155" s="38">
        <v>2</v>
      </c>
      <c r="O155" s="38">
        <v>3</v>
      </c>
      <c r="P155" s="38">
        <v>4</v>
      </c>
      <c r="Q155" s="370">
        <f t="shared" si="4"/>
        <v>3.8979099214117838E-2</v>
      </c>
      <c r="R155" s="345">
        <v>500000</v>
      </c>
      <c r="S155" s="345"/>
      <c r="T155" s="345"/>
      <c r="U155" s="345"/>
      <c r="V155" s="345"/>
      <c r="W155" s="345"/>
      <c r="X155" s="345"/>
      <c r="Y155" s="345"/>
      <c r="Z155" s="345"/>
      <c r="AA155" s="345"/>
      <c r="AB155" s="345">
        <v>500000</v>
      </c>
    </row>
    <row r="156" spans="1:28" ht="127.5" customHeight="1">
      <c r="A156" s="770"/>
      <c r="B156" s="771"/>
      <c r="C156" s="771"/>
      <c r="D156" s="771"/>
      <c r="E156" s="347" t="s">
        <v>552</v>
      </c>
      <c r="F156" s="349" t="s">
        <v>117</v>
      </c>
      <c r="G156" s="369">
        <v>254</v>
      </c>
      <c r="H156" s="369" t="s">
        <v>8</v>
      </c>
      <c r="I156" s="362">
        <v>100</v>
      </c>
      <c r="J156" s="362">
        <v>100</v>
      </c>
      <c r="K156" s="362">
        <v>100</v>
      </c>
      <c r="L156" s="362">
        <v>50</v>
      </c>
      <c r="M156" s="362">
        <v>100</v>
      </c>
      <c r="N156" s="38">
        <v>200</v>
      </c>
      <c r="O156" s="38">
        <v>300</v>
      </c>
      <c r="P156" s="38">
        <v>350</v>
      </c>
      <c r="Q156" s="370">
        <f t="shared" si="4"/>
        <v>0.15591639685647135</v>
      </c>
      <c r="R156" s="345">
        <v>2000000</v>
      </c>
      <c r="S156" s="345"/>
      <c r="T156" s="345"/>
      <c r="U156" s="345"/>
      <c r="V156" s="345"/>
      <c r="W156" s="345"/>
      <c r="X156" s="345"/>
      <c r="Y156" s="345"/>
      <c r="Z156" s="345"/>
      <c r="AA156" s="345"/>
      <c r="AB156" s="345">
        <v>2000000</v>
      </c>
    </row>
    <row r="157" spans="1:28" ht="137.25" customHeight="1">
      <c r="A157" s="770"/>
      <c r="B157" s="768" t="s">
        <v>553</v>
      </c>
      <c r="C157" s="771" t="s">
        <v>118</v>
      </c>
      <c r="D157" s="779">
        <v>0.01</v>
      </c>
      <c r="E157" s="347">
        <v>1</v>
      </c>
      <c r="F157" s="347" t="s">
        <v>119</v>
      </c>
      <c r="G157" s="369">
        <v>1</v>
      </c>
      <c r="H157" s="369" t="s">
        <v>8</v>
      </c>
      <c r="I157" s="362"/>
      <c r="J157" s="362">
        <v>1</v>
      </c>
      <c r="K157" s="362"/>
      <c r="L157" s="362"/>
      <c r="M157" s="362">
        <v>0</v>
      </c>
      <c r="N157" s="38">
        <v>1</v>
      </c>
      <c r="O157" s="38">
        <v>1</v>
      </c>
      <c r="P157" s="38">
        <v>1</v>
      </c>
      <c r="Q157" s="370">
        <f t="shared" si="4"/>
        <v>0</v>
      </c>
      <c r="R157" s="345">
        <v>0</v>
      </c>
      <c r="S157" s="345"/>
      <c r="T157" s="345"/>
      <c r="U157" s="345"/>
      <c r="V157" s="345"/>
      <c r="W157" s="345"/>
      <c r="X157" s="345"/>
      <c r="Y157" s="345"/>
      <c r="Z157" s="345"/>
      <c r="AA157" s="345"/>
      <c r="AB157" s="345">
        <v>0</v>
      </c>
    </row>
    <row r="158" spans="1:28" ht="126" customHeight="1">
      <c r="A158" s="770"/>
      <c r="B158" s="768"/>
      <c r="C158" s="771"/>
      <c r="D158" s="771"/>
      <c r="E158" s="347">
        <v>2</v>
      </c>
      <c r="F158" s="347" t="s">
        <v>120</v>
      </c>
      <c r="G158" s="369">
        <v>0</v>
      </c>
      <c r="H158" s="369" t="s">
        <v>8</v>
      </c>
      <c r="I158" s="362">
        <v>1</v>
      </c>
      <c r="J158" s="362">
        <v>1</v>
      </c>
      <c r="K158" s="362"/>
      <c r="L158" s="362"/>
      <c r="M158" s="362">
        <v>1</v>
      </c>
      <c r="N158" s="38">
        <v>2</v>
      </c>
      <c r="O158" s="38">
        <v>2</v>
      </c>
      <c r="P158" s="38">
        <v>2</v>
      </c>
      <c r="Q158" s="370">
        <f t="shared" si="4"/>
        <v>3.8979099214117838E-2</v>
      </c>
      <c r="R158" s="345">
        <v>500000</v>
      </c>
      <c r="S158" s="345"/>
      <c r="T158" s="345"/>
      <c r="U158" s="345"/>
      <c r="V158" s="345"/>
      <c r="W158" s="345"/>
      <c r="X158" s="345"/>
      <c r="Y158" s="345"/>
      <c r="Z158" s="345"/>
      <c r="AA158" s="345"/>
      <c r="AB158" s="345">
        <v>500000</v>
      </c>
    </row>
    <row r="159" spans="1:28" ht="110.25" customHeight="1">
      <c r="A159" s="770"/>
      <c r="B159" s="768"/>
      <c r="C159" s="771"/>
      <c r="D159" s="771"/>
      <c r="E159" s="347">
        <v>50</v>
      </c>
      <c r="F159" s="347" t="s">
        <v>121</v>
      </c>
      <c r="G159" s="369">
        <v>0</v>
      </c>
      <c r="H159" s="369" t="s">
        <v>8</v>
      </c>
      <c r="I159" s="362">
        <v>10</v>
      </c>
      <c r="J159" s="362">
        <v>10</v>
      </c>
      <c r="K159" s="362">
        <v>10</v>
      </c>
      <c r="L159" s="362">
        <v>20</v>
      </c>
      <c r="M159" s="362">
        <v>10</v>
      </c>
      <c r="N159" s="38">
        <v>20</v>
      </c>
      <c r="O159" s="38">
        <v>30</v>
      </c>
      <c r="P159" s="38">
        <v>50</v>
      </c>
      <c r="Q159" s="370">
        <f t="shared" si="4"/>
        <v>3.8979099214117838E-2</v>
      </c>
      <c r="R159" s="345">
        <v>500000</v>
      </c>
      <c r="S159" s="345"/>
      <c r="T159" s="345"/>
      <c r="U159" s="345"/>
      <c r="V159" s="345"/>
      <c r="W159" s="345"/>
      <c r="X159" s="345"/>
      <c r="Y159" s="345"/>
      <c r="Z159" s="345"/>
      <c r="AA159" s="345"/>
      <c r="AB159" s="345">
        <v>500000</v>
      </c>
    </row>
    <row r="160" spans="1:28" ht="165" customHeight="1">
      <c r="A160" s="770"/>
      <c r="B160" s="768"/>
      <c r="C160" s="771"/>
      <c r="D160" s="771"/>
      <c r="E160" s="347">
        <v>60</v>
      </c>
      <c r="F160" s="347" t="s">
        <v>122</v>
      </c>
      <c r="G160" s="369">
        <v>0</v>
      </c>
      <c r="H160" s="369" t="s">
        <v>8</v>
      </c>
      <c r="I160" s="362">
        <v>15</v>
      </c>
      <c r="J160" s="362">
        <v>15</v>
      </c>
      <c r="K160" s="362">
        <v>15</v>
      </c>
      <c r="L160" s="362">
        <v>15</v>
      </c>
      <c r="M160" s="362">
        <v>15</v>
      </c>
      <c r="N160" s="38">
        <v>30</v>
      </c>
      <c r="O160" s="38">
        <v>45</v>
      </c>
      <c r="P160" s="38">
        <v>60</v>
      </c>
      <c r="Q160" s="370">
        <f t="shared" si="4"/>
        <v>3.8979099214117838E-2</v>
      </c>
      <c r="R160" s="345">
        <v>500000</v>
      </c>
      <c r="S160" s="345"/>
      <c r="T160" s="345"/>
      <c r="U160" s="345"/>
      <c r="V160" s="345"/>
      <c r="W160" s="345"/>
      <c r="X160" s="345"/>
      <c r="Y160" s="345"/>
      <c r="Z160" s="345"/>
      <c r="AA160" s="345"/>
      <c r="AB160" s="345">
        <v>500000</v>
      </c>
    </row>
    <row r="161" spans="1:28" ht="147.75" customHeight="1">
      <c r="A161" s="770"/>
      <c r="B161" s="768"/>
      <c r="C161" s="771"/>
      <c r="D161" s="771"/>
      <c r="E161" s="347">
        <v>4</v>
      </c>
      <c r="F161" s="347" t="s">
        <v>123</v>
      </c>
      <c r="G161" s="369">
        <v>0</v>
      </c>
      <c r="H161" s="369" t="s">
        <v>8</v>
      </c>
      <c r="I161" s="362">
        <v>1</v>
      </c>
      <c r="J161" s="362">
        <v>1</v>
      </c>
      <c r="K161" s="362">
        <v>1</v>
      </c>
      <c r="L161" s="362">
        <v>1</v>
      </c>
      <c r="M161" s="362">
        <v>1</v>
      </c>
      <c r="N161" s="38">
        <v>2</v>
      </c>
      <c r="O161" s="38">
        <v>3</v>
      </c>
      <c r="P161" s="38">
        <v>4</v>
      </c>
      <c r="Q161" s="370">
        <f t="shared" si="4"/>
        <v>0.6236655874258854</v>
      </c>
      <c r="R161" s="345">
        <v>5000000</v>
      </c>
      <c r="S161" s="345"/>
      <c r="T161" s="345">
        <v>3000000</v>
      </c>
      <c r="U161" s="345"/>
      <c r="V161" s="345"/>
      <c r="W161" s="345"/>
      <c r="X161" s="345"/>
      <c r="Y161" s="345"/>
      <c r="Z161" s="345"/>
      <c r="AA161" s="345"/>
      <c r="AB161" s="345">
        <v>8000000</v>
      </c>
    </row>
    <row r="162" spans="1:28" ht="113.25" customHeight="1">
      <c r="A162" s="770" t="s">
        <v>124</v>
      </c>
      <c r="B162" s="771" t="s">
        <v>125</v>
      </c>
      <c r="C162" s="768" t="s">
        <v>126</v>
      </c>
      <c r="D162" s="769">
        <v>0.1</v>
      </c>
      <c r="E162" s="347">
        <v>3</v>
      </c>
      <c r="F162" s="347" t="s">
        <v>127</v>
      </c>
      <c r="G162" s="369">
        <v>1</v>
      </c>
      <c r="H162" s="369" t="s">
        <v>8</v>
      </c>
      <c r="I162" s="362"/>
      <c r="J162" s="362">
        <v>1</v>
      </c>
      <c r="K162" s="362">
        <v>1</v>
      </c>
      <c r="L162" s="362">
        <v>1</v>
      </c>
      <c r="M162" s="362">
        <v>0</v>
      </c>
      <c r="N162" s="38">
        <v>1</v>
      </c>
      <c r="O162" s="38">
        <v>2</v>
      </c>
      <c r="P162" s="38">
        <v>3</v>
      </c>
      <c r="Q162" s="370">
        <f t="shared" si="4"/>
        <v>0</v>
      </c>
      <c r="R162" s="345"/>
      <c r="S162" s="345"/>
      <c r="T162" s="345"/>
      <c r="U162" s="345"/>
      <c r="V162" s="345"/>
      <c r="W162" s="345"/>
      <c r="X162" s="345"/>
      <c r="Y162" s="345"/>
      <c r="Z162" s="345"/>
      <c r="AA162" s="345"/>
      <c r="AB162" s="345">
        <v>0</v>
      </c>
    </row>
    <row r="163" spans="1:28" ht="130.5" customHeight="1">
      <c r="A163" s="770"/>
      <c r="B163" s="771"/>
      <c r="C163" s="768"/>
      <c r="D163" s="768"/>
      <c r="E163" s="347">
        <v>20</v>
      </c>
      <c r="F163" s="349" t="s">
        <v>800</v>
      </c>
      <c r="G163" s="369" t="s">
        <v>68</v>
      </c>
      <c r="H163" s="369" t="s">
        <v>8</v>
      </c>
      <c r="I163" s="362">
        <v>5</v>
      </c>
      <c r="J163" s="362">
        <v>5</v>
      </c>
      <c r="K163" s="362">
        <v>5</v>
      </c>
      <c r="L163" s="362">
        <v>5</v>
      </c>
      <c r="M163" s="362">
        <v>5</v>
      </c>
      <c r="N163" s="38">
        <v>10</v>
      </c>
      <c r="O163" s="38">
        <v>15</v>
      </c>
      <c r="P163" s="38">
        <v>20</v>
      </c>
      <c r="Q163" s="370">
        <f t="shared" si="4"/>
        <v>0.93549838113882811</v>
      </c>
      <c r="R163" s="345">
        <v>4000000</v>
      </c>
      <c r="S163" s="345"/>
      <c r="T163" s="345">
        <v>3000000</v>
      </c>
      <c r="U163" s="345">
        <v>5000000</v>
      </c>
      <c r="V163" s="345"/>
      <c r="W163" s="345"/>
      <c r="X163" s="345"/>
      <c r="Y163" s="345"/>
      <c r="Z163" s="345"/>
      <c r="AA163" s="345"/>
      <c r="AB163" s="345">
        <v>12000000</v>
      </c>
    </row>
    <row r="164" spans="1:28" ht="75" customHeight="1">
      <c r="A164" s="770"/>
      <c r="B164" s="771"/>
      <c r="C164" s="768"/>
      <c r="D164" s="768"/>
      <c r="E164" s="347">
        <v>1</v>
      </c>
      <c r="F164" s="349" t="s">
        <v>554</v>
      </c>
      <c r="G164" s="369">
        <v>1</v>
      </c>
      <c r="H164" s="369" t="s">
        <v>8</v>
      </c>
      <c r="I164" s="362"/>
      <c r="J164" s="38">
        <v>1</v>
      </c>
      <c r="K164" s="362"/>
      <c r="L164" s="362"/>
      <c r="M164" s="362">
        <v>0</v>
      </c>
      <c r="N164" s="38">
        <v>1</v>
      </c>
      <c r="O164" s="38">
        <v>1</v>
      </c>
      <c r="P164" s="38">
        <v>1</v>
      </c>
      <c r="Q164" s="370">
        <f t="shared" si="4"/>
        <v>0</v>
      </c>
      <c r="R164" s="345"/>
      <c r="S164" s="345"/>
      <c r="T164" s="345"/>
      <c r="U164" s="345"/>
      <c r="V164" s="345"/>
      <c r="W164" s="345"/>
      <c r="X164" s="345"/>
      <c r="Y164" s="345"/>
      <c r="Z164" s="345"/>
      <c r="AA164" s="345"/>
      <c r="AB164" s="345">
        <v>0</v>
      </c>
    </row>
    <row r="165" spans="1:28" ht="90" customHeight="1">
      <c r="A165" s="770"/>
      <c r="B165" s="771"/>
      <c r="C165" s="768"/>
      <c r="D165" s="768"/>
      <c r="E165" s="347">
        <v>20</v>
      </c>
      <c r="F165" s="349" t="s">
        <v>128</v>
      </c>
      <c r="G165" s="369" t="s">
        <v>68</v>
      </c>
      <c r="H165" s="369" t="s">
        <v>8</v>
      </c>
      <c r="I165" s="362">
        <v>5</v>
      </c>
      <c r="J165" s="362">
        <v>5</v>
      </c>
      <c r="K165" s="362">
        <v>5</v>
      </c>
      <c r="L165" s="362">
        <v>5</v>
      </c>
      <c r="M165" s="362">
        <v>5</v>
      </c>
      <c r="N165" s="38">
        <v>10</v>
      </c>
      <c r="O165" s="38">
        <v>15</v>
      </c>
      <c r="P165" s="38">
        <v>20</v>
      </c>
      <c r="Q165" s="370">
        <f t="shared" si="4"/>
        <v>0.3118327937129427</v>
      </c>
      <c r="R165" s="345">
        <v>3000000</v>
      </c>
      <c r="S165" s="345"/>
      <c r="T165" s="345"/>
      <c r="U165" s="345">
        <v>1000000</v>
      </c>
      <c r="V165" s="345"/>
      <c r="W165" s="345"/>
      <c r="X165" s="345"/>
      <c r="Y165" s="345"/>
      <c r="Z165" s="345"/>
      <c r="AA165" s="345"/>
      <c r="AB165" s="345">
        <v>4000000</v>
      </c>
    </row>
    <row r="166" spans="1:28" ht="66" customHeight="1">
      <c r="A166" s="770"/>
      <c r="B166" s="771"/>
      <c r="C166" s="768"/>
      <c r="D166" s="768"/>
      <c r="E166" s="347">
        <v>1</v>
      </c>
      <c r="F166" s="347" t="s">
        <v>129</v>
      </c>
      <c r="G166" s="369">
        <v>2</v>
      </c>
      <c r="H166" s="369" t="s">
        <v>8</v>
      </c>
      <c r="I166" s="362"/>
      <c r="J166" s="362"/>
      <c r="K166" s="362">
        <v>1</v>
      </c>
      <c r="L166" s="362"/>
      <c r="M166" s="362">
        <v>0</v>
      </c>
      <c r="N166" s="38">
        <v>0</v>
      </c>
      <c r="O166" s="38">
        <v>1</v>
      </c>
      <c r="P166" s="38">
        <v>1</v>
      </c>
      <c r="Q166" s="370">
        <f t="shared" si="4"/>
        <v>0</v>
      </c>
      <c r="R166" s="345"/>
      <c r="S166" s="345"/>
      <c r="T166" s="345"/>
      <c r="U166" s="345"/>
      <c r="V166" s="345"/>
      <c r="W166" s="345"/>
      <c r="X166" s="345"/>
      <c r="Y166" s="345"/>
      <c r="Z166" s="345"/>
      <c r="AA166" s="345"/>
      <c r="AB166" s="345">
        <v>0</v>
      </c>
    </row>
    <row r="167" spans="1:28" ht="117" customHeight="1">
      <c r="A167" s="770"/>
      <c r="B167" s="771"/>
      <c r="C167" s="768"/>
      <c r="D167" s="768"/>
      <c r="E167" s="347">
        <v>12</v>
      </c>
      <c r="F167" s="347" t="s">
        <v>130</v>
      </c>
      <c r="G167" s="369">
        <v>12</v>
      </c>
      <c r="H167" s="369" t="s">
        <v>9</v>
      </c>
      <c r="I167" s="362">
        <v>3</v>
      </c>
      <c r="J167" s="362">
        <v>3</v>
      </c>
      <c r="K167" s="362">
        <v>3</v>
      </c>
      <c r="L167" s="362">
        <v>3</v>
      </c>
      <c r="M167" s="362">
        <v>3</v>
      </c>
      <c r="N167" s="38">
        <v>6</v>
      </c>
      <c r="O167" s="38">
        <v>9</v>
      </c>
      <c r="P167" s="38">
        <v>12</v>
      </c>
      <c r="Q167" s="370">
        <f t="shared" si="4"/>
        <v>0.93549838113882811</v>
      </c>
      <c r="R167" s="345">
        <v>3000000</v>
      </c>
      <c r="S167" s="345"/>
      <c r="T167" s="345">
        <v>3000000</v>
      </c>
      <c r="U167" s="345">
        <v>6000000</v>
      </c>
      <c r="V167" s="345"/>
      <c r="W167" s="345"/>
      <c r="X167" s="345"/>
      <c r="Y167" s="345"/>
      <c r="Z167" s="345"/>
      <c r="AA167" s="345"/>
      <c r="AB167" s="345">
        <v>12000000</v>
      </c>
    </row>
    <row r="168" spans="1:28" ht="135" customHeight="1">
      <c r="A168" s="770"/>
      <c r="B168" s="771"/>
      <c r="C168" s="768"/>
      <c r="D168" s="768"/>
      <c r="E168" s="364">
        <v>1</v>
      </c>
      <c r="F168" s="93" t="s">
        <v>693</v>
      </c>
      <c r="G168" s="369">
        <v>0</v>
      </c>
      <c r="H168" s="369" t="s">
        <v>8</v>
      </c>
      <c r="I168" s="362">
        <v>1</v>
      </c>
      <c r="J168" s="362"/>
      <c r="K168" s="362"/>
      <c r="L168" s="362">
        <v>1</v>
      </c>
      <c r="M168" s="362">
        <v>1</v>
      </c>
      <c r="N168" s="38">
        <v>1</v>
      </c>
      <c r="O168" s="38">
        <v>1</v>
      </c>
      <c r="P168" s="38">
        <v>2</v>
      </c>
      <c r="Q168" s="370">
        <f t="shared" si="4"/>
        <v>0.38979099214117841</v>
      </c>
      <c r="R168" s="345">
        <v>5000000</v>
      </c>
      <c r="S168" s="345"/>
      <c r="T168" s="345"/>
      <c r="U168" s="345"/>
      <c r="V168" s="345"/>
      <c r="W168" s="345"/>
      <c r="X168" s="345"/>
      <c r="Y168" s="345"/>
      <c r="Z168" s="345"/>
      <c r="AA168" s="345"/>
      <c r="AB168" s="345">
        <v>5000000</v>
      </c>
    </row>
    <row r="169" spans="1:28" ht="105" customHeight="1">
      <c r="A169" s="770" t="s">
        <v>737</v>
      </c>
      <c r="B169" s="771"/>
      <c r="C169" s="768"/>
      <c r="D169" s="768"/>
      <c r="E169" s="347">
        <v>1</v>
      </c>
      <c r="F169" s="347" t="s">
        <v>131</v>
      </c>
      <c r="G169" s="369" t="s">
        <v>68</v>
      </c>
      <c r="H169" s="369" t="s">
        <v>8</v>
      </c>
      <c r="I169" s="362"/>
      <c r="J169" s="362">
        <v>1</v>
      </c>
      <c r="K169" s="362"/>
      <c r="L169" s="362"/>
      <c r="M169" s="362">
        <v>0</v>
      </c>
      <c r="N169" s="38">
        <v>1</v>
      </c>
      <c r="O169" s="38">
        <v>1</v>
      </c>
      <c r="P169" s="38">
        <v>1</v>
      </c>
      <c r="Q169" s="370">
        <f t="shared" si="4"/>
        <v>0</v>
      </c>
      <c r="R169" s="345">
        <v>0</v>
      </c>
      <c r="S169" s="345"/>
      <c r="T169" s="345"/>
      <c r="U169" s="345"/>
      <c r="V169" s="345"/>
      <c r="W169" s="345"/>
      <c r="X169" s="345"/>
      <c r="Y169" s="345"/>
      <c r="Z169" s="345"/>
      <c r="AA169" s="345"/>
      <c r="AB169" s="345">
        <v>0</v>
      </c>
    </row>
    <row r="170" spans="1:28" ht="105" customHeight="1">
      <c r="A170" s="770"/>
      <c r="B170" s="771"/>
      <c r="C170" s="768"/>
      <c r="D170" s="768"/>
      <c r="E170" s="347">
        <v>4</v>
      </c>
      <c r="F170" s="347" t="s">
        <v>801</v>
      </c>
      <c r="G170" s="369">
        <v>0</v>
      </c>
      <c r="H170" s="369" t="s">
        <v>8</v>
      </c>
      <c r="I170" s="362">
        <v>1</v>
      </c>
      <c r="J170" s="362">
        <v>1</v>
      </c>
      <c r="K170" s="362">
        <v>1</v>
      </c>
      <c r="L170" s="362">
        <v>1</v>
      </c>
      <c r="M170" s="362">
        <v>1</v>
      </c>
      <c r="N170" s="38">
        <v>2</v>
      </c>
      <c r="O170" s="38">
        <v>3</v>
      </c>
      <c r="P170" s="38">
        <v>4</v>
      </c>
      <c r="Q170" s="370">
        <f>+(AB170*$Q$146)/AB$146</f>
        <v>1.5591639685647135E-2</v>
      </c>
      <c r="R170" s="345">
        <v>200000</v>
      </c>
      <c r="S170" s="345"/>
      <c r="T170" s="345"/>
      <c r="U170" s="345"/>
      <c r="V170" s="345"/>
      <c r="W170" s="345"/>
      <c r="X170" s="345"/>
      <c r="Y170" s="345"/>
      <c r="Z170" s="345"/>
      <c r="AA170" s="345"/>
      <c r="AB170" s="345">
        <v>200000</v>
      </c>
    </row>
    <row r="171" spans="1:28" ht="153.75" customHeight="1">
      <c r="A171" s="770"/>
      <c r="B171" s="771"/>
      <c r="C171" s="768"/>
      <c r="D171" s="768"/>
      <c r="E171" s="347">
        <v>4</v>
      </c>
      <c r="F171" s="349" t="s">
        <v>132</v>
      </c>
      <c r="G171" s="369" t="s">
        <v>68</v>
      </c>
      <c r="H171" s="369" t="s">
        <v>8</v>
      </c>
      <c r="I171" s="362">
        <v>1</v>
      </c>
      <c r="J171" s="362">
        <v>1</v>
      </c>
      <c r="K171" s="362">
        <v>1</v>
      </c>
      <c r="L171" s="362">
        <v>1</v>
      </c>
      <c r="M171" s="362">
        <v>1</v>
      </c>
      <c r="N171" s="38">
        <v>2</v>
      </c>
      <c r="O171" s="38">
        <v>3</v>
      </c>
      <c r="P171" s="38">
        <v>4</v>
      </c>
      <c r="Q171" s="370">
        <f t="shared" si="4"/>
        <v>1.5591639685647136</v>
      </c>
      <c r="R171" s="345"/>
      <c r="S171" s="345"/>
      <c r="T171" s="345">
        <v>10000000</v>
      </c>
      <c r="U171" s="345">
        <v>10000000</v>
      </c>
      <c r="V171" s="345"/>
      <c r="W171" s="345"/>
      <c r="X171" s="345"/>
      <c r="Y171" s="345"/>
      <c r="Z171" s="345"/>
      <c r="AA171" s="345"/>
      <c r="AB171" s="345">
        <v>20000000</v>
      </c>
    </row>
    <row r="172" spans="1:28" ht="153.75" customHeight="1">
      <c r="A172" s="770"/>
      <c r="B172" s="771"/>
      <c r="C172" s="768"/>
      <c r="D172" s="768"/>
      <c r="E172" s="347">
        <v>2</v>
      </c>
      <c r="F172" s="349" t="s">
        <v>734</v>
      </c>
      <c r="G172" s="369" t="s">
        <v>68</v>
      </c>
      <c r="H172" s="369" t="s">
        <v>8</v>
      </c>
      <c r="I172" s="362"/>
      <c r="J172" s="362">
        <v>1</v>
      </c>
      <c r="K172" s="362">
        <v>1</v>
      </c>
      <c r="L172" s="362"/>
      <c r="M172" s="362">
        <v>0</v>
      </c>
      <c r="N172" s="38">
        <v>1</v>
      </c>
      <c r="O172" s="38">
        <v>2</v>
      </c>
      <c r="P172" s="38">
        <v>2</v>
      </c>
      <c r="Q172" s="370"/>
      <c r="R172" s="345"/>
      <c r="S172" s="345"/>
      <c r="T172" s="345"/>
      <c r="U172" s="345"/>
      <c r="V172" s="345"/>
      <c r="W172" s="345"/>
      <c r="X172" s="345"/>
      <c r="Y172" s="345"/>
      <c r="Z172" s="345"/>
      <c r="AA172" s="345"/>
      <c r="AB172" s="345"/>
    </row>
    <row r="173" spans="1:28" ht="141.75" customHeight="1">
      <c r="A173" s="770"/>
      <c r="B173" s="771"/>
      <c r="C173" s="768"/>
      <c r="D173" s="768"/>
      <c r="E173" s="347">
        <v>1</v>
      </c>
      <c r="F173" s="347" t="s">
        <v>735</v>
      </c>
      <c r="G173" s="369">
        <v>0</v>
      </c>
      <c r="H173" s="369" t="s">
        <v>8</v>
      </c>
      <c r="I173" s="362">
        <v>1</v>
      </c>
      <c r="J173" s="362"/>
      <c r="K173" s="362"/>
      <c r="L173" s="362"/>
      <c r="M173" s="362">
        <v>1</v>
      </c>
      <c r="N173" s="38">
        <v>1</v>
      </c>
      <c r="O173" s="38">
        <v>1</v>
      </c>
      <c r="P173" s="38">
        <v>1</v>
      </c>
      <c r="Q173" s="370">
        <f t="shared" si="4"/>
        <v>7.7958198428235675E-2</v>
      </c>
      <c r="R173" s="345"/>
      <c r="S173" s="345"/>
      <c r="T173" s="345">
        <v>1000000</v>
      </c>
      <c r="U173" s="345"/>
      <c r="V173" s="345"/>
      <c r="W173" s="345"/>
      <c r="X173" s="345"/>
      <c r="Y173" s="345"/>
      <c r="Z173" s="345"/>
      <c r="AA173" s="345"/>
      <c r="AB173" s="345">
        <v>1000000</v>
      </c>
    </row>
    <row r="174" spans="1:28" ht="141.75" customHeight="1">
      <c r="A174" s="770"/>
      <c r="B174" s="771"/>
      <c r="C174" s="768"/>
      <c r="D174" s="768"/>
      <c r="E174" s="347">
        <v>1</v>
      </c>
      <c r="F174" s="349" t="s">
        <v>133</v>
      </c>
      <c r="G174" s="369" t="s">
        <v>68</v>
      </c>
      <c r="H174" s="369" t="s">
        <v>8</v>
      </c>
      <c r="I174" s="362">
        <v>1</v>
      </c>
      <c r="J174" s="362"/>
      <c r="K174" s="362"/>
      <c r="L174" s="362"/>
      <c r="M174" s="362">
        <v>1</v>
      </c>
      <c r="N174" s="38">
        <v>1</v>
      </c>
      <c r="O174" s="38">
        <v>1</v>
      </c>
      <c r="P174" s="38">
        <v>1</v>
      </c>
      <c r="Q174" s="370">
        <f t="shared" si="4"/>
        <v>0.67722419503545661</v>
      </c>
      <c r="R174" s="345">
        <v>3687017</v>
      </c>
      <c r="S174" s="345"/>
      <c r="T174" s="345">
        <v>5000000</v>
      </c>
      <c r="U174" s="345"/>
      <c r="V174" s="345"/>
      <c r="W174" s="345"/>
      <c r="X174" s="345"/>
      <c r="Y174" s="345"/>
      <c r="Z174" s="345"/>
      <c r="AA174" s="345"/>
      <c r="AB174" s="345">
        <v>8687017</v>
      </c>
    </row>
    <row r="175" spans="1:28" ht="169.5" customHeight="1">
      <c r="A175" s="770"/>
      <c r="B175" s="771"/>
      <c r="C175" s="768"/>
      <c r="D175" s="768"/>
      <c r="E175" s="347">
        <v>1</v>
      </c>
      <c r="F175" s="347" t="s">
        <v>736</v>
      </c>
      <c r="G175" s="369">
        <v>1</v>
      </c>
      <c r="H175" s="369" t="s">
        <v>9</v>
      </c>
      <c r="I175" s="362"/>
      <c r="J175" s="362">
        <v>1</v>
      </c>
      <c r="K175" s="362"/>
      <c r="L175" s="362"/>
      <c r="M175" s="362">
        <v>0</v>
      </c>
      <c r="N175" s="38">
        <v>1</v>
      </c>
      <c r="O175" s="38">
        <v>1</v>
      </c>
      <c r="P175" s="38">
        <v>1</v>
      </c>
      <c r="Q175" s="370">
        <f t="shared" si="4"/>
        <v>0</v>
      </c>
      <c r="R175" s="345"/>
      <c r="S175" s="345"/>
      <c r="T175" s="345"/>
      <c r="U175" s="345"/>
      <c r="V175" s="345"/>
      <c r="W175" s="345"/>
      <c r="X175" s="345"/>
      <c r="Y175" s="345"/>
      <c r="Z175" s="345"/>
      <c r="AA175" s="345"/>
      <c r="AB175" s="345">
        <v>0</v>
      </c>
    </row>
    <row r="176" spans="1:28" ht="94.5" customHeight="1">
      <c r="A176" s="770"/>
      <c r="B176" s="771"/>
      <c r="C176" s="768"/>
      <c r="D176" s="768"/>
      <c r="E176" s="347">
        <v>2</v>
      </c>
      <c r="F176" s="347" t="s">
        <v>135</v>
      </c>
      <c r="G176" s="362">
        <v>0</v>
      </c>
      <c r="H176" s="369" t="s">
        <v>8</v>
      </c>
      <c r="I176" s="362">
        <v>1</v>
      </c>
      <c r="J176" s="362">
        <v>1</v>
      </c>
      <c r="K176" s="362"/>
      <c r="L176" s="362"/>
      <c r="M176" s="362">
        <v>1</v>
      </c>
      <c r="N176" s="38">
        <v>2</v>
      </c>
      <c r="O176" s="38">
        <v>2</v>
      </c>
      <c r="P176" s="38">
        <v>2</v>
      </c>
      <c r="Q176" s="370">
        <f t="shared" si="4"/>
        <v>0.23254930591142703</v>
      </c>
      <c r="R176" s="109">
        <v>2983000</v>
      </c>
      <c r="S176" s="105"/>
      <c r="T176" s="109"/>
      <c r="U176" s="345"/>
      <c r="V176" s="345"/>
      <c r="W176" s="345"/>
      <c r="X176" s="345"/>
      <c r="Y176" s="345"/>
      <c r="Z176" s="345"/>
      <c r="AA176" s="345"/>
      <c r="AB176" s="345">
        <v>2983000</v>
      </c>
    </row>
    <row r="177" spans="1:28" s="332" customFormat="1">
      <c r="A177" s="324"/>
      <c r="B177" s="326"/>
      <c r="C177" s="326"/>
      <c r="D177" s="326"/>
      <c r="E177" s="326"/>
      <c r="F177" s="325"/>
      <c r="G177" s="327"/>
      <c r="H177" s="327"/>
      <c r="I177" s="327"/>
      <c r="J177" s="327"/>
      <c r="K177" s="327"/>
      <c r="L177" s="327"/>
      <c r="P177" s="335"/>
      <c r="Q177" s="330">
        <f>SUM(Q147:Q176)</f>
        <v>7.7917975116174656</v>
      </c>
      <c r="R177" s="331">
        <v>36870017</v>
      </c>
      <c r="S177" s="331">
        <v>0</v>
      </c>
      <c r="T177" s="331">
        <v>41078387</v>
      </c>
      <c r="U177" s="331">
        <v>22000000</v>
      </c>
      <c r="V177" s="331">
        <v>0</v>
      </c>
      <c r="W177" s="331">
        <v>0</v>
      </c>
      <c r="X177" s="331">
        <v>0</v>
      </c>
      <c r="Y177" s="331">
        <v>0</v>
      </c>
      <c r="Z177" s="331">
        <v>0</v>
      </c>
      <c r="AA177" s="331">
        <v>0</v>
      </c>
      <c r="AB177" s="331">
        <v>99948404</v>
      </c>
    </row>
    <row r="178" spans="1:28" s="332" customFormat="1">
      <c r="F178" s="334"/>
      <c r="J178" s="340" t="s">
        <v>780</v>
      </c>
      <c r="P178" s="335"/>
      <c r="Q178" s="332">
        <f>+Q146-Q177</f>
        <v>0</v>
      </c>
      <c r="R178" s="331">
        <v>0</v>
      </c>
      <c r="S178" s="331">
        <v>0</v>
      </c>
      <c r="T178" s="331">
        <v>0</v>
      </c>
      <c r="U178" s="331">
        <v>0</v>
      </c>
      <c r="V178" s="331">
        <v>0</v>
      </c>
      <c r="W178" s="331">
        <v>0</v>
      </c>
      <c r="X178" s="331">
        <v>0</v>
      </c>
      <c r="Y178" s="331">
        <v>0</v>
      </c>
      <c r="Z178" s="331">
        <v>0</v>
      </c>
      <c r="AA178" s="331">
        <v>0</v>
      </c>
      <c r="AB178" s="331">
        <v>0</v>
      </c>
    </row>
    <row r="180" spans="1:28" ht="20.25" customHeight="1">
      <c r="A180" s="723" t="s">
        <v>29</v>
      </c>
      <c r="B180" s="724"/>
      <c r="C180" s="724"/>
      <c r="D180" s="724"/>
      <c r="E180" s="724"/>
      <c r="F180" s="724"/>
      <c r="G180" s="724"/>
      <c r="H180" s="724"/>
      <c r="I180" s="724"/>
      <c r="J180" s="724"/>
      <c r="K180" s="724"/>
      <c r="L180" s="724"/>
      <c r="M180" s="724"/>
      <c r="N180" s="724"/>
      <c r="O180" s="724"/>
      <c r="P180" s="724"/>
      <c r="Q180" s="724"/>
      <c r="R180" s="724"/>
      <c r="S180" s="724"/>
      <c r="T180" s="724"/>
      <c r="U180" s="724"/>
      <c r="V180" s="724"/>
      <c r="W180" s="724"/>
      <c r="X180" s="724"/>
      <c r="Y180" s="724"/>
      <c r="Z180" s="724"/>
      <c r="AA180" s="724"/>
      <c r="AB180" s="724"/>
    </row>
    <row r="181" spans="1:28" ht="20.25" customHeight="1">
      <c r="A181" s="723" t="s">
        <v>563</v>
      </c>
      <c r="B181" s="724"/>
      <c r="C181" s="724"/>
      <c r="D181" s="724"/>
      <c r="E181" s="724"/>
      <c r="F181" s="724"/>
      <c r="G181" s="724"/>
      <c r="H181" s="724"/>
      <c r="I181" s="724"/>
      <c r="J181" s="724"/>
      <c r="K181" s="724"/>
      <c r="L181" s="724"/>
      <c r="M181" s="724"/>
      <c r="N181" s="724"/>
      <c r="O181" s="724"/>
      <c r="P181" s="724"/>
      <c r="Q181" s="724"/>
      <c r="R181" s="724"/>
      <c r="S181" s="724"/>
      <c r="T181" s="724"/>
      <c r="U181" s="724"/>
      <c r="V181" s="724"/>
      <c r="W181" s="724"/>
      <c r="X181" s="724"/>
      <c r="Y181" s="724"/>
      <c r="Z181" s="724"/>
      <c r="AA181" s="724"/>
      <c r="AB181" s="724"/>
    </row>
    <row r="182" spans="1:28" ht="20.25" customHeight="1">
      <c r="A182" s="723" t="s">
        <v>381</v>
      </c>
      <c r="B182" s="724"/>
      <c r="C182" s="724"/>
      <c r="D182" s="724"/>
      <c r="E182" s="724"/>
      <c r="F182" s="724"/>
      <c r="G182" s="724"/>
      <c r="H182" s="724"/>
      <c r="I182" s="724"/>
      <c r="J182" s="724"/>
      <c r="K182" s="724"/>
      <c r="L182" s="724"/>
      <c r="M182" s="724"/>
      <c r="N182" s="724"/>
      <c r="O182" s="724"/>
      <c r="P182" s="724"/>
      <c r="Q182" s="724"/>
      <c r="R182" s="724"/>
      <c r="S182" s="724"/>
      <c r="T182" s="724"/>
      <c r="U182" s="724"/>
      <c r="V182" s="724"/>
      <c r="W182" s="724"/>
      <c r="X182" s="724"/>
      <c r="Y182" s="724"/>
      <c r="Z182" s="724"/>
      <c r="AA182" s="724"/>
      <c r="AB182" s="724"/>
    </row>
    <row r="183" spans="1:28" ht="25.5" customHeight="1">
      <c r="A183" s="66" t="s">
        <v>1</v>
      </c>
      <c r="B183" s="107"/>
      <c r="C183" s="819" t="s">
        <v>392</v>
      </c>
      <c r="D183" s="820"/>
      <c r="E183" s="820"/>
      <c r="F183" s="820"/>
      <c r="G183" s="820"/>
      <c r="H183" s="110"/>
      <c r="I183" s="19"/>
      <c r="J183" s="19"/>
      <c r="K183" s="19"/>
      <c r="L183" s="19"/>
      <c r="M183" s="19"/>
      <c r="N183" s="19"/>
      <c r="O183" s="19"/>
      <c r="P183" s="19"/>
      <c r="Q183" s="20"/>
      <c r="R183" s="22"/>
      <c r="S183" s="23"/>
      <c r="T183" s="22"/>
      <c r="U183" s="22"/>
      <c r="V183" s="22"/>
      <c r="W183" s="22"/>
      <c r="X183" s="23"/>
      <c r="Y183" s="22"/>
      <c r="Z183" s="22"/>
      <c r="AA183" s="22"/>
      <c r="AB183" s="22"/>
    </row>
    <row r="184" spans="1:28" ht="27.75" customHeight="1">
      <c r="A184" s="797" t="s">
        <v>21</v>
      </c>
      <c r="B184" s="797" t="s">
        <v>22</v>
      </c>
      <c r="C184" s="767" t="s">
        <v>23</v>
      </c>
      <c r="D184" s="767"/>
      <c r="E184" s="766" t="s">
        <v>24</v>
      </c>
      <c r="F184" s="767" t="s">
        <v>25</v>
      </c>
      <c r="G184" s="767"/>
      <c r="H184" s="388"/>
      <c r="I184" s="727" t="s">
        <v>379</v>
      </c>
      <c r="J184" s="727"/>
      <c r="K184" s="727"/>
      <c r="L184" s="727"/>
      <c r="M184" s="727" t="s">
        <v>380</v>
      </c>
      <c r="N184" s="727"/>
      <c r="O184" s="727"/>
      <c r="P184" s="727"/>
      <c r="Q184" s="342">
        <v>100</v>
      </c>
      <c r="R184" s="763" t="s">
        <v>382</v>
      </c>
      <c r="S184" s="763"/>
      <c r="T184" s="763"/>
      <c r="U184" s="763"/>
      <c r="V184" s="763"/>
      <c r="W184" s="763"/>
      <c r="X184" s="763"/>
      <c r="Y184" s="763"/>
      <c r="Z184" s="763"/>
      <c r="AA184" s="763"/>
      <c r="AB184" s="763"/>
    </row>
    <row r="185" spans="1:28" ht="78.75" customHeight="1">
      <c r="A185" s="766"/>
      <c r="B185" s="766"/>
      <c r="C185" s="342" t="s">
        <v>23</v>
      </c>
      <c r="D185" s="342" t="s">
        <v>27</v>
      </c>
      <c r="E185" s="766"/>
      <c r="F185" s="91" t="s">
        <v>25</v>
      </c>
      <c r="G185" s="356" t="s">
        <v>27</v>
      </c>
      <c r="H185" s="388" t="s">
        <v>9</v>
      </c>
      <c r="I185" s="342">
        <v>2012</v>
      </c>
      <c r="J185" s="342">
        <v>2013</v>
      </c>
      <c r="K185" s="342">
        <v>2014</v>
      </c>
      <c r="L185" s="342">
        <v>2015</v>
      </c>
      <c r="M185" s="342">
        <v>2012</v>
      </c>
      <c r="N185" s="342">
        <v>2013</v>
      </c>
      <c r="O185" s="342">
        <v>2014</v>
      </c>
      <c r="P185" s="29">
        <v>2015</v>
      </c>
      <c r="Q185" s="388" t="s">
        <v>384</v>
      </c>
      <c r="R185" s="345" t="s">
        <v>11</v>
      </c>
      <c r="S185" s="345" t="s">
        <v>12</v>
      </c>
      <c r="T185" s="345" t="s">
        <v>13</v>
      </c>
      <c r="U185" s="345" t="s">
        <v>14</v>
      </c>
      <c r="V185" s="345" t="s">
        <v>15</v>
      </c>
      <c r="W185" s="345" t="s">
        <v>16</v>
      </c>
      <c r="X185" s="345" t="s">
        <v>17</v>
      </c>
      <c r="Y185" s="345" t="s">
        <v>18</v>
      </c>
      <c r="Z185" s="345" t="s">
        <v>19</v>
      </c>
      <c r="AA185" s="345" t="s">
        <v>385</v>
      </c>
      <c r="AB185" s="345" t="s">
        <v>4</v>
      </c>
    </row>
    <row r="186" spans="1:28" ht="26.25" customHeight="1">
      <c r="A186" s="29"/>
      <c r="B186" s="29"/>
      <c r="C186" s="29"/>
      <c r="D186" s="29"/>
      <c r="E186" s="29"/>
      <c r="F186" s="91"/>
      <c r="G186" s="29"/>
      <c r="H186" s="33"/>
      <c r="I186" s="33"/>
      <c r="J186" s="33"/>
      <c r="K186" s="33"/>
      <c r="L186" s="33"/>
      <c r="M186" s="33"/>
      <c r="N186" s="33"/>
      <c r="O186" s="33"/>
      <c r="P186" s="32"/>
      <c r="Q186" s="106">
        <f>+(AB186*$Q$115)/AB$115</f>
        <v>5.1190119273121395</v>
      </c>
      <c r="R186" s="345"/>
      <c r="S186" s="345">
        <v>65663548.292800009</v>
      </c>
      <c r="T186" s="345"/>
      <c r="U186" s="345"/>
      <c r="V186" s="345"/>
      <c r="W186" s="345"/>
      <c r="X186" s="345"/>
      <c r="Y186" s="345"/>
      <c r="Z186" s="345"/>
      <c r="AA186" s="345"/>
      <c r="AB186" s="345">
        <v>65663548.292800009</v>
      </c>
    </row>
    <row r="187" spans="1:28" ht="76.5" customHeight="1">
      <c r="A187" s="778" t="s">
        <v>136</v>
      </c>
      <c r="B187" s="771" t="s">
        <v>819</v>
      </c>
      <c r="C187" s="768" t="s">
        <v>696</v>
      </c>
      <c r="D187" s="769">
        <v>0.88</v>
      </c>
      <c r="E187" s="342" t="s">
        <v>695</v>
      </c>
      <c r="F187" s="342" t="s">
        <v>744</v>
      </c>
      <c r="G187" s="369" t="s">
        <v>68</v>
      </c>
      <c r="H187" s="369" t="s">
        <v>8</v>
      </c>
      <c r="I187" s="38">
        <v>200</v>
      </c>
      <c r="J187" s="38">
        <v>100</v>
      </c>
      <c r="K187" s="38"/>
      <c r="L187" s="38"/>
      <c r="M187" s="362">
        <v>200</v>
      </c>
      <c r="N187" s="38">
        <v>300</v>
      </c>
      <c r="O187" s="38">
        <v>300</v>
      </c>
      <c r="P187" s="38">
        <v>300</v>
      </c>
      <c r="Q187" s="370">
        <f>+(AB187*$Q$186)/AB$186</f>
        <v>2.3387459528470704</v>
      </c>
      <c r="R187" s="345"/>
      <c r="S187" s="345">
        <v>30000000</v>
      </c>
      <c r="T187" s="345"/>
      <c r="U187" s="345"/>
      <c r="V187" s="345"/>
      <c r="W187" s="345"/>
      <c r="X187" s="345"/>
      <c r="Y187" s="345"/>
      <c r="Z187" s="345"/>
      <c r="AA187" s="345"/>
      <c r="AB187" s="345">
        <v>30000000</v>
      </c>
    </row>
    <row r="188" spans="1:28" ht="123.75" customHeight="1">
      <c r="A188" s="778"/>
      <c r="B188" s="771"/>
      <c r="C188" s="768"/>
      <c r="D188" s="769"/>
      <c r="E188" s="347">
        <v>1</v>
      </c>
      <c r="F188" s="347" t="s">
        <v>745</v>
      </c>
      <c r="G188" s="369">
        <v>0</v>
      </c>
      <c r="H188" s="369" t="s">
        <v>8</v>
      </c>
      <c r="I188" s="362">
        <v>1</v>
      </c>
      <c r="J188" s="362"/>
      <c r="K188" s="362"/>
      <c r="L188" s="362"/>
      <c r="M188" s="362">
        <v>1</v>
      </c>
      <c r="N188" s="38">
        <v>1</v>
      </c>
      <c r="O188" s="38">
        <v>1</v>
      </c>
      <c r="P188" s="38">
        <v>1</v>
      </c>
      <c r="Q188" s="370">
        <f t="shared" ref="Q188:Q193" si="5">+(AB188*$Q$186)/AB$186</f>
        <v>0.20764540350713032</v>
      </c>
      <c r="R188" s="345"/>
      <c r="S188" s="345">
        <v>2663548</v>
      </c>
      <c r="T188" s="345"/>
      <c r="U188" s="345"/>
      <c r="V188" s="345"/>
      <c r="W188" s="345"/>
      <c r="X188" s="345"/>
      <c r="Y188" s="345"/>
      <c r="Z188" s="345"/>
      <c r="AA188" s="345"/>
      <c r="AB188" s="345">
        <v>2663548</v>
      </c>
    </row>
    <row r="189" spans="1:28" ht="119.25" customHeight="1">
      <c r="A189" s="778"/>
      <c r="B189" s="771"/>
      <c r="C189" s="768"/>
      <c r="D189" s="769"/>
      <c r="E189" s="347">
        <v>1</v>
      </c>
      <c r="F189" s="347" t="s">
        <v>746</v>
      </c>
      <c r="G189" s="369" t="s">
        <v>68</v>
      </c>
      <c r="H189" s="369" t="s">
        <v>8</v>
      </c>
      <c r="I189" s="362">
        <v>1</v>
      </c>
      <c r="J189" s="362"/>
      <c r="K189" s="362"/>
      <c r="L189" s="362"/>
      <c r="M189" s="362">
        <v>1</v>
      </c>
      <c r="N189" s="38">
        <v>1</v>
      </c>
      <c r="O189" s="38">
        <v>1</v>
      </c>
      <c r="P189" s="38">
        <v>1</v>
      </c>
      <c r="Q189" s="370">
        <f t="shared" si="5"/>
        <v>0.23387459528470705</v>
      </c>
      <c r="R189" s="345"/>
      <c r="S189" s="345">
        <v>3000000</v>
      </c>
      <c r="T189" s="345"/>
      <c r="U189" s="345"/>
      <c r="V189" s="345"/>
      <c r="W189" s="345"/>
      <c r="X189" s="345"/>
      <c r="Y189" s="345"/>
      <c r="Z189" s="345"/>
      <c r="AA189" s="345"/>
      <c r="AB189" s="345">
        <v>3000000</v>
      </c>
    </row>
    <row r="190" spans="1:28" ht="101.25" customHeight="1">
      <c r="A190" s="778"/>
      <c r="B190" s="771"/>
      <c r="C190" s="347"/>
      <c r="D190" s="346"/>
      <c r="E190" s="359">
        <v>20</v>
      </c>
      <c r="F190" s="111" t="s">
        <v>747</v>
      </c>
      <c r="G190" s="369" t="s">
        <v>68</v>
      </c>
      <c r="H190" s="369" t="s">
        <v>8</v>
      </c>
      <c r="I190" s="362">
        <v>10</v>
      </c>
      <c r="J190" s="362">
        <v>10</v>
      </c>
      <c r="K190" s="362"/>
      <c r="L190" s="362"/>
      <c r="M190" s="362">
        <v>10</v>
      </c>
      <c r="N190" s="38">
        <v>20</v>
      </c>
      <c r="O190" s="38">
        <v>20</v>
      </c>
      <c r="P190" s="38">
        <v>20</v>
      </c>
      <c r="Q190" s="370">
        <f t="shared" si="5"/>
        <v>0.38979099214117841</v>
      </c>
      <c r="R190" s="345"/>
      <c r="S190" s="345">
        <v>5000000</v>
      </c>
      <c r="T190" s="345"/>
      <c r="U190" s="345"/>
      <c r="V190" s="345"/>
      <c r="W190" s="345"/>
      <c r="X190" s="345"/>
      <c r="Y190" s="345"/>
      <c r="Z190" s="345"/>
      <c r="AA190" s="345"/>
      <c r="AB190" s="345">
        <v>5000000</v>
      </c>
    </row>
    <row r="191" spans="1:28" ht="87" customHeight="1">
      <c r="A191" s="778"/>
      <c r="B191" s="771"/>
      <c r="C191" s="768" t="s">
        <v>697</v>
      </c>
      <c r="D191" s="769">
        <v>0.88</v>
      </c>
      <c r="E191" s="364">
        <v>10</v>
      </c>
      <c r="F191" s="111" t="s">
        <v>748</v>
      </c>
      <c r="G191" s="369" t="s">
        <v>68</v>
      </c>
      <c r="H191" s="369" t="s">
        <v>8</v>
      </c>
      <c r="I191" s="362"/>
      <c r="J191" s="362">
        <v>5</v>
      </c>
      <c r="K191" s="362"/>
      <c r="L191" s="362">
        <v>5</v>
      </c>
      <c r="M191" s="362">
        <v>0</v>
      </c>
      <c r="N191" s="38">
        <v>5</v>
      </c>
      <c r="O191" s="38">
        <v>5</v>
      </c>
      <c r="P191" s="38">
        <v>10</v>
      </c>
      <c r="Q191" s="370">
        <f t="shared" si="5"/>
        <v>0</v>
      </c>
      <c r="R191" s="345"/>
      <c r="S191" s="345"/>
      <c r="T191" s="345"/>
      <c r="U191" s="345"/>
      <c r="V191" s="345"/>
      <c r="W191" s="345"/>
      <c r="X191" s="345"/>
      <c r="Y191" s="345"/>
      <c r="Z191" s="345"/>
      <c r="AA191" s="345"/>
      <c r="AB191" s="345">
        <v>0</v>
      </c>
    </row>
    <row r="192" spans="1:28" ht="115.5" customHeight="1">
      <c r="A192" s="778"/>
      <c r="B192" s="771"/>
      <c r="C192" s="768"/>
      <c r="D192" s="768"/>
      <c r="E192" s="347">
        <v>1</v>
      </c>
      <c r="F192" s="111" t="s">
        <v>137</v>
      </c>
      <c r="G192" s="369">
        <v>0</v>
      </c>
      <c r="H192" s="369" t="s">
        <v>8</v>
      </c>
      <c r="I192" s="362"/>
      <c r="J192" s="362">
        <v>1</v>
      </c>
      <c r="K192" s="362"/>
      <c r="L192" s="362"/>
      <c r="M192" s="362">
        <v>0</v>
      </c>
      <c r="N192" s="38">
        <v>1</v>
      </c>
      <c r="O192" s="38">
        <v>1</v>
      </c>
      <c r="P192" s="38">
        <v>1</v>
      </c>
      <c r="Q192" s="370">
        <f t="shared" si="5"/>
        <v>0</v>
      </c>
      <c r="R192" s="345"/>
      <c r="S192" s="345"/>
      <c r="T192" s="345"/>
      <c r="U192" s="345"/>
      <c r="V192" s="345"/>
      <c r="W192" s="345"/>
      <c r="X192" s="345"/>
      <c r="Y192" s="345"/>
      <c r="Z192" s="345"/>
      <c r="AA192" s="345"/>
      <c r="AB192" s="345">
        <v>0</v>
      </c>
    </row>
    <row r="193" spans="1:28" ht="77.25" customHeight="1">
      <c r="A193" s="778"/>
      <c r="B193" s="771"/>
      <c r="C193" s="768"/>
      <c r="D193" s="768"/>
      <c r="E193" s="38">
        <v>4</v>
      </c>
      <c r="F193" s="112" t="s">
        <v>749</v>
      </c>
      <c r="G193" s="38">
        <v>1</v>
      </c>
      <c r="H193" s="369" t="s">
        <v>8</v>
      </c>
      <c r="I193" s="38">
        <v>1</v>
      </c>
      <c r="J193" s="38">
        <v>1</v>
      </c>
      <c r="K193" s="38">
        <v>1</v>
      </c>
      <c r="L193" s="38">
        <v>1</v>
      </c>
      <c r="M193" s="362">
        <v>1</v>
      </c>
      <c r="N193" s="38">
        <v>2</v>
      </c>
      <c r="O193" s="38">
        <v>3</v>
      </c>
      <c r="P193" s="38">
        <v>4</v>
      </c>
      <c r="Q193" s="370">
        <f t="shared" si="5"/>
        <v>1.948954960705892</v>
      </c>
      <c r="R193" s="345"/>
      <c r="S193" s="345">
        <v>25000000</v>
      </c>
      <c r="T193" s="109"/>
      <c r="U193" s="109"/>
      <c r="V193" s="109"/>
      <c r="W193" s="109"/>
      <c r="X193" s="105"/>
      <c r="Y193" s="109"/>
      <c r="Z193" s="109"/>
      <c r="AA193" s="109"/>
      <c r="AB193" s="345">
        <v>25000000</v>
      </c>
    </row>
    <row r="194" spans="1:28" s="332" customFormat="1">
      <c r="F194" s="334"/>
      <c r="H194" s="429"/>
      <c r="P194" s="335"/>
      <c r="Q194" s="330">
        <f>SUM(Q187:Q193)</f>
        <v>5.1190119044859781</v>
      </c>
      <c r="R194" s="336">
        <v>0</v>
      </c>
      <c r="S194" s="337">
        <v>65663548</v>
      </c>
      <c r="T194" s="336">
        <v>0</v>
      </c>
      <c r="U194" s="336">
        <v>0</v>
      </c>
      <c r="V194" s="336">
        <v>0</v>
      </c>
      <c r="W194" s="336">
        <v>0</v>
      </c>
      <c r="X194" s="337">
        <v>0</v>
      </c>
      <c r="Y194" s="336">
        <v>0</v>
      </c>
      <c r="Z194" s="336">
        <v>0</v>
      </c>
      <c r="AA194" s="336">
        <v>0</v>
      </c>
      <c r="AB194" s="336">
        <v>65663548</v>
      </c>
    </row>
    <row r="195" spans="1:28" s="332" customFormat="1">
      <c r="F195" s="334"/>
      <c r="P195" s="335"/>
      <c r="Q195" s="330"/>
      <c r="R195" s="336">
        <v>0</v>
      </c>
      <c r="S195" s="337">
        <v>0.29280000925064087</v>
      </c>
      <c r="T195" s="337">
        <v>0</v>
      </c>
      <c r="U195" s="337">
        <v>0</v>
      </c>
      <c r="V195" s="337">
        <v>0</v>
      </c>
      <c r="W195" s="337">
        <v>0</v>
      </c>
      <c r="X195" s="337">
        <v>0</v>
      </c>
      <c r="Y195" s="337">
        <v>0</v>
      </c>
      <c r="Z195" s="337">
        <v>0</v>
      </c>
      <c r="AA195" s="337">
        <v>0</v>
      </c>
      <c r="AB195" s="337">
        <v>0.29280000925064087</v>
      </c>
    </row>
    <row r="196" spans="1:28" s="5" customFormat="1">
      <c r="F196" s="98"/>
      <c r="J196" s="101" t="s">
        <v>750</v>
      </c>
      <c r="P196" s="57"/>
      <c r="R196" s="13"/>
      <c r="S196" s="99"/>
      <c r="T196" s="13"/>
      <c r="U196" s="13"/>
      <c r="V196" s="13"/>
      <c r="W196" s="13"/>
      <c r="X196" s="99"/>
      <c r="Y196" s="13"/>
      <c r="Z196" s="13"/>
      <c r="AA196" s="13"/>
      <c r="AB196" s="13"/>
    </row>
    <row r="206" spans="1:28" ht="20.25" customHeight="1">
      <c r="A206" s="723" t="s">
        <v>29</v>
      </c>
      <c r="B206" s="724"/>
      <c r="C206" s="724"/>
      <c r="D206" s="724"/>
      <c r="E206" s="724"/>
      <c r="F206" s="724"/>
      <c r="G206" s="724"/>
      <c r="H206" s="724"/>
      <c r="I206" s="724"/>
      <c r="J206" s="724"/>
      <c r="K206" s="724"/>
      <c r="L206" s="724"/>
      <c r="M206" s="724"/>
      <c r="N206" s="724"/>
      <c r="O206" s="724"/>
      <c r="P206" s="724"/>
      <c r="Q206" s="724"/>
      <c r="R206" s="724"/>
      <c r="S206" s="724"/>
      <c r="T206" s="724"/>
      <c r="U206" s="724"/>
      <c r="V206" s="724"/>
      <c r="W206" s="724"/>
      <c r="X206" s="724"/>
      <c r="Y206" s="724"/>
      <c r="Z206" s="724"/>
      <c r="AA206" s="724"/>
      <c r="AB206" s="724"/>
    </row>
    <row r="207" spans="1:28" ht="20.25" customHeight="1">
      <c r="A207" s="723" t="s">
        <v>563</v>
      </c>
      <c r="B207" s="724"/>
      <c r="C207" s="724"/>
      <c r="D207" s="724"/>
      <c r="E207" s="724"/>
      <c r="F207" s="724"/>
      <c r="G207" s="724"/>
      <c r="H207" s="724"/>
      <c r="I207" s="724"/>
      <c r="J207" s="724"/>
      <c r="K207" s="724"/>
      <c r="L207" s="724"/>
      <c r="M207" s="724"/>
      <c r="N207" s="724"/>
      <c r="O207" s="724"/>
      <c r="P207" s="724"/>
      <c r="Q207" s="724"/>
      <c r="R207" s="724"/>
      <c r="S207" s="724"/>
      <c r="T207" s="724"/>
      <c r="U207" s="724"/>
      <c r="V207" s="724"/>
      <c r="W207" s="724"/>
      <c r="X207" s="724"/>
      <c r="Y207" s="724"/>
      <c r="Z207" s="724"/>
      <c r="AA207" s="724"/>
      <c r="AB207" s="724"/>
    </row>
    <row r="208" spans="1:28" ht="20.25" customHeight="1">
      <c r="A208" s="723" t="s">
        <v>381</v>
      </c>
      <c r="B208" s="724"/>
      <c r="C208" s="724"/>
      <c r="D208" s="724"/>
      <c r="E208" s="724"/>
      <c r="F208" s="724"/>
      <c r="G208" s="724"/>
      <c r="H208" s="724"/>
      <c r="I208" s="724"/>
      <c r="J208" s="724"/>
      <c r="K208" s="724"/>
      <c r="L208" s="724"/>
      <c r="M208" s="724"/>
      <c r="N208" s="724"/>
      <c r="O208" s="724"/>
      <c r="P208" s="724"/>
      <c r="Q208" s="724"/>
      <c r="R208" s="724"/>
      <c r="S208" s="724"/>
      <c r="T208" s="724"/>
      <c r="U208" s="724"/>
      <c r="V208" s="724"/>
      <c r="W208" s="724"/>
      <c r="X208" s="724"/>
      <c r="Y208" s="724"/>
      <c r="Z208" s="724"/>
      <c r="AA208" s="724"/>
      <c r="AB208" s="724"/>
    </row>
    <row r="209" spans="1:28" ht="27.75" customHeight="1">
      <c r="A209" s="16" t="s">
        <v>1</v>
      </c>
      <c r="B209" s="104"/>
      <c r="C209" s="819" t="s">
        <v>5</v>
      </c>
      <c r="D209" s="820"/>
      <c r="E209" s="820"/>
      <c r="F209" s="113"/>
      <c r="G209" s="19"/>
      <c r="H209" s="19"/>
      <c r="I209" s="19"/>
      <c r="J209" s="19"/>
      <c r="K209" s="19"/>
      <c r="L209" s="19"/>
      <c r="M209" s="19"/>
      <c r="N209" s="19"/>
      <c r="O209" s="19"/>
      <c r="P209" s="19"/>
      <c r="Q209" s="20"/>
      <c r="R209" s="22"/>
      <c r="S209" s="23"/>
      <c r="T209" s="22"/>
      <c r="U209" s="22"/>
      <c r="V209" s="22"/>
      <c r="W209" s="22"/>
      <c r="X209" s="23"/>
      <c r="Y209" s="22"/>
      <c r="Z209" s="22"/>
      <c r="AA209" s="22"/>
      <c r="AB209" s="22"/>
    </row>
    <row r="210" spans="1:28" ht="25.5" customHeight="1">
      <c r="A210" s="766" t="s">
        <v>21</v>
      </c>
      <c r="B210" s="766" t="s">
        <v>22</v>
      </c>
      <c r="C210" s="767" t="s">
        <v>23</v>
      </c>
      <c r="D210" s="767"/>
      <c r="E210" s="766" t="s">
        <v>24</v>
      </c>
      <c r="F210" s="767" t="s">
        <v>25</v>
      </c>
      <c r="G210" s="767"/>
      <c r="H210" s="387"/>
      <c r="I210" s="796" t="s">
        <v>379</v>
      </c>
      <c r="J210" s="796"/>
      <c r="K210" s="796"/>
      <c r="L210" s="796"/>
      <c r="M210" s="796" t="s">
        <v>380</v>
      </c>
      <c r="N210" s="796"/>
      <c r="O210" s="796"/>
      <c r="P210" s="796"/>
      <c r="Q210" s="350">
        <v>100</v>
      </c>
      <c r="R210" s="726" t="s">
        <v>382</v>
      </c>
      <c r="S210" s="726"/>
      <c r="T210" s="726"/>
      <c r="U210" s="726"/>
      <c r="V210" s="726"/>
      <c r="W210" s="726"/>
      <c r="X210" s="726"/>
      <c r="Y210" s="726"/>
      <c r="Z210" s="726"/>
      <c r="AA210" s="726"/>
      <c r="AB210" s="726"/>
    </row>
    <row r="211" spans="1:28" ht="75.75" customHeight="1">
      <c r="A211" s="766"/>
      <c r="B211" s="766"/>
      <c r="C211" s="342" t="s">
        <v>23</v>
      </c>
      <c r="D211" s="342" t="s">
        <v>27</v>
      </c>
      <c r="E211" s="766"/>
      <c r="F211" s="91" t="s">
        <v>25</v>
      </c>
      <c r="G211" s="356" t="s">
        <v>27</v>
      </c>
      <c r="H211" s="388" t="s">
        <v>9</v>
      </c>
      <c r="I211" s="342">
        <v>2012</v>
      </c>
      <c r="J211" s="342">
        <v>2013</v>
      </c>
      <c r="K211" s="342">
        <v>2014</v>
      </c>
      <c r="L211" s="342">
        <v>2015</v>
      </c>
      <c r="M211" s="342">
        <v>2012</v>
      </c>
      <c r="N211" s="342">
        <v>2013</v>
      </c>
      <c r="O211" s="342">
        <v>2014</v>
      </c>
      <c r="P211" s="342">
        <v>2015</v>
      </c>
      <c r="Q211" s="388" t="s">
        <v>384</v>
      </c>
      <c r="R211" s="345" t="s">
        <v>11</v>
      </c>
      <c r="S211" s="345" t="s">
        <v>12</v>
      </c>
      <c r="T211" s="345" t="s">
        <v>13</v>
      </c>
      <c r="U211" s="345" t="s">
        <v>14</v>
      </c>
      <c r="V211" s="345" t="s">
        <v>15</v>
      </c>
      <c r="W211" s="345" t="s">
        <v>16</v>
      </c>
      <c r="X211" s="345" t="s">
        <v>17</v>
      </c>
      <c r="Y211" s="345" t="s">
        <v>18</v>
      </c>
      <c r="Z211" s="345" t="s">
        <v>19</v>
      </c>
      <c r="AA211" s="345" t="s">
        <v>385</v>
      </c>
      <c r="AB211" s="345" t="s">
        <v>4</v>
      </c>
    </row>
    <row r="212" spans="1:28" ht="24" customHeight="1">
      <c r="A212" s="108"/>
      <c r="B212" s="31"/>
      <c r="C212" s="31"/>
      <c r="D212" s="31"/>
      <c r="E212" s="73"/>
      <c r="F212" s="92"/>
      <c r="G212" s="73"/>
      <c r="H212" s="33"/>
      <c r="I212" s="33"/>
      <c r="J212" s="33"/>
      <c r="K212" s="33"/>
      <c r="L212" s="33"/>
      <c r="M212" s="33"/>
      <c r="N212" s="33"/>
      <c r="O212" s="33"/>
      <c r="P212" s="32"/>
      <c r="Q212" s="106">
        <f>+(AB212*$Q$115)/AB$115</f>
        <v>8.5754018271059245</v>
      </c>
      <c r="R212" s="345"/>
      <c r="S212" s="345">
        <v>110000000</v>
      </c>
      <c r="T212" s="345"/>
      <c r="U212" s="345"/>
      <c r="V212" s="345"/>
      <c r="W212" s="345"/>
      <c r="X212" s="345"/>
      <c r="Y212" s="345"/>
      <c r="Z212" s="345"/>
      <c r="AA212" s="345"/>
      <c r="AB212" s="345">
        <v>110000000</v>
      </c>
    </row>
    <row r="213" spans="1:28" ht="51" customHeight="1">
      <c r="A213" s="818" t="s">
        <v>138</v>
      </c>
      <c r="B213" s="771" t="s">
        <v>139</v>
      </c>
      <c r="C213" s="771" t="s">
        <v>140</v>
      </c>
      <c r="D213" s="771"/>
      <c r="E213" s="349">
        <v>1</v>
      </c>
      <c r="F213" s="349" t="s">
        <v>141</v>
      </c>
      <c r="G213" s="369">
        <v>0</v>
      </c>
      <c r="H213" s="369" t="s">
        <v>8</v>
      </c>
      <c r="I213" s="362">
        <v>1</v>
      </c>
      <c r="J213" s="38"/>
      <c r="K213" s="38"/>
      <c r="L213" s="38"/>
      <c r="M213" s="362">
        <v>1</v>
      </c>
      <c r="N213" s="38">
        <v>1</v>
      </c>
      <c r="O213" s="38">
        <v>1</v>
      </c>
      <c r="P213" s="38">
        <v>1</v>
      </c>
      <c r="Q213" s="370">
        <f t="shared" ref="Q213:Q218" si="6">+(AB213*$Q$212)/AB$212</f>
        <v>0.77958198428235681</v>
      </c>
      <c r="R213" s="345"/>
      <c r="S213" s="345">
        <v>10000000</v>
      </c>
      <c r="T213" s="345"/>
      <c r="U213" s="345"/>
      <c r="V213" s="345"/>
      <c r="W213" s="345"/>
      <c r="X213" s="345"/>
      <c r="Y213" s="345"/>
      <c r="Z213" s="345"/>
      <c r="AA213" s="345"/>
      <c r="AB213" s="345">
        <v>10000000</v>
      </c>
    </row>
    <row r="214" spans="1:28" ht="90.75" customHeight="1">
      <c r="A214" s="818"/>
      <c r="B214" s="771"/>
      <c r="C214" s="771"/>
      <c r="D214" s="771"/>
      <c r="E214" s="349">
        <v>40</v>
      </c>
      <c r="F214" s="349" t="s">
        <v>142</v>
      </c>
      <c r="G214" s="369">
        <v>0</v>
      </c>
      <c r="H214" s="369" t="s">
        <v>8</v>
      </c>
      <c r="I214" s="362">
        <v>7</v>
      </c>
      <c r="J214" s="38">
        <v>7</v>
      </c>
      <c r="K214" s="38">
        <v>7</v>
      </c>
      <c r="L214" s="38">
        <v>19</v>
      </c>
      <c r="M214" s="362">
        <v>7</v>
      </c>
      <c r="N214" s="38">
        <v>14</v>
      </c>
      <c r="O214" s="38">
        <v>21</v>
      </c>
      <c r="P214" s="38">
        <v>40</v>
      </c>
      <c r="Q214" s="370">
        <f t="shared" si="6"/>
        <v>3.8979099214117836</v>
      </c>
      <c r="R214" s="345"/>
      <c r="S214" s="345">
        <v>50000000</v>
      </c>
      <c r="T214" s="345"/>
      <c r="U214" s="345"/>
      <c r="V214" s="345"/>
      <c r="W214" s="345"/>
      <c r="X214" s="345"/>
      <c r="Y214" s="345"/>
      <c r="Z214" s="345"/>
      <c r="AA214" s="345"/>
      <c r="AB214" s="345">
        <v>50000000</v>
      </c>
    </row>
    <row r="215" spans="1:28" ht="52.5" customHeight="1">
      <c r="A215" s="818"/>
      <c r="B215" s="771"/>
      <c r="C215" s="771"/>
      <c r="D215" s="771"/>
      <c r="E215" s="349" t="s">
        <v>555</v>
      </c>
      <c r="F215" s="349" t="s">
        <v>143</v>
      </c>
      <c r="G215" s="369">
        <v>0</v>
      </c>
      <c r="H215" s="369" t="s">
        <v>8</v>
      </c>
      <c r="I215" s="362">
        <v>500</v>
      </c>
      <c r="J215" s="38">
        <v>500</v>
      </c>
      <c r="K215" s="38"/>
      <c r="L215" s="38"/>
      <c r="M215" s="362">
        <v>500</v>
      </c>
      <c r="N215" s="362">
        <v>1000</v>
      </c>
      <c r="O215" s="362">
        <v>1000</v>
      </c>
      <c r="P215" s="362">
        <v>1000</v>
      </c>
      <c r="Q215" s="370">
        <f t="shared" si="6"/>
        <v>1.1693729764235352</v>
      </c>
      <c r="R215" s="345"/>
      <c r="S215" s="345">
        <v>15000000</v>
      </c>
      <c r="T215" s="345"/>
      <c r="U215" s="345"/>
      <c r="V215" s="345"/>
      <c r="W215" s="345"/>
      <c r="X215" s="345"/>
      <c r="Y215" s="345"/>
      <c r="Z215" s="345"/>
      <c r="AA215" s="345"/>
      <c r="AB215" s="345">
        <v>15000000</v>
      </c>
    </row>
    <row r="216" spans="1:28" ht="72.75" customHeight="1">
      <c r="A216" s="818"/>
      <c r="B216" s="771"/>
      <c r="C216" s="771"/>
      <c r="D216" s="771"/>
      <c r="E216" s="349" t="s">
        <v>144</v>
      </c>
      <c r="F216" s="349" t="s">
        <v>145</v>
      </c>
      <c r="G216" s="116">
        <v>1</v>
      </c>
      <c r="H216" s="369" t="s">
        <v>8</v>
      </c>
      <c r="I216" s="362"/>
      <c r="J216" s="38">
        <v>1</v>
      </c>
      <c r="K216" s="38"/>
      <c r="L216" s="38"/>
      <c r="M216" s="362">
        <v>0</v>
      </c>
      <c r="N216" s="38">
        <v>1</v>
      </c>
      <c r="O216" s="38">
        <v>1</v>
      </c>
      <c r="P216" s="38">
        <v>1</v>
      </c>
      <c r="Q216" s="370">
        <f t="shared" si="6"/>
        <v>0</v>
      </c>
      <c r="R216" s="345"/>
      <c r="S216" s="345"/>
      <c r="T216" s="345"/>
      <c r="U216" s="345"/>
      <c r="V216" s="345"/>
      <c r="W216" s="345"/>
      <c r="X216" s="345"/>
      <c r="Y216" s="345"/>
      <c r="Z216" s="345"/>
      <c r="AA216" s="345"/>
      <c r="AB216" s="345">
        <v>0</v>
      </c>
    </row>
    <row r="217" spans="1:28" ht="98.25" customHeight="1">
      <c r="A217" s="818" t="s">
        <v>146</v>
      </c>
      <c r="B217" s="771" t="s">
        <v>147</v>
      </c>
      <c r="C217" s="771" t="s">
        <v>148</v>
      </c>
      <c r="D217" s="771"/>
      <c r="E217" s="349" t="s">
        <v>149</v>
      </c>
      <c r="F217" s="349" t="s">
        <v>802</v>
      </c>
      <c r="G217" s="369">
        <v>0</v>
      </c>
      <c r="H217" s="369" t="s">
        <v>8</v>
      </c>
      <c r="I217" s="362">
        <v>1</v>
      </c>
      <c r="J217" s="38"/>
      <c r="K217" s="38"/>
      <c r="L217" s="38"/>
      <c r="M217" s="362">
        <v>1</v>
      </c>
      <c r="N217" s="38">
        <v>1</v>
      </c>
      <c r="O217" s="38">
        <v>1</v>
      </c>
      <c r="P217" s="38">
        <v>1</v>
      </c>
      <c r="Q217" s="370">
        <f t="shared" si="6"/>
        <v>0.38979099214117841</v>
      </c>
      <c r="R217" s="345"/>
      <c r="S217" s="345">
        <v>5000000</v>
      </c>
      <c r="T217" s="345"/>
      <c r="U217" s="345"/>
      <c r="V217" s="345"/>
      <c r="W217" s="345"/>
      <c r="X217" s="345"/>
      <c r="Y217" s="345"/>
      <c r="Z217" s="345"/>
      <c r="AA217" s="345"/>
      <c r="AB217" s="345">
        <v>5000000</v>
      </c>
    </row>
    <row r="218" spans="1:28" ht="167.25" customHeight="1">
      <c r="A218" s="818"/>
      <c r="B218" s="771"/>
      <c r="C218" s="771"/>
      <c r="D218" s="771"/>
      <c r="E218" s="349" t="s">
        <v>698</v>
      </c>
      <c r="F218" s="349" t="s">
        <v>803</v>
      </c>
      <c r="G218" s="369">
        <v>43</v>
      </c>
      <c r="H218" s="369" t="s">
        <v>8</v>
      </c>
      <c r="I218" s="362">
        <v>12</v>
      </c>
      <c r="J218" s="362">
        <v>10</v>
      </c>
      <c r="K218" s="362">
        <v>10</v>
      </c>
      <c r="L218" s="362">
        <v>18</v>
      </c>
      <c r="M218" s="362">
        <v>12</v>
      </c>
      <c r="N218" s="38">
        <v>22</v>
      </c>
      <c r="O218" s="38">
        <v>32</v>
      </c>
      <c r="P218" s="38">
        <v>50</v>
      </c>
      <c r="Q218" s="370">
        <f t="shared" si="6"/>
        <v>2.3387459528470704</v>
      </c>
      <c r="R218" s="345"/>
      <c r="S218" s="345">
        <v>30000000</v>
      </c>
      <c r="T218" s="345"/>
      <c r="U218" s="345"/>
      <c r="V218" s="345"/>
      <c r="W218" s="345"/>
      <c r="X218" s="345"/>
      <c r="Y218" s="345"/>
      <c r="Z218" s="345"/>
      <c r="AA218" s="345"/>
      <c r="AB218" s="345">
        <v>30000000</v>
      </c>
    </row>
    <row r="219" spans="1:28" s="332" customFormat="1">
      <c r="A219" s="430"/>
      <c r="B219" s="431"/>
      <c r="C219" s="431"/>
      <c r="D219" s="431"/>
      <c r="E219" s="432"/>
      <c r="F219" s="433"/>
      <c r="G219" s="434"/>
      <c r="H219" s="432"/>
      <c r="I219" s="432"/>
      <c r="J219" s="432"/>
      <c r="K219" s="432"/>
      <c r="L219" s="432"/>
      <c r="M219" s="432"/>
      <c r="N219" s="432"/>
      <c r="O219" s="432"/>
      <c r="P219" s="335"/>
      <c r="Q219" s="330">
        <f>SUM(Q213:Q218)</f>
        <v>8.5754018271059245</v>
      </c>
      <c r="R219" s="331">
        <v>0</v>
      </c>
      <c r="S219" s="331">
        <v>110000000</v>
      </c>
      <c r="T219" s="331">
        <v>0</v>
      </c>
      <c r="U219" s="331">
        <v>0</v>
      </c>
      <c r="V219" s="331">
        <v>0</v>
      </c>
      <c r="W219" s="331">
        <v>0</v>
      </c>
      <c r="X219" s="331">
        <v>0</v>
      </c>
      <c r="Y219" s="331">
        <v>0</v>
      </c>
      <c r="Z219" s="331">
        <v>0</v>
      </c>
      <c r="AA219" s="331">
        <v>0</v>
      </c>
      <c r="AB219" s="331">
        <v>110000000</v>
      </c>
    </row>
    <row r="220" spans="1:28" s="332" customFormat="1">
      <c r="A220" s="430"/>
      <c r="B220" s="431"/>
      <c r="C220" s="431"/>
      <c r="D220" s="431"/>
      <c r="E220" s="432"/>
      <c r="F220" s="433"/>
      <c r="G220" s="434"/>
      <c r="H220" s="432"/>
      <c r="I220" s="432"/>
      <c r="J220" s="432"/>
      <c r="K220" s="432"/>
      <c r="L220" s="432"/>
      <c r="M220" s="432"/>
      <c r="N220" s="432"/>
      <c r="O220" s="432"/>
      <c r="P220" s="335"/>
      <c r="Q220" s="332">
        <f>+Q212-Q219</f>
        <v>0</v>
      </c>
      <c r="R220" s="331">
        <v>0</v>
      </c>
      <c r="S220" s="331">
        <v>0</v>
      </c>
      <c r="T220" s="331">
        <v>0</v>
      </c>
      <c r="U220" s="331">
        <v>0</v>
      </c>
      <c r="V220" s="331">
        <v>0</v>
      </c>
      <c r="W220" s="331">
        <v>0</v>
      </c>
      <c r="X220" s="331">
        <v>0</v>
      </c>
      <c r="Y220" s="331">
        <v>0</v>
      </c>
      <c r="Z220" s="331">
        <v>0</v>
      </c>
      <c r="AA220" s="331">
        <v>0</v>
      </c>
      <c r="AB220" s="331">
        <v>0</v>
      </c>
    </row>
    <row r="221" spans="1:28">
      <c r="A221" s="121"/>
      <c r="B221" s="122"/>
      <c r="C221" s="122"/>
      <c r="D221" s="122"/>
      <c r="E221" s="64"/>
      <c r="F221" s="123"/>
      <c r="G221" s="124"/>
      <c r="H221" s="64"/>
      <c r="I221" s="64"/>
      <c r="J221" s="56" t="s">
        <v>750</v>
      </c>
      <c r="K221" s="64"/>
      <c r="L221" s="64"/>
      <c r="M221" s="64"/>
      <c r="N221" s="64"/>
      <c r="O221" s="64"/>
      <c r="P221" s="26"/>
      <c r="Q221" s="1"/>
      <c r="R221" s="65"/>
      <c r="S221" s="65"/>
      <c r="T221" s="65"/>
      <c r="U221" s="65"/>
      <c r="V221" s="65"/>
      <c r="W221" s="65"/>
      <c r="X221" s="65"/>
      <c r="Y221" s="65"/>
      <c r="Z221" s="65"/>
      <c r="AA221" s="65"/>
      <c r="AB221" s="65"/>
    </row>
    <row r="222" spans="1:28">
      <c r="A222" s="121"/>
      <c r="B222" s="122"/>
      <c r="C222" s="122"/>
      <c r="D222" s="122"/>
      <c r="E222" s="64"/>
      <c r="F222" s="123"/>
      <c r="G222" s="124"/>
      <c r="H222" s="64"/>
      <c r="I222" s="64"/>
      <c r="J222" s="64"/>
      <c r="K222" s="64"/>
      <c r="L222" s="64"/>
      <c r="M222" s="64"/>
      <c r="N222" s="64"/>
      <c r="O222" s="64"/>
      <c r="P222" s="26"/>
      <c r="Q222" s="1"/>
      <c r="R222" s="65"/>
      <c r="S222" s="65"/>
      <c r="T222" s="65"/>
      <c r="U222" s="65"/>
      <c r="V222" s="65"/>
      <c r="W222" s="65"/>
      <c r="X222" s="65"/>
      <c r="Y222" s="65"/>
      <c r="Z222" s="65"/>
      <c r="AA222" s="65"/>
      <c r="AB222" s="65"/>
    </row>
    <row r="223" spans="1:28">
      <c r="A223" s="121"/>
      <c r="B223" s="122"/>
      <c r="C223" s="122"/>
      <c r="D223" s="122"/>
      <c r="E223" s="64"/>
      <c r="F223" s="123"/>
      <c r="G223" s="124"/>
      <c r="H223" s="64"/>
      <c r="I223" s="64"/>
      <c r="J223" s="64"/>
      <c r="K223" s="64"/>
      <c r="L223" s="64"/>
      <c r="M223" s="64"/>
      <c r="N223" s="64"/>
      <c r="O223" s="64"/>
      <c r="P223" s="26"/>
      <c r="Q223" s="1"/>
      <c r="R223" s="65"/>
      <c r="S223" s="65"/>
      <c r="T223" s="65"/>
      <c r="U223" s="65"/>
      <c r="V223" s="65"/>
      <c r="W223" s="65"/>
      <c r="X223" s="65"/>
      <c r="Y223" s="65"/>
      <c r="Z223" s="65"/>
      <c r="AA223" s="65"/>
      <c r="AB223" s="65"/>
    </row>
    <row r="224" spans="1:28">
      <c r="A224" s="121"/>
      <c r="B224" s="122"/>
      <c r="C224" s="122"/>
      <c r="D224" s="122"/>
      <c r="E224" s="64"/>
      <c r="F224" s="123"/>
      <c r="G224" s="124"/>
      <c r="H224" s="64"/>
      <c r="I224" s="64"/>
      <c r="J224" s="64"/>
      <c r="K224" s="64"/>
      <c r="L224" s="64"/>
      <c r="M224" s="64"/>
      <c r="N224" s="64"/>
      <c r="O224" s="64"/>
      <c r="P224" s="26"/>
      <c r="Q224" s="1"/>
      <c r="R224" s="65"/>
      <c r="S224" s="65"/>
      <c r="T224" s="65"/>
      <c r="U224" s="65"/>
      <c r="V224" s="65"/>
      <c r="W224" s="65"/>
      <c r="X224" s="65"/>
      <c r="Y224" s="65"/>
      <c r="Z224" s="65"/>
      <c r="AA224" s="65"/>
      <c r="AB224" s="65"/>
    </row>
    <row r="225" spans="1:28">
      <c r="A225" s="121"/>
      <c r="B225" s="122"/>
      <c r="C225" s="122"/>
      <c r="D225" s="122"/>
      <c r="E225" s="64"/>
      <c r="F225" s="123"/>
      <c r="G225" s="124"/>
      <c r="H225" s="64"/>
      <c r="I225" s="64"/>
      <c r="J225" s="64"/>
      <c r="K225" s="64"/>
      <c r="L225" s="64"/>
      <c r="M225" s="64"/>
      <c r="N225" s="64"/>
      <c r="O225" s="64"/>
      <c r="P225" s="26"/>
      <c r="Q225" s="1"/>
      <c r="R225" s="65"/>
      <c r="S225" s="65"/>
      <c r="T225" s="65"/>
      <c r="U225" s="65"/>
      <c r="V225" s="65"/>
      <c r="W225" s="65"/>
      <c r="X225" s="65"/>
      <c r="Y225" s="65"/>
      <c r="Z225" s="65"/>
      <c r="AA225" s="65"/>
      <c r="AB225" s="65"/>
    </row>
    <row r="226" spans="1:28">
      <c r="A226" s="121"/>
      <c r="B226" s="122"/>
      <c r="C226" s="122"/>
      <c r="D226" s="122"/>
      <c r="E226" s="64"/>
      <c r="F226" s="123"/>
      <c r="G226" s="124"/>
      <c r="H226" s="64"/>
      <c r="I226" s="64"/>
      <c r="J226" s="64"/>
      <c r="K226" s="64"/>
      <c r="L226" s="64"/>
      <c r="M226" s="64"/>
      <c r="N226" s="64"/>
      <c r="O226" s="64"/>
      <c r="P226" s="26"/>
      <c r="Q226" s="1"/>
      <c r="R226" s="65"/>
      <c r="S226" s="65"/>
      <c r="T226" s="65"/>
      <c r="U226" s="65"/>
      <c r="V226" s="65"/>
      <c r="W226" s="65"/>
      <c r="X226" s="65"/>
      <c r="Y226" s="65"/>
      <c r="Z226" s="65"/>
      <c r="AA226" s="65"/>
      <c r="AB226" s="65"/>
    </row>
    <row r="227" spans="1:28">
      <c r="A227" s="121"/>
      <c r="B227" s="122"/>
      <c r="C227" s="122"/>
      <c r="D227" s="122"/>
      <c r="E227" s="64"/>
      <c r="F227" s="123"/>
      <c r="G227" s="124"/>
      <c r="H227" s="64"/>
      <c r="I227" s="64"/>
      <c r="J227" s="64"/>
      <c r="K227" s="64"/>
      <c r="L227" s="64"/>
      <c r="M227" s="64"/>
      <c r="N227" s="64"/>
      <c r="O227" s="64"/>
      <c r="P227" s="26"/>
      <c r="Q227" s="1"/>
      <c r="R227" s="65"/>
      <c r="S227" s="65"/>
      <c r="T227" s="65"/>
      <c r="U227" s="65"/>
      <c r="V227" s="65"/>
      <c r="W227" s="65"/>
      <c r="X227" s="65"/>
      <c r="Y227" s="65"/>
      <c r="Z227" s="65"/>
      <c r="AA227" s="65"/>
      <c r="AB227" s="65"/>
    </row>
    <row r="228" spans="1:28">
      <c r="A228" s="121"/>
      <c r="B228" s="122"/>
      <c r="C228" s="122"/>
      <c r="D228" s="122"/>
      <c r="E228" s="64"/>
      <c r="F228" s="123"/>
      <c r="G228" s="124"/>
      <c r="H228" s="64"/>
      <c r="I228" s="64"/>
      <c r="J228" s="64"/>
      <c r="K228" s="64"/>
      <c r="L228" s="64"/>
      <c r="M228" s="64"/>
      <c r="N228" s="64"/>
      <c r="O228" s="64"/>
      <c r="P228" s="26"/>
      <c r="Q228" s="1"/>
      <c r="R228" s="65"/>
      <c r="S228" s="65"/>
      <c r="T228" s="65"/>
      <c r="U228" s="65"/>
      <c r="V228" s="65"/>
      <c r="W228" s="65"/>
      <c r="X228" s="65"/>
      <c r="Y228" s="65"/>
      <c r="Z228" s="65"/>
      <c r="AA228" s="65"/>
      <c r="AB228" s="65"/>
    </row>
    <row r="229" spans="1:28">
      <c r="A229" s="121"/>
      <c r="B229" s="122"/>
      <c r="C229" s="122"/>
      <c r="D229" s="122"/>
      <c r="E229" s="64"/>
      <c r="F229" s="123"/>
      <c r="G229" s="124"/>
      <c r="H229" s="64"/>
      <c r="I229" s="64"/>
      <c r="J229" s="64"/>
      <c r="K229" s="64"/>
      <c r="L229" s="64"/>
      <c r="M229" s="64"/>
      <c r="N229" s="64"/>
      <c r="O229" s="64"/>
      <c r="P229" s="26"/>
      <c r="Q229" s="1"/>
      <c r="R229" s="65"/>
      <c r="S229" s="65"/>
      <c r="T229" s="65"/>
      <c r="U229" s="65"/>
      <c r="V229" s="65"/>
      <c r="W229" s="65"/>
      <c r="X229" s="65"/>
      <c r="Y229" s="65"/>
      <c r="Z229" s="65"/>
      <c r="AA229" s="65"/>
      <c r="AB229" s="65"/>
    </row>
    <row r="230" spans="1:28">
      <c r="A230" s="121"/>
      <c r="B230" s="122"/>
      <c r="C230" s="122"/>
      <c r="D230" s="122"/>
      <c r="E230" s="64"/>
      <c r="F230" s="123"/>
      <c r="G230" s="124"/>
      <c r="H230" s="64"/>
      <c r="I230" s="64"/>
      <c r="J230" s="64"/>
      <c r="K230" s="64"/>
      <c r="L230" s="64"/>
      <c r="M230" s="64"/>
      <c r="N230" s="64"/>
      <c r="O230" s="64"/>
      <c r="P230" s="26"/>
      <c r="Q230" s="1"/>
      <c r="R230" s="65"/>
      <c r="S230" s="65"/>
      <c r="T230" s="65"/>
      <c r="U230" s="65"/>
      <c r="V230" s="65"/>
      <c r="W230" s="65"/>
      <c r="X230" s="65"/>
      <c r="Y230" s="65"/>
      <c r="Z230" s="65"/>
      <c r="AA230" s="65"/>
      <c r="AB230" s="65"/>
    </row>
    <row r="231" spans="1:28">
      <c r="A231" s="121"/>
      <c r="B231" s="122"/>
      <c r="C231" s="122"/>
      <c r="D231" s="122"/>
      <c r="E231" s="64"/>
      <c r="F231" s="123"/>
      <c r="G231" s="124"/>
      <c r="H231" s="64"/>
      <c r="I231" s="64"/>
      <c r="J231" s="64"/>
      <c r="K231" s="64"/>
      <c r="L231" s="64"/>
      <c r="M231" s="64"/>
      <c r="N231" s="64"/>
      <c r="O231" s="64"/>
      <c r="P231" s="26"/>
      <c r="Q231" s="1"/>
      <c r="R231" s="65"/>
      <c r="S231" s="65"/>
      <c r="T231" s="65"/>
      <c r="U231" s="65"/>
      <c r="V231" s="65"/>
      <c r="W231" s="65"/>
      <c r="X231" s="65"/>
      <c r="Y231" s="65"/>
      <c r="Z231" s="65"/>
      <c r="AA231" s="65"/>
      <c r="AB231" s="65"/>
    </row>
    <row r="232" spans="1:28">
      <c r="A232" s="121"/>
      <c r="B232" s="122"/>
      <c r="C232" s="122"/>
      <c r="D232" s="122"/>
      <c r="E232" s="64"/>
      <c r="F232" s="123"/>
      <c r="G232" s="124"/>
      <c r="H232" s="64"/>
      <c r="I232" s="64"/>
      <c r="J232" s="64"/>
      <c r="K232" s="64"/>
      <c r="L232" s="64"/>
      <c r="M232" s="64"/>
      <c r="N232" s="64"/>
      <c r="O232" s="64"/>
      <c r="P232" s="26"/>
      <c r="Q232" s="1"/>
      <c r="R232" s="65"/>
      <c r="S232" s="65"/>
      <c r="T232" s="65"/>
      <c r="U232" s="65"/>
      <c r="V232" s="65"/>
      <c r="W232" s="65"/>
      <c r="X232" s="65"/>
      <c r="Y232" s="65"/>
      <c r="Z232" s="65"/>
      <c r="AA232" s="65"/>
      <c r="AB232" s="65"/>
    </row>
    <row r="233" spans="1:28">
      <c r="A233" s="121"/>
      <c r="B233" s="122"/>
      <c r="C233" s="122"/>
      <c r="D233" s="122"/>
      <c r="E233" s="64"/>
      <c r="F233" s="123"/>
      <c r="G233" s="124"/>
      <c r="H233" s="64"/>
      <c r="I233" s="64"/>
      <c r="J233" s="64"/>
      <c r="K233" s="64"/>
      <c r="L233" s="64"/>
      <c r="M233" s="64"/>
      <c r="N233" s="64"/>
      <c r="O233" s="64"/>
      <c r="P233" s="26"/>
      <c r="Q233" s="1"/>
      <c r="R233" s="65"/>
      <c r="S233" s="65"/>
      <c r="T233" s="65"/>
      <c r="U233" s="65"/>
      <c r="V233" s="65"/>
      <c r="W233" s="65"/>
      <c r="X233" s="65"/>
      <c r="Y233" s="65"/>
      <c r="Z233" s="65"/>
      <c r="AA233" s="65"/>
      <c r="AB233" s="65"/>
    </row>
    <row r="234" spans="1:28">
      <c r="A234" s="121"/>
      <c r="B234" s="122"/>
      <c r="C234" s="122"/>
      <c r="D234" s="122"/>
      <c r="E234" s="64"/>
      <c r="F234" s="123"/>
      <c r="G234" s="124"/>
      <c r="H234" s="64"/>
      <c r="I234" s="64"/>
      <c r="J234" s="64"/>
      <c r="K234" s="64"/>
      <c r="L234" s="64"/>
      <c r="M234" s="64"/>
      <c r="N234" s="64"/>
      <c r="O234" s="64"/>
      <c r="P234" s="26"/>
      <c r="Q234" s="1"/>
      <c r="R234" s="65"/>
      <c r="S234" s="65"/>
      <c r="T234" s="65"/>
      <c r="U234" s="65"/>
      <c r="V234" s="65"/>
      <c r="W234" s="65"/>
      <c r="X234" s="65"/>
      <c r="Y234" s="65"/>
      <c r="Z234" s="65"/>
      <c r="AA234" s="65"/>
      <c r="AB234" s="65"/>
    </row>
    <row r="235" spans="1:28">
      <c r="A235" s="121"/>
      <c r="B235" s="122"/>
      <c r="C235" s="122"/>
      <c r="D235" s="122"/>
      <c r="E235" s="64"/>
      <c r="F235" s="123"/>
      <c r="G235" s="124"/>
      <c r="H235" s="64"/>
      <c r="I235" s="64"/>
      <c r="J235" s="64"/>
      <c r="K235" s="64"/>
      <c r="L235" s="64"/>
      <c r="M235" s="64"/>
      <c r="N235" s="64"/>
      <c r="O235" s="64"/>
      <c r="P235" s="26"/>
      <c r="Q235" s="1"/>
      <c r="R235" s="65"/>
      <c r="S235" s="65"/>
      <c r="T235" s="65"/>
      <c r="U235" s="65"/>
      <c r="V235" s="65"/>
      <c r="W235" s="65"/>
      <c r="X235" s="65"/>
      <c r="Y235" s="65"/>
      <c r="Z235" s="65"/>
      <c r="AA235" s="65"/>
      <c r="AB235" s="65"/>
    </row>
    <row r="236" spans="1:28">
      <c r="A236" s="121"/>
      <c r="B236" s="122"/>
      <c r="C236" s="122"/>
      <c r="D236" s="122"/>
      <c r="E236" s="64"/>
      <c r="F236" s="123"/>
      <c r="G236" s="124"/>
      <c r="H236" s="64"/>
      <c r="I236" s="64"/>
      <c r="J236" s="64"/>
      <c r="K236" s="64"/>
      <c r="L236" s="64"/>
      <c r="M236" s="64"/>
      <c r="N236" s="64"/>
      <c r="O236" s="64"/>
      <c r="P236" s="26"/>
      <c r="Q236" s="1"/>
      <c r="R236" s="65"/>
      <c r="S236" s="65"/>
      <c r="T236" s="65"/>
      <c r="U236" s="65"/>
      <c r="V236" s="65"/>
      <c r="W236" s="65"/>
      <c r="X236" s="65"/>
      <c r="Y236" s="65"/>
      <c r="Z236" s="65"/>
      <c r="AA236" s="65"/>
      <c r="AB236" s="65"/>
    </row>
    <row r="237" spans="1:28">
      <c r="A237" s="121"/>
      <c r="B237" s="122"/>
      <c r="C237" s="122"/>
      <c r="D237" s="122"/>
      <c r="E237" s="64"/>
      <c r="F237" s="123"/>
      <c r="G237" s="124"/>
      <c r="H237" s="64"/>
      <c r="I237" s="64"/>
      <c r="J237" s="64"/>
      <c r="K237" s="64"/>
      <c r="L237" s="64"/>
      <c r="M237" s="64"/>
      <c r="N237" s="64"/>
      <c r="O237" s="64"/>
      <c r="P237" s="26"/>
      <c r="Q237" s="1"/>
      <c r="R237" s="65"/>
      <c r="S237" s="65"/>
      <c r="T237" s="65"/>
      <c r="U237" s="65"/>
      <c r="V237" s="65"/>
      <c r="W237" s="65"/>
      <c r="X237" s="65"/>
      <c r="Y237" s="65"/>
      <c r="Z237" s="65"/>
      <c r="AA237" s="65"/>
      <c r="AB237" s="65"/>
    </row>
    <row r="238" spans="1:28">
      <c r="A238" s="121"/>
      <c r="B238" s="122"/>
      <c r="C238" s="122"/>
      <c r="D238" s="122"/>
      <c r="E238" s="64"/>
      <c r="F238" s="123"/>
      <c r="G238" s="124"/>
      <c r="H238" s="64"/>
      <c r="I238" s="64"/>
      <c r="J238" s="64"/>
      <c r="K238" s="64"/>
      <c r="L238" s="64"/>
      <c r="M238" s="64"/>
      <c r="N238" s="64"/>
      <c r="O238" s="64"/>
      <c r="P238" s="26"/>
      <c r="Q238" s="1"/>
      <c r="R238" s="65"/>
      <c r="S238" s="65"/>
      <c r="T238" s="65"/>
      <c r="U238" s="65"/>
      <c r="V238" s="65"/>
      <c r="W238" s="65"/>
      <c r="X238" s="65"/>
      <c r="Y238" s="65"/>
      <c r="Z238" s="65"/>
      <c r="AA238" s="65"/>
      <c r="AB238" s="65"/>
    </row>
    <row r="239" spans="1:28">
      <c r="A239" s="121"/>
      <c r="B239" s="122"/>
      <c r="C239" s="122"/>
      <c r="D239" s="122"/>
      <c r="E239" s="64"/>
      <c r="F239" s="123"/>
      <c r="G239" s="124"/>
      <c r="H239" s="64"/>
      <c r="I239" s="64"/>
      <c r="J239" s="64"/>
      <c r="K239" s="64"/>
      <c r="L239" s="64"/>
      <c r="M239" s="64"/>
      <c r="N239" s="64"/>
      <c r="O239" s="64"/>
      <c r="P239" s="26"/>
      <c r="Q239" s="1"/>
      <c r="R239" s="65"/>
      <c r="S239" s="65"/>
      <c r="T239" s="65"/>
      <c r="U239" s="65"/>
      <c r="V239" s="65"/>
      <c r="W239" s="65"/>
      <c r="X239" s="65"/>
      <c r="Y239" s="65"/>
      <c r="Z239" s="65"/>
      <c r="AA239" s="65"/>
      <c r="AB239" s="65"/>
    </row>
    <row r="243" spans="1:28" ht="20.25" customHeight="1">
      <c r="A243" s="723" t="s">
        <v>29</v>
      </c>
      <c r="B243" s="724"/>
      <c r="C243" s="724"/>
      <c r="D243" s="724"/>
      <c r="E243" s="724"/>
      <c r="F243" s="724"/>
      <c r="G243" s="724"/>
      <c r="H243" s="724"/>
      <c r="I243" s="724"/>
      <c r="J243" s="724"/>
      <c r="K243" s="724"/>
      <c r="L243" s="724"/>
      <c r="M243" s="724"/>
      <c r="N243" s="724"/>
      <c r="O243" s="724"/>
      <c r="P243" s="724"/>
      <c r="Q243" s="724"/>
      <c r="R243" s="724"/>
      <c r="S243" s="724"/>
      <c r="T243" s="724"/>
      <c r="U243" s="724"/>
      <c r="V243" s="724"/>
      <c r="W243" s="724"/>
      <c r="X243" s="724"/>
      <c r="Y243" s="724"/>
      <c r="Z243" s="724"/>
      <c r="AA243" s="724"/>
      <c r="AB243" s="724"/>
    </row>
    <row r="244" spans="1:28" ht="20.25" customHeight="1">
      <c r="A244" s="723" t="s">
        <v>563</v>
      </c>
      <c r="B244" s="724"/>
      <c r="C244" s="724"/>
      <c r="D244" s="724"/>
      <c r="E244" s="724"/>
      <c r="F244" s="724"/>
      <c r="G244" s="724"/>
      <c r="H244" s="724"/>
      <c r="I244" s="724"/>
      <c r="J244" s="724"/>
      <c r="K244" s="724"/>
      <c r="L244" s="724"/>
      <c r="M244" s="724"/>
      <c r="N244" s="724"/>
      <c r="O244" s="724"/>
      <c r="P244" s="724"/>
      <c r="Q244" s="724"/>
      <c r="R244" s="724"/>
      <c r="S244" s="724"/>
      <c r="T244" s="724"/>
      <c r="U244" s="724"/>
      <c r="V244" s="724"/>
      <c r="W244" s="724"/>
      <c r="X244" s="724"/>
      <c r="Y244" s="724"/>
      <c r="Z244" s="724"/>
      <c r="AA244" s="724"/>
      <c r="AB244" s="724"/>
    </row>
    <row r="245" spans="1:28" ht="20.25" customHeight="1">
      <c r="A245" s="723" t="s">
        <v>815</v>
      </c>
      <c r="B245" s="724"/>
      <c r="C245" s="724"/>
      <c r="D245" s="724"/>
      <c r="E245" s="724"/>
      <c r="F245" s="724"/>
      <c r="G245" s="724"/>
      <c r="H245" s="724"/>
      <c r="I245" s="724"/>
      <c r="J245" s="724"/>
      <c r="K245" s="724"/>
      <c r="L245" s="724"/>
      <c r="M245" s="724"/>
      <c r="N245" s="724"/>
      <c r="O245" s="724"/>
      <c r="P245" s="724"/>
      <c r="Q245" s="724"/>
      <c r="R245" s="724"/>
      <c r="S245" s="724"/>
      <c r="T245" s="724"/>
      <c r="U245" s="724"/>
      <c r="V245" s="724"/>
      <c r="W245" s="724"/>
      <c r="X245" s="724"/>
      <c r="Y245" s="724"/>
      <c r="Z245" s="724"/>
      <c r="AA245" s="724"/>
      <c r="AB245" s="724"/>
    </row>
    <row r="246" spans="1:28" ht="28.5" customHeight="1">
      <c r="A246" s="16" t="s">
        <v>1</v>
      </c>
      <c r="B246" s="104"/>
      <c r="C246" s="125" t="s">
        <v>176</v>
      </c>
      <c r="D246" s="126"/>
      <c r="E246" s="126"/>
      <c r="F246" s="358"/>
      <c r="G246" s="110"/>
      <c r="H246" s="19"/>
      <c r="I246" s="19"/>
      <c r="J246" s="19"/>
      <c r="K246" s="19"/>
      <c r="L246" s="19"/>
      <c r="M246" s="19"/>
      <c r="N246" s="19"/>
      <c r="O246" s="19"/>
      <c r="P246" s="19"/>
      <c r="Q246" s="20"/>
      <c r="R246" s="22"/>
      <c r="S246" s="23"/>
      <c r="T246" s="22"/>
      <c r="U246" s="22"/>
      <c r="V246" s="22"/>
      <c r="W246" s="22"/>
      <c r="X246" s="23"/>
      <c r="Y246" s="22"/>
      <c r="Z246" s="22"/>
      <c r="AA246" s="22"/>
      <c r="AB246" s="22"/>
    </row>
    <row r="247" spans="1:28" ht="24.75" customHeight="1">
      <c r="A247" s="766" t="s">
        <v>21</v>
      </c>
      <c r="B247" s="766" t="s">
        <v>22</v>
      </c>
      <c r="C247" s="767" t="s">
        <v>23</v>
      </c>
      <c r="D247" s="767"/>
      <c r="E247" s="766" t="s">
        <v>24</v>
      </c>
      <c r="F247" s="767" t="s">
        <v>25</v>
      </c>
      <c r="G247" s="767"/>
      <c r="H247" s="388"/>
      <c r="I247" s="762" t="s">
        <v>379</v>
      </c>
      <c r="J247" s="762"/>
      <c r="K247" s="762"/>
      <c r="L247" s="762"/>
      <c r="M247" s="762" t="s">
        <v>380</v>
      </c>
      <c r="N247" s="762"/>
      <c r="O247" s="762"/>
      <c r="P247" s="762"/>
      <c r="Q247" s="342">
        <v>100</v>
      </c>
      <c r="R247" s="763" t="s">
        <v>382</v>
      </c>
      <c r="S247" s="763"/>
      <c r="T247" s="763"/>
      <c r="U247" s="763"/>
      <c r="V247" s="763"/>
      <c r="W247" s="763"/>
      <c r="X247" s="763"/>
      <c r="Y247" s="763"/>
      <c r="Z247" s="763"/>
      <c r="AA247" s="763"/>
      <c r="AB247" s="763"/>
    </row>
    <row r="248" spans="1:28" ht="51">
      <c r="A248" s="766"/>
      <c r="B248" s="766"/>
      <c r="C248" s="342" t="s">
        <v>23</v>
      </c>
      <c r="D248" s="342" t="s">
        <v>27</v>
      </c>
      <c r="E248" s="766"/>
      <c r="F248" s="91" t="s">
        <v>25</v>
      </c>
      <c r="G248" s="356" t="s">
        <v>27</v>
      </c>
      <c r="H248" s="388" t="s">
        <v>9</v>
      </c>
      <c r="I248" s="342">
        <v>2012</v>
      </c>
      <c r="J248" s="342">
        <v>2013</v>
      </c>
      <c r="K248" s="342">
        <v>2014</v>
      </c>
      <c r="L248" s="342">
        <v>2015</v>
      </c>
      <c r="M248" s="342">
        <v>2012</v>
      </c>
      <c r="N248" s="342">
        <v>2013</v>
      </c>
      <c r="O248" s="342">
        <v>2014</v>
      </c>
      <c r="P248" s="29">
        <v>2015</v>
      </c>
      <c r="Q248" s="388" t="s">
        <v>384</v>
      </c>
      <c r="R248" s="345" t="s">
        <v>11</v>
      </c>
      <c r="S248" s="345" t="s">
        <v>12</v>
      </c>
      <c r="T248" s="345" t="s">
        <v>13</v>
      </c>
      <c r="U248" s="345" t="s">
        <v>14</v>
      </c>
      <c r="V248" s="345" t="s">
        <v>15</v>
      </c>
      <c r="W248" s="345" t="s">
        <v>16</v>
      </c>
      <c r="X248" s="345" t="s">
        <v>17</v>
      </c>
      <c r="Y248" s="345" t="s">
        <v>18</v>
      </c>
      <c r="Z248" s="345" t="s">
        <v>19</v>
      </c>
      <c r="AA248" s="345" t="s">
        <v>385</v>
      </c>
      <c r="AB248" s="345" t="s">
        <v>4</v>
      </c>
    </row>
    <row r="249" spans="1:28" ht="22.5" customHeight="1">
      <c r="A249" s="108"/>
      <c r="B249" s="31"/>
      <c r="C249" s="31"/>
      <c r="D249" s="31"/>
      <c r="E249" s="73"/>
      <c r="F249" s="92"/>
      <c r="G249" s="73"/>
      <c r="H249" s="33"/>
      <c r="I249" s="33"/>
      <c r="J249" s="33"/>
      <c r="K249" s="33"/>
      <c r="L249" s="33"/>
      <c r="M249" s="33"/>
      <c r="N249" s="33"/>
      <c r="O249" s="33"/>
      <c r="P249" s="32"/>
      <c r="Q249" s="106">
        <f>+(AB249*$Q$115)/AB$115</f>
        <v>20.304983475383644</v>
      </c>
      <c r="R249" s="345"/>
      <c r="S249" s="345">
        <v>260459886</v>
      </c>
      <c r="T249" s="345"/>
      <c r="U249" s="345"/>
      <c r="V249" s="345"/>
      <c r="W249" s="345"/>
      <c r="X249" s="345"/>
      <c r="Y249" s="345"/>
      <c r="Z249" s="345"/>
      <c r="AA249" s="345"/>
      <c r="AB249" s="345">
        <v>260459886</v>
      </c>
    </row>
    <row r="250" spans="1:28" ht="87.75" customHeight="1">
      <c r="A250" s="814" t="s">
        <v>663</v>
      </c>
      <c r="B250" s="780" t="s">
        <v>664</v>
      </c>
      <c r="C250" s="780" t="s">
        <v>150</v>
      </c>
      <c r="D250" s="780" t="s">
        <v>68</v>
      </c>
      <c r="E250" s="349">
        <v>1</v>
      </c>
      <c r="F250" s="347" t="s">
        <v>751</v>
      </c>
      <c r="G250" s="364">
        <v>0</v>
      </c>
      <c r="H250" s="38" t="s">
        <v>8</v>
      </c>
      <c r="I250" s="38"/>
      <c r="J250" s="38">
        <v>1</v>
      </c>
      <c r="K250" s="38"/>
      <c r="L250" s="38"/>
      <c r="M250" s="38"/>
      <c r="N250" s="38"/>
      <c r="O250" s="38"/>
      <c r="P250" s="38"/>
      <c r="Q250" s="370"/>
      <c r="R250" s="345"/>
      <c r="S250" s="345"/>
      <c r="T250" s="345"/>
      <c r="U250" s="345"/>
      <c r="V250" s="345"/>
      <c r="W250" s="345"/>
      <c r="X250" s="345"/>
      <c r="Y250" s="345"/>
      <c r="Z250" s="345"/>
      <c r="AA250" s="345"/>
      <c r="AB250" s="345"/>
    </row>
    <row r="251" spans="1:28" ht="60" customHeight="1">
      <c r="A251" s="815"/>
      <c r="B251" s="817"/>
      <c r="C251" s="817"/>
      <c r="D251" s="817"/>
      <c r="E251" s="349">
        <v>3</v>
      </c>
      <c r="F251" s="347" t="s">
        <v>743</v>
      </c>
      <c r="G251" s="359">
        <v>3</v>
      </c>
      <c r="H251" s="369" t="s">
        <v>9</v>
      </c>
      <c r="I251" s="38">
        <v>3</v>
      </c>
      <c r="J251" s="38"/>
      <c r="K251" s="38"/>
      <c r="L251" s="38"/>
      <c r="M251" s="362">
        <v>3</v>
      </c>
      <c r="N251" s="38">
        <v>3</v>
      </c>
      <c r="O251" s="38">
        <v>3</v>
      </c>
      <c r="P251" s="38">
        <v>3</v>
      </c>
      <c r="Q251" s="370">
        <f>+(AB251*$Q$249)/AB$249</f>
        <v>8.5754018271059227</v>
      </c>
      <c r="R251" s="345"/>
      <c r="S251" s="345">
        <v>110000000</v>
      </c>
      <c r="T251" s="345"/>
      <c r="U251" s="345"/>
      <c r="V251" s="345"/>
      <c r="W251" s="345"/>
      <c r="X251" s="345"/>
      <c r="Y251" s="345"/>
      <c r="Z251" s="345"/>
      <c r="AA251" s="345"/>
      <c r="AB251" s="345">
        <v>110000000</v>
      </c>
    </row>
    <row r="252" spans="1:28" ht="187.5" customHeight="1">
      <c r="A252" s="815"/>
      <c r="B252" s="817"/>
      <c r="C252" s="817"/>
      <c r="D252" s="817"/>
      <c r="E252" s="349">
        <v>2</v>
      </c>
      <c r="F252" s="347" t="s">
        <v>713</v>
      </c>
      <c r="G252" s="364">
        <v>0</v>
      </c>
      <c r="H252" s="369" t="s">
        <v>8</v>
      </c>
      <c r="I252" s="38"/>
      <c r="J252" s="38">
        <v>1</v>
      </c>
      <c r="K252" s="38">
        <v>1</v>
      </c>
      <c r="L252" s="38"/>
      <c r="M252" s="362">
        <v>0</v>
      </c>
      <c r="N252" s="38">
        <v>1</v>
      </c>
      <c r="O252" s="38">
        <v>2</v>
      </c>
      <c r="P252" s="38">
        <v>2</v>
      </c>
      <c r="Q252" s="370">
        <f t="shared" ref="Q252:Q277" si="7">+(AB252*$Q$249)/AB$249</f>
        <v>0</v>
      </c>
      <c r="R252" s="345"/>
      <c r="S252" s="345"/>
      <c r="T252" s="345"/>
      <c r="U252" s="345"/>
      <c r="V252" s="345"/>
      <c r="W252" s="345"/>
      <c r="X252" s="345"/>
      <c r="Y252" s="345"/>
      <c r="Z252" s="345"/>
      <c r="AA252" s="345"/>
      <c r="AB252" s="345">
        <v>0</v>
      </c>
    </row>
    <row r="253" spans="1:28" ht="136.5" customHeight="1">
      <c r="A253" s="815"/>
      <c r="B253" s="817"/>
      <c r="C253" s="817"/>
      <c r="D253" s="817"/>
      <c r="E253" s="347">
        <v>1</v>
      </c>
      <c r="F253" s="349" t="s">
        <v>151</v>
      </c>
      <c r="G253" s="364">
        <v>0</v>
      </c>
      <c r="H253" s="369" t="s">
        <v>8</v>
      </c>
      <c r="I253" s="38">
        <v>1</v>
      </c>
      <c r="J253" s="38"/>
      <c r="K253" s="38"/>
      <c r="L253" s="38"/>
      <c r="M253" s="362">
        <v>1</v>
      </c>
      <c r="N253" s="38">
        <v>1</v>
      </c>
      <c r="O253" s="38">
        <v>1</v>
      </c>
      <c r="P253" s="38">
        <v>1</v>
      </c>
      <c r="Q253" s="370">
        <f t="shared" si="7"/>
        <v>0.50360107461178161</v>
      </c>
      <c r="R253" s="345"/>
      <c r="S253" s="345">
        <v>6459886</v>
      </c>
      <c r="T253" s="345"/>
      <c r="U253" s="345"/>
      <c r="V253" s="345"/>
      <c r="W253" s="345"/>
      <c r="X253" s="345"/>
      <c r="Y253" s="345"/>
      <c r="Z253" s="345"/>
      <c r="AA253" s="345"/>
      <c r="AB253" s="345">
        <v>6459886</v>
      </c>
    </row>
    <row r="254" spans="1:28" ht="77.25" customHeight="1">
      <c r="A254" s="815"/>
      <c r="B254" s="817"/>
      <c r="C254" s="817"/>
      <c r="D254" s="817"/>
      <c r="E254" s="349">
        <v>200</v>
      </c>
      <c r="F254" s="347" t="s">
        <v>152</v>
      </c>
      <c r="G254" s="364">
        <v>0</v>
      </c>
      <c r="H254" s="369" t="s">
        <v>8</v>
      </c>
      <c r="I254" s="38">
        <v>50</v>
      </c>
      <c r="J254" s="38">
        <v>50</v>
      </c>
      <c r="K254" s="38">
        <v>50</v>
      </c>
      <c r="L254" s="38">
        <v>50</v>
      </c>
      <c r="M254" s="362">
        <v>50</v>
      </c>
      <c r="N254" s="38">
        <v>100</v>
      </c>
      <c r="O254" s="38">
        <v>150</v>
      </c>
      <c r="P254" s="38">
        <v>200</v>
      </c>
      <c r="Q254" s="370">
        <f t="shared" si="7"/>
        <v>0.7795819842823567</v>
      </c>
      <c r="R254" s="345"/>
      <c r="S254" s="345">
        <v>10000000</v>
      </c>
      <c r="T254" s="345"/>
      <c r="U254" s="345"/>
      <c r="V254" s="345"/>
      <c r="W254" s="345"/>
      <c r="X254" s="345"/>
      <c r="Y254" s="345"/>
      <c r="Z254" s="345"/>
      <c r="AA254" s="345"/>
      <c r="AB254" s="345">
        <v>10000000</v>
      </c>
    </row>
    <row r="255" spans="1:28" ht="147" customHeight="1">
      <c r="A255" s="815"/>
      <c r="B255" s="817"/>
      <c r="C255" s="817"/>
      <c r="D255" s="817"/>
      <c r="E255" s="349">
        <v>1</v>
      </c>
      <c r="F255" s="347" t="s">
        <v>699</v>
      </c>
      <c r="G255" s="364">
        <v>0</v>
      </c>
      <c r="H255" s="369" t="s">
        <v>8</v>
      </c>
      <c r="I255" s="38"/>
      <c r="J255" s="38">
        <v>1</v>
      </c>
      <c r="K255" s="38"/>
      <c r="L255" s="38"/>
      <c r="M255" s="362">
        <v>0</v>
      </c>
      <c r="N255" s="38">
        <v>1</v>
      </c>
      <c r="O255" s="38">
        <v>1</v>
      </c>
      <c r="P255" s="38">
        <v>1</v>
      </c>
      <c r="Q255" s="370">
        <f t="shared" si="7"/>
        <v>0</v>
      </c>
      <c r="R255" s="345"/>
      <c r="S255" s="345"/>
      <c r="T255" s="345"/>
      <c r="U255" s="345"/>
      <c r="V255" s="345"/>
      <c r="W255" s="345"/>
      <c r="X255" s="345"/>
      <c r="Y255" s="345"/>
      <c r="Z255" s="345"/>
      <c r="AA255" s="345"/>
      <c r="AB255" s="345">
        <v>0</v>
      </c>
    </row>
    <row r="256" spans="1:28" ht="174.75" customHeight="1">
      <c r="A256" s="815"/>
      <c r="B256" s="781"/>
      <c r="C256" s="781"/>
      <c r="D256" s="781"/>
      <c r="E256" s="347">
        <v>200</v>
      </c>
      <c r="F256" s="347" t="s">
        <v>714</v>
      </c>
      <c r="G256" s="364">
        <v>0</v>
      </c>
      <c r="H256" s="369" t="s">
        <v>8</v>
      </c>
      <c r="I256" s="38">
        <v>50</v>
      </c>
      <c r="J256" s="38">
        <v>50</v>
      </c>
      <c r="K256" s="38">
        <v>50</v>
      </c>
      <c r="L256" s="38">
        <v>50</v>
      </c>
      <c r="M256" s="362">
        <v>50</v>
      </c>
      <c r="N256" s="38">
        <v>100</v>
      </c>
      <c r="O256" s="38">
        <v>150</v>
      </c>
      <c r="P256" s="38">
        <v>200</v>
      </c>
      <c r="Q256" s="370">
        <f t="shared" si="7"/>
        <v>4.6774919056941409</v>
      </c>
      <c r="R256" s="345"/>
      <c r="S256" s="345">
        <v>60000000</v>
      </c>
      <c r="T256" s="345"/>
      <c r="U256" s="345"/>
      <c r="V256" s="345"/>
      <c r="W256" s="345"/>
      <c r="X256" s="345"/>
      <c r="Y256" s="345"/>
      <c r="Z256" s="345"/>
      <c r="AA256" s="345"/>
      <c r="AB256" s="345">
        <v>60000000</v>
      </c>
    </row>
    <row r="257" spans="1:28" ht="180" customHeight="1">
      <c r="A257" s="815"/>
      <c r="B257" s="771" t="s">
        <v>665</v>
      </c>
      <c r="C257" s="771" t="s">
        <v>556</v>
      </c>
      <c r="D257" s="779">
        <v>0.2</v>
      </c>
      <c r="E257" s="349">
        <v>1</v>
      </c>
      <c r="F257" s="347" t="s">
        <v>700</v>
      </c>
      <c r="G257" s="364">
        <v>0</v>
      </c>
      <c r="H257" s="369" t="s">
        <v>8</v>
      </c>
      <c r="I257" s="38">
        <v>1</v>
      </c>
      <c r="J257" s="38"/>
      <c r="K257" s="38"/>
      <c r="L257" s="38"/>
      <c r="M257" s="362">
        <v>1</v>
      </c>
      <c r="N257" s="38">
        <v>1</v>
      </c>
      <c r="O257" s="38">
        <v>1</v>
      </c>
      <c r="P257" s="38">
        <v>1</v>
      </c>
      <c r="Q257" s="370">
        <f t="shared" si="7"/>
        <v>0.38979099214117835</v>
      </c>
      <c r="R257" s="345"/>
      <c r="S257" s="345">
        <v>5000000</v>
      </c>
      <c r="T257" s="345"/>
      <c r="U257" s="345"/>
      <c r="V257" s="345"/>
      <c r="W257" s="345"/>
      <c r="X257" s="345"/>
      <c r="Y257" s="345"/>
      <c r="Z257" s="345"/>
      <c r="AA257" s="345"/>
      <c r="AB257" s="345">
        <v>5000000</v>
      </c>
    </row>
    <row r="258" spans="1:28" ht="116.25" customHeight="1">
      <c r="A258" s="815"/>
      <c r="B258" s="771"/>
      <c r="C258" s="771"/>
      <c r="D258" s="779"/>
      <c r="E258" s="349">
        <v>20</v>
      </c>
      <c r="F258" s="347" t="s">
        <v>717</v>
      </c>
      <c r="G258" s="364">
        <v>0</v>
      </c>
      <c r="H258" s="369" t="s">
        <v>8</v>
      </c>
      <c r="I258" s="38">
        <v>5</v>
      </c>
      <c r="J258" s="38">
        <v>5</v>
      </c>
      <c r="K258" s="38">
        <v>5</v>
      </c>
      <c r="L258" s="38">
        <v>5</v>
      </c>
      <c r="M258" s="362">
        <v>5</v>
      </c>
      <c r="N258" s="38">
        <v>10</v>
      </c>
      <c r="O258" s="38">
        <v>15</v>
      </c>
      <c r="P258" s="38">
        <v>20</v>
      </c>
      <c r="Q258" s="370">
        <f t="shared" si="7"/>
        <v>3.8979099214117838E-2</v>
      </c>
      <c r="R258" s="345"/>
      <c r="S258" s="345">
        <v>500000</v>
      </c>
      <c r="T258" s="345"/>
      <c r="U258" s="345"/>
      <c r="V258" s="345"/>
      <c r="W258" s="345"/>
      <c r="X258" s="345"/>
      <c r="Y258" s="345"/>
      <c r="Z258" s="345"/>
      <c r="AA258" s="345"/>
      <c r="AB258" s="345">
        <v>500000</v>
      </c>
    </row>
    <row r="259" spans="1:28" ht="90" customHeight="1">
      <c r="A259" s="815"/>
      <c r="B259" s="771"/>
      <c r="C259" s="771"/>
      <c r="D259" s="771"/>
      <c r="E259" s="349">
        <v>2</v>
      </c>
      <c r="F259" s="349" t="s">
        <v>153</v>
      </c>
      <c r="G259" s="364">
        <v>5</v>
      </c>
      <c r="H259" s="369" t="s">
        <v>8</v>
      </c>
      <c r="I259" s="38">
        <v>1</v>
      </c>
      <c r="J259" s="38">
        <v>1</v>
      </c>
      <c r="K259" s="38"/>
      <c r="L259" s="38"/>
      <c r="M259" s="362">
        <v>1</v>
      </c>
      <c r="N259" s="38">
        <v>2</v>
      </c>
      <c r="O259" s="38">
        <v>2</v>
      </c>
      <c r="P259" s="38">
        <v>2</v>
      </c>
      <c r="Q259" s="370">
        <f t="shared" si="7"/>
        <v>0.46774919056941405</v>
      </c>
      <c r="R259" s="345"/>
      <c r="S259" s="345">
        <v>6000000</v>
      </c>
      <c r="T259" s="345"/>
      <c r="U259" s="345"/>
      <c r="V259" s="345"/>
      <c r="W259" s="345"/>
      <c r="X259" s="345"/>
      <c r="Y259" s="345"/>
      <c r="Z259" s="345"/>
      <c r="AA259" s="345"/>
      <c r="AB259" s="345">
        <v>6000000</v>
      </c>
    </row>
    <row r="260" spans="1:28" ht="97.5" customHeight="1">
      <c r="A260" s="815"/>
      <c r="B260" s="771"/>
      <c r="C260" s="771"/>
      <c r="D260" s="771"/>
      <c r="E260" s="349" t="s">
        <v>154</v>
      </c>
      <c r="F260" s="349" t="s">
        <v>155</v>
      </c>
      <c r="G260" s="364">
        <v>5</v>
      </c>
      <c r="H260" s="369" t="s">
        <v>8</v>
      </c>
      <c r="I260" s="38"/>
      <c r="J260" s="38"/>
      <c r="K260" s="38">
        <v>1</v>
      </c>
      <c r="L260" s="38">
        <v>1</v>
      </c>
      <c r="M260" s="362">
        <v>0</v>
      </c>
      <c r="N260" s="38">
        <v>0</v>
      </c>
      <c r="O260" s="38">
        <v>1</v>
      </c>
      <c r="P260" s="38">
        <v>2</v>
      </c>
      <c r="Q260" s="370">
        <f t="shared" si="7"/>
        <v>0</v>
      </c>
      <c r="R260" s="345"/>
      <c r="S260" s="345"/>
      <c r="T260" s="345"/>
      <c r="U260" s="345"/>
      <c r="V260" s="345"/>
      <c r="W260" s="345"/>
      <c r="X260" s="345"/>
      <c r="Y260" s="345"/>
      <c r="Z260" s="345"/>
      <c r="AA260" s="345"/>
      <c r="AB260" s="345">
        <v>0</v>
      </c>
    </row>
    <row r="261" spans="1:28" ht="130.5" customHeight="1">
      <c r="A261" s="815"/>
      <c r="B261" s="771"/>
      <c r="C261" s="771"/>
      <c r="D261" s="771"/>
      <c r="E261" s="349" t="s">
        <v>156</v>
      </c>
      <c r="F261" s="349" t="s">
        <v>701</v>
      </c>
      <c r="G261" s="364">
        <v>0</v>
      </c>
      <c r="H261" s="369" t="s">
        <v>8</v>
      </c>
      <c r="I261" s="38">
        <v>1</v>
      </c>
      <c r="J261" s="38">
        <v>1</v>
      </c>
      <c r="K261" s="38"/>
      <c r="L261" s="38"/>
      <c r="M261" s="362">
        <v>1</v>
      </c>
      <c r="N261" s="38">
        <v>2</v>
      </c>
      <c r="O261" s="38">
        <v>2</v>
      </c>
      <c r="P261" s="38">
        <v>2</v>
      </c>
      <c r="Q261" s="370">
        <f t="shared" si="7"/>
        <v>0.15591639685647135</v>
      </c>
      <c r="R261" s="345"/>
      <c r="S261" s="345">
        <v>2000000</v>
      </c>
      <c r="T261" s="345"/>
      <c r="U261" s="345"/>
      <c r="V261" s="345"/>
      <c r="W261" s="345"/>
      <c r="X261" s="345"/>
      <c r="Y261" s="345"/>
      <c r="Z261" s="345"/>
      <c r="AA261" s="345"/>
      <c r="AB261" s="345">
        <v>2000000</v>
      </c>
    </row>
    <row r="262" spans="1:28" ht="126.75" customHeight="1">
      <c r="A262" s="815"/>
      <c r="B262" s="771"/>
      <c r="C262" s="771"/>
      <c r="D262" s="771"/>
      <c r="E262" s="349">
        <v>1</v>
      </c>
      <c r="F262" s="349" t="s">
        <v>157</v>
      </c>
      <c r="G262" s="364">
        <v>0</v>
      </c>
      <c r="H262" s="369" t="s">
        <v>8</v>
      </c>
      <c r="I262" s="38">
        <v>1</v>
      </c>
      <c r="J262" s="38"/>
      <c r="K262" s="38"/>
      <c r="L262" s="38"/>
      <c r="M262" s="362">
        <v>1</v>
      </c>
      <c r="N262" s="38">
        <v>1</v>
      </c>
      <c r="O262" s="38">
        <v>1</v>
      </c>
      <c r="P262" s="38">
        <v>1</v>
      </c>
      <c r="Q262" s="370">
        <f t="shared" si="7"/>
        <v>0.15591639685647135</v>
      </c>
      <c r="R262" s="345"/>
      <c r="S262" s="345">
        <v>2000000</v>
      </c>
      <c r="T262" s="345"/>
      <c r="U262" s="345"/>
      <c r="V262" s="345"/>
      <c r="W262" s="345"/>
      <c r="X262" s="345"/>
      <c r="Y262" s="345"/>
      <c r="Z262" s="345"/>
      <c r="AA262" s="345"/>
      <c r="AB262" s="345">
        <v>2000000</v>
      </c>
    </row>
    <row r="263" spans="1:28" ht="90" customHeight="1">
      <c r="A263" s="815"/>
      <c r="B263" s="771"/>
      <c r="C263" s="771"/>
      <c r="D263" s="771"/>
      <c r="E263" s="349">
        <v>6</v>
      </c>
      <c r="F263" s="349" t="s">
        <v>158</v>
      </c>
      <c r="G263" s="364">
        <v>0</v>
      </c>
      <c r="H263" s="369" t="s">
        <v>8</v>
      </c>
      <c r="I263" s="38"/>
      <c r="J263" s="38"/>
      <c r="K263" s="38"/>
      <c r="L263" s="38">
        <v>6</v>
      </c>
      <c r="M263" s="362">
        <v>0</v>
      </c>
      <c r="N263" s="38">
        <v>0</v>
      </c>
      <c r="O263" s="38">
        <v>0</v>
      </c>
      <c r="P263" s="38">
        <v>6</v>
      </c>
      <c r="Q263" s="370">
        <f t="shared" si="7"/>
        <v>0</v>
      </c>
      <c r="R263" s="345"/>
      <c r="S263" s="345"/>
      <c r="T263" s="345"/>
      <c r="U263" s="345"/>
      <c r="V263" s="345"/>
      <c r="W263" s="345"/>
      <c r="X263" s="345"/>
      <c r="Y263" s="345"/>
      <c r="Z263" s="345"/>
      <c r="AA263" s="345"/>
      <c r="AB263" s="345">
        <v>0</v>
      </c>
    </row>
    <row r="264" spans="1:28" ht="134.25" customHeight="1">
      <c r="A264" s="815"/>
      <c r="B264" s="771"/>
      <c r="C264" s="771"/>
      <c r="D264" s="771"/>
      <c r="E264" s="349">
        <v>1</v>
      </c>
      <c r="F264" s="349" t="s">
        <v>715</v>
      </c>
      <c r="G264" s="364">
        <v>1</v>
      </c>
      <c r="H264" s="369" t="s">
        <v>8</v>
      </c>
      <c r="I264" s="38"/>
      <c r="J264" s="38">
        <v>1</v>
      </c>
      <c r="K264" s="38"/>
      <c r="L264" s="38"/>
      <c r="M264" s="362">
        <v>0</v>
      </c>
      <c r="N264" s="38">
        <v>1</v>
      </c>
      <c r="O264" s="38">
        <v>1</v>
      </c>
      <c r="P264" s="38">
        <v>1</v>
      </c>
      <c r="Q264" s="370">
        <f t="shared" si="7"/>
        <v>0</v>
      </c>
      <c r="R264" s="345"/>
      <c r="S264" s="345"/>
      <c r="T264" s="345"/>
      <c r="U264" s="345"/>
      <c r="V264" s="345"/>
      <c r="W264" s="345"/>
      <c r="X264" s="345"/>
      <c r="Y264" s="345"/>
      <c r="Z264" s="345"/>
      <c r="AA264" s="345"/>
      <c r="AB264" s="345">
        <v>0</v>
      </c>
    </row>
    <row r="265" spans="1:28" ht="107.25" customHeight="1">
      <c r="A265" s="816"/>
      <c r="B265" s="771"/>
      <c r="C265" s="771"/>
      <c r="D265" s="771"/>
      <c r="E265" s="349">
        <v>2</v>
      </c>
      <c r="F265" s="349" t="s">
        <v>716</v>
      </c>
      <c r="G265" s="364">
        <v>0</v>
      </c>
      <c r="H265" s="369" t="s">
        <v>8</v>
      </c>
      <c r="I265" s="38"/>
      <c r="J265" s="38">
        <v>1</v>
      </c>
      <c r="K265" s="38">
        <v>1</v>
      </c>
      <c r="L265" s="38"/>
      <c r="M265" s="362">
        <v>0</v>
      </c>
      <c r="N265" s="38">
        <v>1</v>
      </c>
      <c r="O265" s="38">
        <v>2</v>
      </c>
      <c r="P265" s="38">
        <v>2</v>
      </c>
      <c r="Q265" s="370">
        <f t="shared" si="7"/>
        <v>0</v>
      </c>
      <c r="R265" s="345"/>
      <c r="S265" s="345"/>
      <c r="T265" s="345"/>
      <c r="U265" s="345"/>
      <c r="V265" s="345"/>
      <c r="W265" s="345"/>
      <c r="X265" s="345"/>
      <c r="Y265" s="345"/>
      <c r="Z265" s="345"/>
      <c r="AA265" s="345"/>
      <c r="AB265" s="345">
        <v>0</v>
      </c>
    </row>
    <row r="266" spans="1:28" ht="72.75" customHeight="1">
      <c r="A266" s="778" t="s">
        <v>666</v>
      </c>
      <c r="B266" s="771" t="s">
        <v>667</v>
      </c>
      <c r="C266" s="768" t="s">
        <v>159</v>
      </c>
      <c r="D266" s="768" t="s">
        <v>68</v>
      </c>
      <c r="E266" s="349">
        <v>1</v>
      </c>
      <c r="F266" s="349" t="s">
        <v>702</v>
      </c>
      <c r="G266" s="364">
        <v>0</v>
      </c>
      <c r="H266" s="369" t="s">
        <v>8</v>
      </c>
      <c r="I266" s="38"/>
      <c r="J266" s="38">
        <v>1</v>
      </c>
      <c r="K266" s="38"/>
      <c r="L266" s="38"/>
      <c r="M266" s="362">
        <v>0</v>
      </c>
      <c r="N266" s="38">
        <v>1</v>
      </c>
      <c r="O266" s="38">
        <v>1</v>
      </c>
      <c r="P266" s="38">
        <v>1</v>
      </c>
      <c r="Q266" s="370">
        <f t="shared" si="7"/>
        <v>0</v>
      </c>
      <c r="R266" s="345"/>
      <c r="S266" s="345"/>
      <c r="T266" s="345"/>
      <c r="U266" s="345"/>
      <c r="V266" s="345"/>
      <c r="W266" s="345"/>
      <c r="X266" s="345"/>
      <c r="Y266" s="345"/>
      <c r="Z266" s="345"/>
      <c r="AA266" s="345"/>
      <c r="AB266" s="345">
        <v>0</v>
      </c>
    </row>
    <row r="267" spans="1:28" ht="58.5" customHeight="1">
      <c r="A267" s="778"/>
      <c r="B267" s="771"/>
      <c r="C267" s="768"/>
      <c r="D267" s="768"/>
      <c r="E267" s="349">
        <v>1</v>
      </c>
      <c r="F267" s="349" t="s">
        <v>160</v>
      </c>
      <c r="G267" s="364">
        <v>0</v>
      </c>
      <c r="H267" s="369" t="s">
        <v>8</v>
      </c>
      <c r="I267" s="38">
        <v>1</v>
      </c>
      <c r="J267" s="38"/>
      <c r="K267" s="38"/>
      <c r="L267" s="38"/>
      <c r="M267" s="362">
        <v>1</v>
      </c>
      <c r="N267" s="38">
        <v>1</v>
      </c>
      <c r="O267" s="38">
        <v>1</v>
      </c>
      <c r="P267" s="38">
        <v>1</v>
      </c>
      <c r="Q267" s="370">
        <f t="shared" si="7"/>
        <v>7.7958198428235675E-2</v>
      </c>
      <c r="R267" s="345"/>
      <c r="S267" s="345">
        <v>1000000</v>
      </c>
      <c r="T267" s="345"/>
      <c r="U267" s="345"/>
      <c r="V267" s="345"/>
      <c r="W267" s="345"/>
      <c r="X267" s="345"/>
      <c r="Y267" s="345"/>
      <c r="Z267" s="345"/>
      <c r="AA267" s="345"/>
      <c r="AB267" s="345">
        <v>1000000</v>
      </c>
    </row>
    <row r="268" spans="1:28" ht="57" customHeight="1">
      <c r="A268" s="778"/>
      <c r="B268" s="349" t="s">
        <v>668</v>
      </c>
      <c r="C268" s="347" t="s">
        <v>161</v>
      </c>
      <c r="D268" s="347" t="s">
        <v>68</v>
      </c>
      <c r="E268" s="349">
        <v>10</v>
      </c>
      <c r="F268" s="349" t="s">
        <v>162</v>
      </c>
      <c r="G268" s="364">
        <v>0</v>
      </c>
      <c r="H268" s="369" t="s">
        <v>8</v>
      </c>
      <c r="I268" s="38"/>
      <c r="J268" s="38"/>
      <c r="K268" s="38">
        <v>10</v>
      </c>
      <c r="L268" s="38"/>
      <c r="M268" s="362">
        <v>0</v>
      </c>
      <c r="N268" s="38">
        <v>0</v>
      </c>
      <c r="O268" s="38">
        <v>10</v>
      </c>
      <c r="P268" s="38">
        <v>10</v>
      </c>
      <c r="Q268" s="370">
        <f t="shared" si="7"/>
        <v>0</v>
      </c>
      <c r="R268" s="345"/>
      <c r="S268" s="345"/>
      <c r="T268" s="345"/>
      <c r="U268" s="345"/>
      <c r="V268" s="345"/>
      <c r="W268" s="345"/>
      <c r="X268" s="345"/>
      <c r="Y268" s="345"/>
      <c r="Z268" s="345"/>
      <c r="AA268" s="345"/>
      <c r="AB268" s="345">
        <v>0</v>
      </c>
    </row>
    <row r="269" spans="1:28" ht="147" customHeight="1">
      <c r="A269" s="778"/>
      <c r="B269" s="771" t="s">
        <v>669</v>
      </c>
      <c r="C269" s="347" t="s">
        <v>163</v>
      </c>
      <c r="D269" s="347" t="s">
        <v>68</v>
      </c>
      <c r="E269" s="771">
        <v>1</v>
      </c>
      <c r="F269" s="771" t="s">
        <v>164</v>
      </c>
      <c r="G269" s="813">
        <v>1</v>
      </c>
      <c r="H269" s="734" t="s">
        <v>9</v>
      </c>
      <c r="I269" s="799"/>
      <c r="J269" s="799">
        <v>1</v>
      </c>
      <c r="K269" s="799"/>
      <c r="L269" s="811"/>
      <c r="M269" s="811">
        <v>0</v>
      </c>
      <c r="N269" s="811">
        <v>1</v>
      </c>
      <c r="O269" s="811">
        <v>1</v>
      </c>
      <c r="P269" s="811">
        <v>1</v>
      </c>
      <c r="Q269" s="730">
        <f t="shared" si="7"/>
        <v>0</v>
      </c>
      <c r="R269" s="763"/>
      <c r="S269" s="763"/>
      <c r="T269" s="763"/>
      <c r="U269" s="763"/>
      <c r="V269" s="763"/>
      <c r="W269" s="763"/>
      <c r="X269" s="763"/>
      <c r="Y269" s="763"/>
      <c r="Z269" s="763"/>
      <c r="AA269" s="763"/>
      <c r="AB269" s="763">
        <v>0</v>
      </c>
    </row>
    <row r="270" spans="1:28" ht="97.5" customHeight="1">
      <c r="A270" s="778"/>
      <c r="B270" s="771"/>
      <c r="C270" s="347" t="s">
        <v>165</v>
      </c>
      <c r="D270" s="346" t="s">
        <v>68</v>
      </c>
      <c r="E270" s="771"/>
      <c r="F270" s="771"/>
      <c r="G270" s="813"/>
      <c r="H270" s="735"/>
      <c r="I270" s="799"/>
      <c r="J270" s="799"/>
      <c r="K270" s="799"/>
      <c r="L270" s="812"/>
      <c r="M270" s="812">
        <v>0</v>
      </c>
      <c r="N270" s="812">
        <v>0</v>
      </c>
      <c r="O270" s="812">
        <v>0</v>
      </c>
      <c r="P270" s="812">
        <v>0</v>
      </c>
      <c r="Q270" s="731"/>
      <c r="R270" s="763"/>
      <c r="S270" s="763"/>
      <c r="T270" s="763"/>
      <c r="U270" s="763"/>
      <c r="V270" s="763"/>
      <c r="W270" s="763"/>
      <c r="X270" s="763"/>
      <c r="Y270" s="763"/>
      <c r="Z270" s="763"/>
      <c r="AA270" s="763"/>
      <c r="AB270" s="763">
        <v>0</v>
      </c>
    </row>
    <row r="271" spans="1:28" ht="112.5" customHeight="1">
      <c r="A271" s="778"/>
      <c r="B271" s="771"/>
      <c r="C271" s="347" t="s">
        <v>166</v>
      </c>
      <c r="D271" s="347" t="s">
        <v>68</v>
      </c>
      <c r="E271" s="349">
        <v>4</v>
      </c>
      <c r="F271" s="349" t="s">
        <v>167</v>
      </c>
      <c r="G271" s="364">
        <v>2</v>
      </c>
      <c r="H271" s="369" t="s">
        <v>8</v>
      </c>
      <c r="I271" s="38">
        <v>1</v>
      </c>
      <c r="J271" s="38">
        <v>1</v>
      </c>
      <c r="K271" s="38">
        <v>1</v>
      </c>
      <c r="L271" s="38">
        <v>1</v>
      </c>
      <c r="M271" s="362">
        <v>1</v>
      </c>
      <c r="N271" s="38">
        <v>2</v>
      </c>
      <c r="O271" s="38">
        <v>3</v>
      </c>
      <c r="P271" s="38">
        <v>4</v>
      </c>
      <c r="Q271" s="370">
        <f t="shared" si="7"/>
        <v>3.8979099214117838E-2</v>
      </c>
      <c r="R271" s="345"/>
      <c r="S271" s="345">
        <v>500000</v>
      </c>
      <c r="T271" s="345"/>
      <c r="U271" s="345"/>
      <c r="V271" s="345"/>
      <c r="W271" s="345"/>
      <c r="X271" s="345"/>
      <c r="Y271" s="345"/>
      <c r="Z271" s="345"/>
      <c r="AA271" s="345"/>
      <c r="AB271" s="345">
        <v>500000</v>
      </c>
    </row>
    <row r="272" spans="1:28" ht="120" customHeight="1">
      <c r="A272" s="778"/>
      <c r="B272" s="771"/>
      <c r="C272" s="347" t="s">
        <v>168</v>
      </c>
      <c r="D272" s="347" t="s">
        <v>68</v>
      </c>
      <c r="E272" s="349">
        <v>1</v>
      </c>
      <c r="F272" s="349" t="s">
        <v>169</v>
      </c>
      <c r="G272" s="364">
        <v>0</v>
      </c>
      <c r="H272" s="369" t="s">
        <v>8</v>
      </c>
      <c r="I272" s="38">
        <v>1</v>
      </c>
      <c r="J272" s="38"/>
      <c r="K272" s="38"/>
      <c r="L272" s="38"/>
      <c r="M272" s="362">
        <v>1</v>
      </c>
      <c r="N272" s="38">
        <v>1</v>
      </c>
      <c r="O272" s="38">
        <v>1</v>
      </c>
      <c r="P272" s="38">
        <v>1</v>
      </c>
      <c r="Q272" s="370">
        <f t="shared" si="7"/>
        <v>7.7958198428235675E-2</v>
      </c>
      <c r="R272" s="345"/>
      <c r="S272" s="345">
        <v>1000000</v>
      </c>
      <c r="T272" s="345"/>
      <c r="U272" s="345"/>
      <c r="V272" s="345"/>
      <c r="W272" s="345"/>
      <c r="X272" s="345"/>
      <c r="Y272" s="345"/>
      <c r="Z272" s="345"/>
      <c r="AA272" s="345"/>
      <c r="AB272" s="345">
        <v>1000000</v>
      </c>
    </row>
    <row r="273" spans="1:28" ht="90.75" customHeight="1">
      <c r="A273" s="778"/>
      <c r="B273" s="779">
        <v>0.1</v>
      </c>
      <c r="C273" s="771" t="s">
        <v>170</v>
      </c>
      <c r="D273" s="768"/>
      <c r="E273" s="349">
        <v>40</v>
      </c>
      <c r="F273" s="349" t="s">
        <v>171</v>
      </c>
      <c r="G273" s="364" t="s">
        <v>68</v>
      </c>
      <c r="H273" s="369" t="s">
        <v>8</v>
      </c>
      <c r="I273" s="38">
        <v>10</v>
      </c>
      <c r="J273" s="38">
        <v>10</v>
      </c>
      <c r="K273" s="38">
        <v>10</v>
      </c>
      <c r="L273" s="38">
        <v>10</v>
      </c>
      <c r="M273" s="362">
        <v>10</v>
      </c>
      <c r="N273" s="38">
        <v>20</v>
      </c>
      <c r="O273" s="38">
        <v>30</v>
      </c>
      <c r="P273" s="38">
        <v>40</v>
      </c>
      <c r="Q273" s="370">
        <f t="shared" si="7"/>
        <v>7.7958198428235675E-2</v>
      </c>
      <c r="R273" s="345"/>
      <c r="S273" s="345">
        <v>1000000</v>
      </c>
      <c r="T273" s="345"/>
      <c r="U273" s="345"/>
      <c r="V273" s="345"/>
      <c r="W273" s="345"/>
      <c r="X273" s="345"/>
      <c r="Y273" s="345"/>
      <c r="Z273" s="345"/>
      <c r="AA273" s="345"/>
      <c r="AB273" s="345">
        <v>1000000</v>
      </c>
    </row>
    <row r="274" spans="1:28" ht="127.5" customHeight="1">
      <c r="A274" s="778"/>
      <c r="B274" s="771"/>
      <c r="C274" s="771"/>
      <c r="D274" s="768"/>
      <c r="E274" s="349">
        <v>2000</v>
      </c>
      <c r="F274" s="349" t="s">
        <v>172</v>
      </c>
      <c r="G274" s="364">
        <v>400</v>
      </c>
      <c r="H274" s="369" t="s">
        <v>8</v>
      </c>
      <c r="I274" s="38">
        <v>500</v>
      </c>
      <c r="J274" s="38">
        <v>500</v>
      </c>
      <c r="K274" s="38">
        <v>500</v>
      </c>
      <c r="L274" s="38">
        <v>500</v>
      </c>
      <c r="M274" s="362">
        <v>500</v>
      </c>
      <c r="N274" s="362">
        <v>1000</v>
      </c>
      <c r="O274" s="362">
        <v>1500</v>
      </c>
      <c r="P274" s="362">
        <v>2000</v>
      </c>
      <c r="Q274" s="370">
        <f t="shared" si="7"/>
        <v>4.2877009135529613</v>
      </c>
      <c r="R274" s="345"/>
      <c r="S274" s="345">
        <v>55000000</v>
      </c>
      <c r="T274" s="345"/>
      <c r="U274" s="345"/>
      <c r="V274" s="345"/>
      <c r="W274" s="345"/>
      <c r="X274" s="345"/>
      <c r="Y274" s="345"/>
      <c r="Z274" s="345"/>
      <c r="AA274" s="345"/>
      <c r="AB274" s="345">
        <v>55000000</v>
      </c>
    </row>
    <row r="275" spans="1:28" ht="54.75" customHeight="1">
      <c r="A275" s="778" t="s">
        <v>670</v>
      </c>
      <c r="B275" s="768" t="s">
        <v>671</v>
      </c>
      <c r="C275" s="768" t="s">
        <v>173</v>
      </c>
      <c r="D275" s="809">
        <v>0.05</v>
      </c>
      <c r="E275" s="810" t="s">
        <v>174</v>
      </c>
      <c r="F275" s="810"/>
      <c r="G275" s="810"/>
      <c r="H275" s="342"/>
      <c r="I275" s="388"/>
      <c r="J275" s="388"/>
      <c r="K275" s="388"/>
      <c r="L275" s="388"/>
      <c r="M275" s="375">
        <v>0</v>
      </c>
      <c r="N275" s="388">
        <v>0</v>
      </c>
      <c r="O275" s="388">
        <v>0</v>
      </c>
      <c r="P275" s="388">
        <v>0</v>
      </c>
      <c r="Q275" s="370">
        <f t="shared" si="7"/>
        <v>0</v>
      </c>
      <c r="R275" s="345"/>
      <c r="S275" s="345"/>
      <c r="T275" s="345"/>
      <c r="U275" s="345"/>
      <c r="V275" s="345"/>
      <c r="W275" s="345"/>
      <c r="X275" s="345"/>
      <c r="Y275" s="345"/>
      <c r="Z275" s="345"/>
      <c r="AA275" s="345"/>
      <c r="AB275" s="345">
        <v>0</v>
      </c>
    </row>
    <row r="276" spans="1:28" ht="78" customHeight="1">
      <c r="A276" s="778"/>
      <c r="B276" s="768"/>
      <c r="C276" s="768"/>
      <c r="D276" s="809"/>
      <c r="E276" s="349">
        <v>1</v>
      </c>
      <c r="F276" s="349" t="s">
        <v>175</v>
      </c>
      <c r="G276" s="364">
        <v>0</v>
      </c>
      <c r="H276" s="369" t="s">
        <v>8</v>
      </c>
      <c r="I276" s="38"/>
      <c r="J276" s="38">
        <v>1</v>
      </c>
      <c r="K276" s="38"/>
      <c r="L276" s="38"/>
      <c r="M276" s="362">
        <v>0</v>
      </c>
      <c r="N276" s="38">
        <v>1</v>
      </c>
      <c r="O276" s="38">
        <v>1</v>
      </c>
      <c r="P276" s="38">
        <v>1</v>
      </c>
      <c r="Q276" s="370">
        <f t="shared" si="7"/>
        <v>0</v>
      </c>
      <c r="R276" s="345"/>
      <c r="S276" s="345"/>
      <c r="T276" s="345"/>
      <c r="U276" s="345"/>
      <c r="V276" s="345"/>
      <c r="W276" s="345"/>
      <c r="X276" s="345"/>
      <c r="Y276" s="345"/>
      <c r="Z276" s="345"/>
      <c r="AA276" s="345"/>
      <c r="AB276" s="345">
        <v>0</v>
      </c>
    </row>
    <row r="277" spans="1:28" ht="74.25" customHeight="1">
      <c r="A277" s="778"/>
      <c r="B277" s="768"/>
      <c r="C277" s="768"/>
      <c r="D277" s="809"/>
      <c r="E277" s="349">
        <v>5</v>
      </c>
      <c r="F277" s="349" t="s">
        <v>703</v>
      </c>
      <c r="G277" s="364">
        <v>0</v>
      </c>
      <c r="H277" s="369" t="s">
        <v>8</v>
      </c>
      <c r="I277" s="38"/>
      <c r="J277" s="38"/>
      <c r="K277" s="38">
        <v>5</v>
      </c>
      <c r="L277" s="38"/>
      <c r="M277" s="362">
        <v>0</v>
      </c>
      <c r="N277" s="38">
        <v>0</v>
      </c>
      <c r="O277" s="38">
        <v>5</v>
      </c>
      <c r="P277" s="38">
        <v>5</v>
      </c>
      <c r="Q277" s="370">
        <f t="shared" si="7"/>
        <v>0</v>
      </c>
      <c r="R277" s="345"/>
      <c r="S277" s="345"/>
      <c r="T277" s="345"/>
      <c r="U277" s="345"/>
      <c r="V277" s="345"/>
      <c r="W277" s="345"/>
      <c r="X277" s="345"/>
      <c r="Y277" s="345"/>
      <c r="Z277" s="345"/>
      <c r="AA277" s="345"/>
      <c r="AB277" s="345">
        <v>0</v>
      </c>
    </row>
    <row r="278" spans="1:28" s="332" customFormat="1">
      <c r="A278" s="435"/>
      <c r="B278" s="436"/>
      <c r="C278" s="436"/>
      <c r="D278" s="437"/>
      <c r="E278" s="436"/>
      <c r="F278" s="436"/>
      <c r="G278" s="438"/>
      <c r="P278" s="335"/>
      <c r="Q278" s="330">
        <f>SUM(Q251:Q277)</f>
        <v>20.30498347538364</v>
      </c>
      <c r="R278" s="331"/>
      <c r="S278" s="331"/>
      <c r="T278" s="331"/>
      <c r="U278" s="331"/>
      <c r="V278" s="331"/>
      <c r="W278" s="331"/>
      <c r="X278" s="331"/>
      <c r="Y278" s="331"/>
      <c r="Z278" s="331"/>
      <c r="AA278" s="331"/>
      <c r="AB278" s="331"/>
    </row>
    <row r="279" spans="1:28" s="332" customFormat="1">
      <c r="A279" s="435"/>
      <c r="B279" s="436"/>
      <c r="C279" s="436"/>
      <c r="D279" s="437"/>
      <c r="E279" s="436"/>
      <c r="F279" s="436"/>
      <c r="G279" s="438"/>
      <c r="J279" s="340" t="s">
        <v>780</v>
      </c>
      <c r="P279" s="335"/>
      <c r="R279" s="331">
        <v>0</v>
      </c>
      <c r="S279" s="331">
        <v>260459886</v>
      </c>
      <c r="T279" s="331">
        <v>0</v>
      </c>
      <c r="U279" s="331">
        <v>0</v>
      </c>
      <c r="V279" s="331">
        <v>0</v>
      </c>
      <c r="W279" s="331">
        <v>0</v>
      </c>
      <c r="X279" s="331">
        <v>0</v>
      </c>
      <c r="Y279" s="331">
        <v>0</v>
      </c>
      <c r="Z279" s="331">
        <v>0</v>
      </c>
      <c r="AA279" s="331">
        <v>0</v>
      </c>
      <c r="AB279" s="331">
        <v>260459886</v>
      </c>
    </row>
    <row r="280" spans="1:28" s="5" customFormat="1">
      <c r="A280" s="128"/>
      <c r="B280" s="129"/>
      <c r="C280" s="129"/>
      <c r="D280" s="130"/>
      <c r="E280" s="129"/>
      <c r="F280" s="129"/>
      <c r="G280" s="131"/>
      <c r="P280" s="57"/>
      <c r="R280" s="58">
        <v>0</v>
      </c>
      <c r="S280" s="58">
        <v>0</v>
      </c>
      <c r="T280" s="58">
        <v>0</v>
      </c>
      <c r="U280" s="58">
        <v>0</v>
      </c>
      <c r="V280" s="58">
        <v>0</v>
      </c>
      <c r="W280" s="58">
        <v>0</v>
      </c>
      <c r="X280" s="58">
        <v>0</v>
      </c>
      <c r="Y280" s="58">
        <v>0</v>
      </c>
      <c r="Z280" s="58">
        <v>0</v>
      </c>
      <c r="AA280" s="58">
        <v>0</v>
      </c>
      <c r="AB280" s="58">
        <v>0</v>
      </c>
    </row>
    <row r="281" spans="1:28">
      <c r="A281" s="132"/>
      <c r="B281" s="133"/>
      <c r="C281" s="133"/>
      <c r="D281" s="134"/>
      <c r="E281" s="133"/>
      <c r="F281" s="133"/>
      <c r="G281" s="135"/>
      <c r="H281" s="1"/>
      <c r="I281" s="1"/>
      <c r="J281" s="1"/>
      <c r="K281" s="1"/>
      <c r="L281" s="1"/>
      <c r="M281" s="1"/>
      <c r="N281" s="1"/>
      <c r="O281" s="1"/>
      <c r="P281" s="26"/>
      <c r="Q281" s="1"/>
      <c r="R281" s="65"/>
      <c r="S281" s="65"/>
      <c r="T281" s="65"/>
      <c r="U281" s="65"/>
      <c r="V281" s="65"/>
      <c r="W281" s="65"/>
      <c r="X281" s="65"/>
      <c r="Y281" s="65"/>
      <c r="Z281" s="65"/>
      <c r="AA281" s="65"/>
      <c r="AB281" s="65"/>
    </row>
    <row r="282" spans="1:28">
      <c r="A282" s="132"/>
      <c r="B282" s="133"/>
      <c r="C282" s="133"/>
      <c r="D282" s="134"/>
      <c r="E282" s="133"/>
      <c r="F282" s="133"/>
      <c r="G282" s="135"/>
      <c r="H282" s="1"/>
      <c r="I282" s="1"/>
      <c r="J282" s="1"/>
      <c r="K282" s="1"/>
      <c r="L282" s="1"/>
      <c r="M282" s="1"/>
      <c r="N282" s="1"/>
      <c r="O282" s="1"/>
      <c r="P282" s="26"/>
      <c r="Q282" s="1"/>
      <c r="R282" s="65"/>
      <c r="S282" s="65"/>
      <c r="T282" s="65"/>
      <c r="U282" s="65"/>
      <c r="V282" s="65"/>
      <c r="W282" s="65"/>
      <c r="X282" s="65"/>
      <c r="Y282" s="65"/>
      <c r="Z282" s="65"/>
      <c r="AA282" s="65"/>
      <c r="AB282" s="65"/>
    </row>
    <row r="283" spans="1:28" ht="62.25" customHeight="1">
      <c r="A283" s="132"/>
      <c r="B283" s="133"/>
      <c r="C283" s="133"/>
      <c r="D283" s="134"/>
      <c r="E283" s="133"/>
      <c r="F283" s="133"/>
      <c r="G283" s="135"/>
      <c r="H283" s="1"/>
      <c r="I283" s="1"/>
      <c r="J283" s="1"/>
      <c r="K283" s="1"/>
      <c r="L283" s="1"/>
      <c r="M283" s="1"/>
      <c r="N283" s="1"/>
      <c r="O283" s="1"/>
      <c r="P283" s="26"/>
      <c r="Q283" s="1"/>
      <c r="R283" s="65"/>
      <c r="S283" s="65"/>
      <c r="T283" s="65"/>
      <c r="U283" s="65"/>
      <c r="V283" s="65"/>
      <c r="W283" s="65"/>
      <c r="X283" s="65"/>
      <c r="Y283" s="65"/>
      <c r="Z283" s="65"/>
      <c r="AA283" s="65"/>
      <c r="AB283" s="65"/>
    </row>
    <row r="285" spans="1:28" ht="20.25" customHeight="1">
      <c r="A285" s="723" t="s">
        <v>29</v>
      </c>
      <c r="B285" s="724"/>
      <c r="C285" s="724"/>
      <c r="D285" s="724"/>
      <c r="E285" s="724"/>
      <c r="F285" s="724"/>
      <c r="G285" s="724"/>
      <c r="H285" s="724"/>
      <c r="I285" s="724"/>
      <c r="J285" s="724"/>
      <c r="K285" s="724"/>
      <c r="L285" s="724"/>
      <c r="M285" s="724"/>
      <c r="N285" s="724"/>
      <c r="O285" s="724"/>
      <c r="P285" s="724"/>
      <c r="Q285" s="724"/>
      <c r="R285" s="724"/>
      <c r="S285" s="724"/>
      <c r="T285" s="724"/>
      <c r="U285" s="724"/>
      <c r="V285" s="724"/>
      <c r="W285" s="724"/>
      <c r="X285" s="724"/>
      <c r="Y285" s="724"/>
      <c r="Z285" s="724"/>
      <c r="AA285" s="724"/>
      <c r="AB285" s="724"/>
    </row>
    <row r="286" spans="1:28" ht="20.25" customHeight="1">
      <c r="A286" s="723" t="s">
        <v>563</v>
      </c>
      <c r="B286" s="724"/>
      <c r="C286" s="724"/>
      <c r="D286" s="724"/>
      <c r="E286" s="724"/>
      <c r="F286" s="724"/>
      <c r="G286" s="724"/>
      <c r="H286" s="724"/>
      <c r="I286" s="724"/>
      <c r="J286" s="724"/>
      <c r="K286" s="724"/>
      <c r="L286" s="724"/>
      <c r="M286" s="724"/>
      <c r="N286" s="724"/>
      <c r="O286" s="724"/>
      <c r="P286" s="724"/>
      <c r="Q286" s="724"/>
      <c r="R286" s="724"/>
      <c r="S286" s="724"/>
      <c r="T286" s="724"/>
      <c r="U286" s="724"/>
      <c r="V286" s="724"/>
      <c r="W286" s="724"/>
      <c r="X286" s="724"/>
      <c r="Y286" s="724"/>
      <c r="Z286" s="724"/>
      <c r="AA286" s="724"/>
      <c r="AB286" s="724"/>
    </row>
    <row r="287" spans="1:28" ht="20.25" customHeight="1">
      <c r="A287" s="723" t="s">
        <v>393</v>
      </c>
      <c r="B287" s="724"/>
      <c r="C287" s="724"/>
      <c r="D287" s="724"/>
      <c r="E287" s="724"/>
      <c r="F287" s="724"/>
      <c r="G287" s="724"/>
      <c r="H287" s="724"/>
      <c r="I287" s="724"/>
      <c r="J287" s="724"/>
      <c r="K287" s="724"/>
      <c r="L287" s="724"/>
      <c r="M287" s="724"/>
      <c r="N287" s="724"/>
      <c r="O287" s="724"/>
      <c r="P287" s="724"/>
      <c r="Q287" s="724"/>
      <c r="R287" s="724"/>
      <c r="S287" s="724"/>
      <c r="T287" s="724"/>
      <c r="U287" s="724"/>
      <c r="V287" s="724"/>
      <c r="W287" s="724"/>
      <c r="X287" s="724"/>
      <c r="Y287" s="724"/>
      <c r="Z287" s="724"/>
      <c r="AA287" s="724"/>
      <c r="AB287" s="724"/>
    </row>
    <row r="288" spans="1:28" ht="27.75" customHeight="1">
      <c r="A288" s="89" t="s">
        <v>1</v>
      </c>
      <c r="B288" s="136"/>
      <c r="C288" s="20" t="s">
        <v>816</v>
      </c>
      <c r="D288" s="19"/>
      <c r="E288" s="19"/>
      <c r="F288" s="113"/>
      <c r="G288" s="137"/>
      <c r="H288" s="20"/>
      <c r="I288" s="20"/>
      <c r="J288" s="20"/>
      <c r="K288" s="20"/>
      <c r="L288" s="20"/>
      <c r="M288" s="20"/>
      <c r="N288" s="20"/>
      <c r="O288" s="20"/>
      <c r="P288" s="21"/>
      <c r="Q288" s="20"/>
      <c r="R288" s="22"/>
      <c r="S288" s="23"/>
      <c r="T288" s="22"/>
      <c r="U288" s="22"/>
      <c r="V288" s="22"/>
      <c r="W288" s="22"/>
      <c r="X288" s="23"/>
      <c r="Y288" s="22"/>
      <c r="Z288" s="22"/>
      <c r="AA288" s="22"/>
      <c r="AB288" s="22"/>
    </row>
    <row r="289" spans="1:220" ht="24.75" customHeight="1">
      <c r="A289" s="766" t="s">
        <v>21</v>
      </c>
      <c r="B289" s="766" t="s">
        <v>22</v>
      </c>
      <c r="C289" s="767" t="s">
        <v>23</v>
      </c>
      <c r="D289" s="767"/>
      <c r="E289" s="766" t="s">
        <v>24</v>
      </c>
      <c r="F289" s="767" t="s">
        <v>25</v>
      </c>
      <c r="G289" s="767"/>
      <c r="H289" s="388"/>
      <c r="I289" s="762" t="s">
        <v>379</v>
      </c>
      <c r="J289" s="762"/>
      <c r="K289" s="762"/>
      <c r="L289" s="762"/>
      <c r="M289" s="762" t="s">
        <v>380</v>
      </c>
      <c r="N289" s="762"/>
      <c r="O289" s="762"/>
      <c r="P289" s="762"/>
      <c r="Q289" s="70">
        <v>100</v>
      </c>
      <c r="R289" s="763" t="s">
        <v>382</v>
      </c>
      <c r="S289" s="763"/>
      <c r="T289" s="763"/>
      <c r="U289" s="763"/>
      <c r="V289" s="763"/>
      <c r="W289" s="763"/>
      <c r="X289" s="763"/>
      <c r="Y289" s="763"/>
      <c r="Z289" s="763"/>
      <c r="AA289" s="763"/>
      <c r="AB289" s="763"/>
    </row>
    <row r="290" spans="1:220" ht="75.75" customHeight="1">
      <c r="A290" s="766"/>
      <c r="B290" s="766"/>
      <c r="C290" s="342" t="s">
        <v>23</v>
      </c>
      <c r="D290" s="342" t="s">
        <v>27</v>
      </c>
      <c r="E290" s="766"/>
      <c r="F290" s="91" t="s">
        <v>25</v>
      </c>
      <c r="G290" s="356" t="s">
        <v>27</v>
      </c>
      <c r="H290" s="388" t="s">
        <v>9</v>
      </c>
      <c r="I290" s="342">
        <v>2012</v>
      </c>
      <c r="J290" s="342">
        <v>2013</v>
      </c>
      <c r="K290" s="342">
        <v>2014</v>
      </c>
      <c r="L290" s="342">
        <v>2015</v>
      </c>
      <c r="M290" s="342">
        <v>2012</v>
      </c>
      <c r="N290" s="342">
        <v>2013</v>
      </c>
      <c r="O290" s="342">
        <v>2014</v>
      </c>
      <c r="P290" s="29">
        <v>2015</v>
      </c>
      <c r="Q290" s="388" t="s">
        <v>384</v>
      </c>
      <c r="R290" s="345" t="s">
        <v>11</v>
      </c>
      <c r="S290" s="345" t="s">
        <v>12</v>
      </c>
      <c r="T290" s="345" t="s">
        <v>13</v>
      </c>
      <c r="U290" s="345" t="s">
        <v>14</v>
      </c>
      <c r="V290" s="345" t="s">
        <v>15</v>
      </c>
      <c r="W290" s="345" t="s">
        <v>16</v>
      </c>
      <c r="X290" s="345" t="s">
        <v>17</v>
      </c>
      <c r="Y290" s="345" t="s">
        <v>18</v>
      </c>
      <c r="Z290" s="345" t="s">
        <v>19</v>
      </c>
      <c r="AA290" s="345" t="s">
        <v>385</v>
      </c>
      <c r="AB290" s="345" t="s">
        <v>4</v>
      </c>
    </row>
    <row r="291" spans="1:220" ht="22.5" customHeight="1">
      <c r="A291" s="138"/>
      <c r="B291" s="29"/>
      <c r="C291" s="29"/>
      <c r="D291" s="139"/>
      <c r="E291" s="342"/>
      <c r="F291" s="91"/>
      <c r="G291" s="140"/>
      <c r="H291" s="141"/>
      <c r="I291" s="141"/>
      <c r="J291" s="141"/>
      <c r="K291" s="141"/>
      <c r="L291" s="141"/>
      <c r="M291" s="141"/>
      <c r="N291" s="141"/>
      <c r="O291" s="141"/>
      <c r="P291" s="142"/>
      <c r="Q291" s="143">
        <f>+(AB291*$Q$115)/AB$115</f>
        <v>10.680273184668287</v>
      </c>
      <c r="R291" s="345"/>
      <c r="S291" s="345">
        <v>137000000</v>
      </c>
      <c r="T291" s="345"/>
      <c r="U291" s="345"/>
      <c r="V291" s="345"/>
      <c r="W291" s="345"/>
      <c r="X291" s="345"/>
      <c r="Y291" s="345"/>
      <c r="Z291" s="345"/>
      <c r="AA291" s="345"/>
      <c r="AB291" s="345">
        <v>137000000</v>
      </c>
    </row>
    <row r="292" spans="1:220" ht="64.5" customHeight="1">
      <c r="A292" s="808" t="s">
        <v>557</v>
      </c>
      <c r="B292" s="803" t="s">
        <v>732</v>
      </c>
      <c r="C292" s="803" t="s">
        <v>177</v>
      </c>
      <c r="D292" s="805">
        <v>0.02</v>
      </c>
      <c r="E292" s="368" t="s">
        <v>178</v>
      </c>
      <c r="F292" s="375" t="s">
        <v>179</v>
      </c>
      <c r="G292" s="145">
        <v>0</v>
      </c>
      <c r="H292" s="145" t="s">
        <v>8</v>
      </c>
      <c r="I292" s="145">
        <v>50</v>
      </c>
      <c r="J292" s="146">
        <v>50</v>
      </c>
      <c r="K292" s="146">
        <v>50</v>
      </c>
      <c r="L292" s="146">
        <v>50</v>
      </c>
      <c r="M292" s="146">
        <v>50</v>
      </c>
      <c r="N292" s="142">
        <v>100</v>
      </c>
      <c r="O292" s="142">
        <v>150</v>
      </c>
      <c r="P292" s="142">
        <v>200</v>
      </c>
      <c r="Q292" s="143">
        <f>+(AB292*$Q$291)/AB$291</f>
        <v>0.38979099214117841</v>
      </c>
      <c r="R292" s="345"/>
      <c r="S292" s="345">
        <v>5000000</v>
      </c>
      <c r="T292" s="345"/>
      <c r="U292" s="345"/>
      <c r="V292" s="345"/>
      <c r="W292" s="345"/>
      <c r="X292" s="345"/>
      <c r="Y292" s="345"/>
      <c r="Z292" s="345"/>
      <c r="AA292" s="345"/>
      <c r="AB292" s="345">
        <v>5000000</v>
      </c>
    </row>
    <row r="293" spans="1:220" ht="69" customHeight="1">
      <c r="A293" s="808"/>
      <c r="B293" s="803"/>
      <c r="C293" s="803"/>
      <c r="D293" s="805"/>
      <c r="E293" s="362">
        <v>50</v>
      </c>
      <c r="F293" s="375" t="s">
        <v>180</v>
      </c>
      <c r="G293" s="145">
        <v>0</v>
      </c>
      <c r="H293" s="145" t="s">
        <v>8</v>
      </c>
      <c r="I293" s="145">
        <v>10</v>
      </c>
      <c r="J293" s="146">
        <v>20</v>
      </c>
      <c r="K293" s="146">
        <v>10</v>
      </c>
      <c r="L293" s="146">
        <v>10</v>
      </c>
      <c r="M293" s="146">
        <v>10</v>
      </c>
      <c r="N293" s="142">
        <v>30</v>
      </c>
      <c r="O293" s="142">
        <v>40</v>
      </c>
      <c r="P293" s="142">
        <v>50</v>
      </c>
      <c r="Q293" s="143">
        <f t="shared" ref="Q293:Q315" si="8">+(AB293*$Q$291)/AB$291</f>
        <v>1.3642684724941243</v>
      </c>
      <c r="R293" s="345"/>
      <c r="S293" s="345">
        <v>17500000</v>
      </c>
      <c r="T293" s="345"/>
      <c r="U293" s="345"/>
      <c r="V293" s="345"/>
      <c r="W293" s="345"/>
      <c r="X293" s="345"/>
      <c r="Y293" s="345"/>
      <c r="Z293" s="345"/>
      <c r="AA293" s="345"/>
      <c r="AB293" s="345">
        <v>17500000</v>
      </c>
    </row>
    <row r="294" spans="1:220" ht="94.5" customHeight="1">
      <c r="A294" s="808"/>
      <c r="B294" s="803"/>
      <c r="C294" s="803"/>
      <c r="D294" s="805"/>
      <c r="E294" s="362">
        <v>2</v>
      </c>
      <c r="F294" s="375" t="s">
        <v>704</v>
      </c>
      <c r="G294" s="145">
        <v>0</v>
      </c>
      <c r="H294" s="145" t="s">
        <v>8</v>
      </c>
      <c r="I294" s="145">
        <v>1</v>
      </c>
      <c r="J294" s="146"/>
      <c r="K294" s="146">
        <v>1</v>
      </c>
      <c r="L294" s="146"/>
      <c r="M294" s="146">
        <v>1</v>
      </c>
      <c r="N294" s="142">
        <v>1</v>
      </c>
      <c r="O294" s="142">
        <v>2</v>
      </c>
      <c r="P294" s="142">
        <v>2</v>
      </c>
      <c r="Q294" s="143">
        <f t="shared" si="8"/>
        <v>7.7958198428235675E-2</v>
      </c>
      <c r="R294" s="345"/>
      <c r="S294" s="345">
        <v>1000000</v>
      </c>
      <c r="T294" s="345"/>
      <c r="U294" s="345"/>
      <c r="V294" s="345"/>
      <c r="W294" s="345"/>
      <c r="X294" s="345"/>
      <c r="Y294" s="345"/>
      <c r="Z294" s="345"/>
      <c r="AA294" s="345"/>
      <c r="AB294" s="345">
        <v>1000000</v>
      </c>
    </row>
    <row r="295" spans="1:220" ht="125.25" customHeight="1">
      <c r="A295" s="808"/>
      <c r="B295" s="803"/>
      <c r="C295" s="803"/>
      <c r="D295" s="805"/>
      <c r="E295" s="368">
        <v>2</v>
      </c>
      <c r="F295" s="147" t="s">
        <v>705</v>
      </c>
      <c r="G295" s="145">
        <v>0</v>
      </c>
      <c r="H295" s="145" t="s">
        <v>8</v>
      </c>
      <c r="I295" s="145">
        <v>1</v>
      </c>
      <c r="J295" s="146"/>
      <c r="K295" s="146">
        <v>1</v>
      </c>
      <c r="L295" s="146"/>
      <c r="M295" s="146">
        <v>1</v>
      </c>
      <c r="N295" s="142">
        <v>1</v>
      </c>
      <c r="O295" s="142">
        <v>2</v>
      </c>
      <c r="P295" s="142">
        <v>2</v>
      </c>
      <c r="Q295" s="143">
        <f t="shared" si="8"/>
        <v>7.7958198428235675E-2</v>
      </c>
      <c r="R295" s="345"/>
      <c r="S295" s="345">
        <v>1000000</v>
      </c>
      <c r="T295" s="345"/>
      <c r="U295" s="345"/>
      <c r="V295" s="345"/>
      <c r="W295" s="345"/>
      <c r="X295" s="345"/>
      <c r="Y295" s="345"/>
      <c r="Z295" s="345"/>
      <c r="AA295" s="345"/>
      <c r="AB295" s="345">
        <v>1000000</v>
      </c>
    </row>
    <row r="296" spans="1:220" ht="72" customHeight="1">
      <c r="A296" s="808"/>
      <c r="B296" s="803"/>
      <c r="C296" s="803"/>
      <c r="D296" s="805"/>
      <c r="E296" s="368">
        <v>20</v>
      </c>
      <c r="F296" s="375" t="s">
        <v>706</v>
      </c>
      <c r="G296" s="145">
        <v>0</v>
      </c>
      <c r="H296" s="145" t="s">
        <v>8</v>
      </c>
      <c r="I296" s="145">
        <v>5</v>
      </c>
      <c r="J296" s="146">
        <v>5</v>
      </c>
      <c r="K296" s="146">
        <v>5</v>
      </c>
      <c r="L296" s="146">
        <v>5</v>
      </c>
      <c r="M296" s="146">
        <v>5</v>
      </c>
      <c r="N296" s="142">
        <v>10</v>
      </c>
      <c r="O296" s="142">
        <v>15</v>
      </c>
      <c r="P296" s="142">
        <v>20</v>
      </c>
      <c r="Q296" s="143">
        <f t="shared" si="8"/>
        <v>7.7958198428235675E-2</v>
      </c>
      <c r="R296" s="345"/>
      <c r="S296" s="345">
        <v>1000000</v>
      </c>
      <c r="T296" s="345"/>
      <c r="U296" s="345"/>
      <c r="V296" s="345"/>
      <c r="W296" s="345"/>
      <c r="X296" s="345"/>
      <c r="Y296" s="345"/>
      <c r="Z296" s="345"/>
      <c r="AA296" s="345"/>
      <c r="AB296" s="345">
        <v>1000000</v>
      </c>
    </row>
    <row r="297" spans="1:220" ht="66.75" customHeight="1">
      <c r="A297" s="808"/>
      <c r="B297" s="803"/>
      <c r="C297" s="806" t="s">
        <v>181</v>
      </c>
      <c r="D297" s="807" t="s">
        <v>68</v>
      </c>
      <c r="E297" s="367" t="s">
        <v>558</v>
      </c>
      <c r="F297" s="367" t="s">
        <v>707</v>
      </c>
      <c r="G297" s="149" t="s">
        <v>68</v>
      </c>
      <c r="H297" s="145" t="s">
        <v>8</v>
      </c>
      <c r="I297" s="149">
        <v>2</v>
      </c>
      <c r="J297" s="149">
        <v>3</v>
      </c>
      <c r="K297" s="149">
        <v>3</v>
      </c>
      <c r="L297" s="149">
        <v>2</v>
      </c>
      <c r="M297" s="146">
        <v>2</v>
      </c>
      <c r="N297" s="142">
        <v>5</v>
      </c>
      <c r="O297" s="142">
        <v>8</v>
      </c>
      <c r="P297" s="142">
        <v>10</v>
      </c>
      <c r="Q297" s="143">
        <f t="shared" si="8"/>
        <v>1.0134565795670636</v>
      </c>
      <c r="R297" s="345"/>
      <c r="S297" s="345">
        <v>13000000</v>
      </c>
      <c r="T297" s="150"/>
      <c r="U297" s="150"/>
      <c r="V297" s="150"/>
      <c r="W297" s="150"/>
      <c r="X297" s="151"/>
      <c r="Y297" s="150"/>
      <c r="Z297" s="150"/>
      <c r="AA297" s="150"/>
      <c r="AB297" s="345">
        <v>13000000</v>
      </c>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row>
    <row r="298" spans="1:220" ht="66.75" customHeight="1">
      <c r="A298" s="808"/>
      <c r="B298" s="803"/>
      <c r="C298" s="806"/>
      <c r="D298" s="807"/>
      <c r="E298" s="367" t="s">
        <v>559</v>
      </c>
      <c r="F298" s="367" t="s">
        <v>182</v>
      </c>
      <c r="G298" s="152" t="s">
        <v>68</v>
      </c>
      <c r="H298" s="145" t="s">
        <v>8</v>
      </c>
      <c r="I298" s="152">
        <v>4</v>
      </c>
      <c r="J298" s="149">
        <v>4</v>
      </c>
      <c r="K298" s="149">
        <v>4</v>
      </c>
      <c r="L298" s="149">
        <v>3</v>
      </c>
      <c r="M298" s="146">
        <v>4</v>
      </c>
      <c r="N298" s="142">
        <v>8</v>
      </c>
      <c r="O298" s="142">
        <v>12</v>
      </c>
      <c r="P298" s="142">
        <v>15</v>
      </c>
      <c r="Q298" s="143">
        <f t="shared" si="8"/>
        <v>1.169372976423535</v>
      </c>
      <c r="R298" s="345"/>
      <c r="S298" s="345">
        <v>15000000</v>
      </c>
      <c r="T298" s="150"/>
      <c r="U298" s="150"/>
      <c r="V298" s="150"/>
      <c r="W298" s="150"/>
      <c r="X298" s="151"/>
      <c r="Y298" s="150"/>
      <c r="Z298" s="150"/>
      <c r="AA298" s="150"/>
      <c r="AB298" s="345">
        <v>15000000</v>
      </c>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row>
    <row r="299" spans="1:220" ht="91.5" customHeight="1">
      <c r="A299" s="808"/>
      <c r="B299" s="803"/>
      <c r="C299" s="806"/>
      <c r="D299" s="807"/>
      <c r="E299" s="367">
        <v>8</v>
      </c>
      <c r="F299" s="367" t="s">
        <v>183</v>
      </c>
      <c r="G299" s="152" t="s">
        <v>68</v>
      </c>
      <c r="H299" s="145" t="s">
        <v>8</v>
      </c>
      <c r="I299" s="152">
        <v>2</v>
      </c>
      <c r="J299" s="149">
        <v>2</v>
      </c>
      <c r="K299" s="149">
        <v>2</v>
      </c>
      <c r="L299" s="149">
        <v>2</v>
      </c>
      <c r="M299" s="146">
        <v>2</v>
      </c>
      <c r="N299" s="142">
        <v>4</v>
      </c>
      <c r="O299" s="142">
        <v>6</v>
      </c>
      <c r="P299" s="142">
        <v>8</v>
      </c>
      <c r="Q299" s="143">
        <f t="shared" si="8"/>
        <v>0.15591639685647135</v>
      </c>
      <c r="R299" s="345"/>
      <c r="S299" s="345">
        <v>2000000</v>
      </c>
      <c r="T299" s="150"/>
      <c r="U299" s="150"/>
      <c r="V299" s="150"/>
      <c r="W299" s="150"/>
      <c r="X299" s="151"/>
      <c r="Y299" s="150"/>
      <c r="Z299" s="150"/>
      <c r="AA299" s="150"/>
      <c r="AB299" s="345">
        <v>2000000</v>
      </c>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row>
    <row r="300" spans="1:220" ht="66.75" customHeight="1">
      <c r="A300" s="808"/>
      <c r="B300" s="803"/>
      <c r="C300" s="806"/>
      <c r="D300" s="807"/>
      <c r="E300" s="367">
        <v>3</v>
      </c>
      <c r="F300" s="367" t="s">
        <v>708</v>
      </c>
      <c r="G300" s="152" t="s">
        <v>68</v>
      </c>
      <c r="H300" s="145" t="s">
        <v>8</v>
      </c>
      <c r="I300" s="149">
        <v>2</v>
      </c>
      <c r="J300" s="149">
        <v>1</v>
      </c>
      <c r="K300" s="149"/>
      <c r="L300" s="149"/>
      <c r="M300" s="146">
        <v>2</v>
      </c>
      <c r="N300" s="142">
        <v>3</v>
      </c>
      <c r="O300" s="142">
        <v>3</v>
      </c>
      <c r="P300" s="142">
        <v>3</v>
      </c>
      <c r="Q300" s="143">
        <f t="shared" si="8"/>
        <v>0.23387459528470703</v>
      </c>
      <c r="R300" s="345"/>
      <c r="S300" s="345">
        <v>3000000</v>
      </c>
      <c r="T300" s="150"/>
      <c r="U300" s="150"/>
      <c r="V300" s="150"/>
      <c r="W300" s="150"/>
      <c r="X300" s="151"/>
      <c r="Y300" s="150"/>
      <c r="Z300" s="150"/>
      <c r="AA300" s="150"/>
      <c r="AB300" s="345">
        <v>3000000</v>
      </c>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row>
    <row r="301" spans="1:220" ht="102" customHeight="1">
      <c r="A301" s="808"/>
      <c r="B301" s="803"/>
      <c r="C301" s="806"/>
      <c r="D301" s="807"/>
      <c r="E301" s="367">
        <v>1</v>
      </c>
      <c r="F301" s="367" t="s">
        <v>184</v>
      </c>
      <c r="G301" s="152">
        <v>0</v>
      </c>
      <c r="H301" s="145" t="s">
        <v>8</v>
      </c>
      <c r="I301" s="152">
        <v>1</v>
      </c>
      <c r="J301" s="149"/>
      <c r="K301" s="149"/>
      <c r="L301" s="149"/>
      <c r="M301" s="146">
        <v>1</v>
      </c>
      <c r="N301" s="142">
        <v>1</v>
      </c>
      <c r="O301" s="142">
        <v>1</v>
      </c>
      <c r="P301" s="142">
        <v>1</v>
      </c>
      <c r="Q301" s="143">
        <f t="shared" si="8"/>
        <v>7.7958198428235675E-2</v>
      </c>
      <c r="R301" s="345"/>
      <c r="S301" s="345">
        <v>1000000</v>
      </c>
      <c r="T301" s="150"/>
      <c r="U301" s="150"/>
      <c r="V301" s="150"/>
      <c r="W301" s="150"/>
      <c r="X301" s="151"/>
      <c r="Y301" s="150"/>
      <c r="Z301" s="150"/>
      <c r="AA301" s="150"/>
      <c r="AB301" s="345">
        <v>1000000</v>
      </c>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row>
    <row r="302" spans="1:220" ht="106.5" customHeight="1">
      <c r="A302" s="808"/>
      <c r="B302" s="803"/>
      <c r="C302" s="806"/>
      <c r="D302" s="807"/>
      <c r="E302" s="367">
        <v>2</v>
      </c>
      <c r="F302" s="367" t="s">
        <v>709</v>
      </c>
      <c r="G302" s="152">
        <v>0</v>
      </c>
      <c r="H302" s="145" t="s">
        <v>8</v>
      </c>
      <c r="I302" s="152">
        <v>2</v>
      </c>
      <c r="J302" s="149"/>
      <c r="K302" s="149"/>
      <c r="L302" s="149"/>
      <c r="M302" s="146">
        <v>2</v>
      </c>
      <c r="N302" s="142">
        <v>2</v>
      </c>
      <c r="O302" s="142">
        <v>2</v>
      </c>
      <c r="P302" s="142">
        <v>2</v>
      </c>
      <c r="Q302" s="143">
        <f t="shared" si="8"/>
        <v>7.7958198428235675E-2</v>
      </c>
      <c r="R302" s="345"/>
      <c r="S302" s="345">
        <v>1000000</v>
      </c>
      <c r="T302" s="150"/>
      <c r="U302" s="150"/>
      <c r="V302" s="150"/>
      <c r="W302" s="150"/>
      <c r="X302" s="151"/>
      <c r="Y302" s="150"/>
      <c r="Z302" s="150"/>
      <c r="AA302" s="150"/>
      <c r="AB302" s="345">
        <v>1000000</v>
      </c>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row>
    <row r="303" spans="1:220" ht="95.25" customHeight="1">
      <c r="A303" s="808"/>
      <c r="B303" s="803"/>
      <c r="C303" s="806"/>
      <c r="D303" s="807"/>
      <c r="E303" s="367">
        <v>1</v>
      </c>
      <c r="F303" s="367" t="s">
        <v>811</v>
      </c>
      <c r="G303" s="152">
        <v>0</v>
      </c>
      <c r="H303" s="145" t="s">
        <v>8</v>
      </c>
      <c r="I303" s="152">
        <v>1</v>
      </c>
      <c r="J303" s="149"/>
      <c r="K303" s="149"/>
      <c r="L303" s="149"/>
      <c r="M303" s="146">
        <v>1</v>
      </c>
      <c r="N303" s="142">
        <v>1</v>
      </c>
      <c r="O303" s="142">
        <v>1</v>
      </c>
      <c r="P303" s="142">
        <v>1</v>
      </c>
      <c r="Q303" s="143">
        <f t="shared" si="8"/>
        <v>0.15591639685647135</v>
      </c>
      <c r="R303" s="345"/>
      <c r="S303" s="345">
        <v>2000000</v>
      </c>
      <c r="T303" s="150"/>
      <c r="U303" s="150"/>
      <c r="V303" s="150"/>
      <c r="W303" s="150"/>
      <c r="X303" s="151"/>
      <c r="Y303" s="150"/>
      <c r="Z303" s="150"/>
      <c r="AA303" s="150"/>
      <c r="AB303" s="345">
        <v>2000000</v>
      </c>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row>
    <row r="304" spans="1:220" ht="84.75" customHeight="1">
      <c r="A304" s="808"/>
      <c r="B304" s="803"/>
      <c r="C304" s="806"/>
      <c r="D304" s="807"/>
      <c r="E304" s="367" t="s">
        <v>185</v>
      </c>
      <c r="F304" s="367" t="s">
        <v>186</v>
      </c>
      <c r="G304" s="152" t="s">
        <v>804</v>
      </c>
      <c r="H304" s="145" t="s">
        <v>8</v>
      </c>
      <c r="I304" s="152">
        <v>200</v>
      </c>
      <c r="J304" s="152">
        <v>300</v>
      </c>
      <c r="K304" s="152">
        <v>200</v>
      </c>
      <c r="L304" s="152">
        <v>300</v>
      </c>
      <c r="M304" s="146">
        <v>200</v>
      </c>
      <c r="N304" s="142">
        <v>500</v>
      </c>
      <c r="O304" s="142">
        <v>700</v>
      </c>
      <c r="P304" s="152">
        <v>1000</v>
      </c>
      <c r="Q304" s="143">
        <f t="shared" si="8"/>
        <v>4.67749190569414</v>
      </c>
      <c r="R304" s="345"/>
      <c r="S304" s="345">
        <v>60000000</v>
      </c>
      <c r="T304" s="150"/>
      <c r="U304" s="150"/>
      <c r="V304" s="150"/>
      <c r="W304" s="150"/>
      <c r="X304" s="151"/>
      <c r="Y304" s="150"/>
      <c r="Z304" s="150"/>
      <c r="AA304" s="150"/>
      <c r="AB304" s="345">
        <v>60000000</v>
      </c>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row>
    <row r="305" spans="1:28" ht="93.75" customHeight="1">
      <c r="A305" s="808"/>
      <c r="B305" s="803"/>
      <c r="C305" s="806"/>
      <c r="D305" s="807"/>
      <c r="E305" s="368">
        <v>1</v>
      </c>
      <c r="F305" s="367" t="s">
        <v>710</v>
      </c>
      <c r="G305" s="145">
        <v>0</v>
      </c>
      <c r="H305" s="145" t="s">
        <v>8</v>
      </c>
      <c r="I305" s="145">
        <v>1</v>
      </c>
      <c r="J305" s="146"/>
      <c r="K305" s="146"/>
      <c r="L305" s="146"/>
      <c r="M305" s="146">
        <v>1</v>
      </c>
      <c r="N305" s="142">
        <v>1</v>
      </c>
      <c r="O305" s="142">
        <v>1</v>
      </c>
      <c r="P305" s="142">
        <v>1</v>
      </c>
      <c r="Q305" s="143">
        <f t="shared" si="8"/>
        <v>7.7958198428235675E-2</v>
      </c>
      <c r="R305" s="345"/>
      <c r="S305" s="345">
        <v>1000000</v>
      </c>
      <c r="T305" s="345"/>
      <c r="U305" s="345"/>
      <c r="V305" s="345"/>
      <c r="W305" s="345"/>
      <c r="X305" s="345"/>
      <c r="Y305" s="345"/>
      <c r="Z305" s="345"/>
      <c r="AA305" s="345"/>
      <c r="AB305" s="345">
        <v>1000000</v>
      </c>
    </row>
    <row r="306" spans="1:28" ht="93.75" customHeight="1">
      <c r="A306" s="808"/>
      <c r="B306" s="803"/>
      <c r="C306" s="806"/>
      <c r="D306" s="807"/>
      <c r="E306" s="368">
        <v>8</v>
      </c>
      <c r="F306" s="367" t="s">
        <v>711</v>
      </c>
      <c r="G306" s="145" t="s">
        <v>68</v>
      </c>
      <c r="H306" s="145" t="s">
        <v>8</v>
      </c>
      <c r="I306" s="145">
        <v>2</v>
      </c>
      <c r="J306" s="146">
        <v>2</v>
      </c>
      <c r="K306" s="146">
        <v>2</v>
      </c>
      <c r="L306" s="146">
        <v>2</v>
      </c>
      <c r="M306" s="146">
        <v>2</v>
      </c>
      <c r="N306" s="142">
        <v>4</v>
      </c>
      <c r="O306" s="142">
        <v>6</v>
      </c>
      <c r="P306" s="142">
        <v>8</v>
      </c>
      <c r="Q306" s="143">
        <f t="shared" si="8"/>
        <v>0.6236655874258854</v>
      </c>
      <c r="R306" s="345"/>
      <c r="S306" s="345">
        <v>8000000</v>
      </c>
      <c r="T306" s="345"/>
      <c r="U306" s="345"/>
      <c r="V306" s="345"/>
      <c r="W306" s="345"/>
      <c r="X306" s="345"/>
      <c r="Y306" s="345"/>
      <c r="Z306" s="345"/>
      <c r="AA306" s="345"/>
      <c r="AB306" s="345">
        <v>8000000</v>
      </c>
    </row>
    <row r="307" spans="1:28" ht="59.25" customHeight="1">
      <c r="A307" s="808"/>
      <c r="B307" s="803"/>
      <c r="C307" s="806"/>
      <c r="D307" s="807"/>
      <c r="E307" s="368">
        <v>3</v>
      </c>
      <c r="F307" s="375" t="s">
        <v>712</v>
      </c>
      <c r="G307" s="145">
        <v>0</v>
      </c>
      <c r="H307" s="145" t="s">
        <v>8</v>
      </c>
      <c r="I307" s="145"/>
      <c r="J307" s="146">
        <v>1</v>
      </c>
      <c r="K307" s="146">
        <v>1</v>
      </c>
      <c r="L307" s="146">
        <v>1</v>
      </c>
      <c r="M307" s="146">
        <v>0</v>
      </c>
      <c r="N307" s="142">
        <v>1</v>
      </c>
      <c r="O307" s="142">
        <v>2</v>
      </c>
      <c r="P307" s="142">
        <v>3</v>
      </c>
      <c r="Q307" s="143">
        <f t="shared" si="8"/>
        <v>0</v>
      </c>
      <c r="R307" s="345"/>
      <c r="S307" s="345"/>
      <c r="T307" s="345"/>
      <c r="U307" s="345"/>
      <c r="V307" s="345"/>
      <c r="W307" s="345"/>
      <c r="X307" s="345"/>
      <c r="Y307" s="345"/>
      <c r="Z307" s="345"/>
      <c r="AA307" s="345"/>
      <c r="AB307" s="345">
        <v>0</v>
      </c>
    </row>
    <row r="308" spans="1:28" ht="72" customHeight="1">
      <c r="A308" s="808" t="s">
        <v>560</v>
      </c>
      <c r="B308" s="803" t="s">
        <v>561</v>
      </c>
      <c r="C308" s="803" t="s">
        <v>187</v>
      </c>
      <c r="D308" s="803" t="s">
        <v>672</v>
      </c>
      <c r="E308" s="804" t="s">
        <v>188</v>
      </c>
      <c r="F308" s="375" t="s">
        <v>189</v>
      </c>
      <c r="G308" s="145">
        <v>0</v>
      </c>
      <c r="H308" s="145" t="s">
        <v>9</v>
      </c>
      <c r="I308" s="145">
        <v>1</v>
      </c>
      <c r="J308" s="146">
        <v>1</v>
      </c>
      <c r="K308" s="146">
        <v>1</v>
      </c>
      <c r="L308" s="146">
        <v>1</v>
      </c>
      <c r="M308" s="146">
        <v>1</v>
      </c>
      <c r="N308" s="142">
        <v>2</v>
      </c>
      <c r="O308" s="142">
        <v>3</v>
      </c>
      <c r="P308" s="142">
        <v>4</v>
      </c>
      <c r="Q308" s="143">
        <f t="shared" si="8"/>
        <v>3.8979099214117838E-2</v>
      </c>
      <c r="R308" s="345"/>
      <c r="S308" s="345">
        <v>500000</v>
      </c>
      <c r="T308" s="345"/>
      <c r="U308" s="345"/>
      <c r="V308" s="345"/>
      <c r="W308" s="345"/>
      <c r="X308" s="345"/>
      <c r="Y308" s="345"/>
      <c r="Z308" s="345"/>
      <c r="AA308" s="345"/>
      <c r="AB308" s="345">
        <v>500000</v>
      </c>
    </row>
    <row r="309" spans="1:28" ht="94.5" customHeight="1">
      <c r="A309" s="808"/>
      <c r="B309" s="803"/>
      <c r="C309" s="803"/>
      <c r="D309" s="803"/>
      <c r="E309" s="804"/>
      <c r="F309" s="375" t="s">
        <v>190</v>
      </c>
      <c r="G309" s="145">
        <v>0</v>
      </c>
      <c r="H309" s="145" t="s">
        <v>9</v>
      </c>
      <c r="I309" s="145">
        <v>1</v>
      </c>
      <c r="J309" s="146">
        <v>1</v>
      </c>
      <c r="K309" s="146">
        <v>1</v>
      </c>
      <c r="L309" s="146">
        <v>1</v>
      </c>
      <c r="M309" s="146">
        <v>1</v>
      </c>
      <c r="N309" s="142">
        <v>2</v>
      </c>
      <c r="O309" s="142">
        <v>3</v>
      </c>
      <c r="P309" s="142">
        <v>4</v>
      </c>
      <c r="Q309" s="143">
        <f t="shared" si="8"/>
        <v>3.8979099214117838E-2</v>
      </c>
      <c r="R309" s="345"/>
      <c r="S309" s="345">
        <v>500000</v>
      </c>
      <c r="T309" s="345"/>
      <c r="U309" s="345"/>
      <c r="V309" s="345"/>
      <c r="W309" s="345"/>
      <c r="X309" s="345"/>
      <c r="Y309" s="345"/>
      <c r="Z309" s="345"/>
      <c r="AA309" s="345"/>
      <c r="AB309" s="345">
        <v>500000</v>
      </c>
    </row>
    <row r="310" spans="1:28" ht="94.5" customHeight="1">
      <c r="A310" s="808"/>
      <c r="B310" s="803"/>
      <c r="C310" s="803"/>
      <c r="D310" s="803"/>
      <c r="E310" s="12">
        <v>2</v>
      </c>
      <c r="F310" s="375" t="s">
        <v>192</v>
      </c>
      <c r="G310" s="145">
        <v>0</v>
      </c>
      <c r="H310" s="145" t="s">
        <v>8</v>
      </c>
      <c r="I310" s="145">
        <v>1</v>
      </c>
      <c r="J310" s="146"/>
      <c r="K310" s="146">
        <v>1</v>
      </c>
      <c r="L310" s="146"/>
      <c r="M310" s="146">
        <v>1</v>
      </c>
      <c r="N310" s="142">
        <v>1</v>
      </c>
      <c r="O310" s="142">
        <v>2</v>
      </c>
      <c r="P310" s="142">
        <v>2</v>
      </c>
      <c r="Q310" s="143">
        <f t="shared" si="8"/>
        <v>0</v>
      </c>
      <c r="R310" s="345"/>
      <c r="S310" s="345"/>
      <c r="T310" s="345"/>
      <c r="U310" s="345"/>
      <c r="V310" s="345"/>
      <c r="W310" s="345"/>
      <c r="X310" s="345"/>
      <c r="Y310" s="345"/>
      <c r="Z310" s="345"/>
      <c r="AA310" s="345"/>
      <c r="AB310" s="345">
        <v>0</v>
      </c>
    </row>
    <row r="311" spans="1:28" ht="119.25" customHeight="1">
      <c r="A311" s="808"/>
      <c r="B311" s="803"/>
      <c r="C311" s="803"/>
      <c r="D311" s="803"/>
      <c r="E311" s="153" t="s">
        <v>191</v>
      </c>
      <c r="F311" s="375" t="s">
        <v>193</v>
      </c>
      <c r="G311" s="145">
        <v>0</v>
      </c>
      <c r="H311" s="145" t="s">
        <v>8</v>
      </c>
      <c r="I311" s="145">
        <v>2</v>
      </c>
      <c r="J311" s="146">
        <v>2</v>
      </c>
      <c r="K311" s="146">
        <v>2</v>
      </c>
      <c r="L311" s="146">
        <v>2</v>
      </c>
      <c r="M311" s="146">
        <v>2</v>
      </c>
      <c r="N311" s="142">
        <v>4</v>
      </c>
      <c r="O311" s="142">
        <v>6</v>
      </c>
      <c r="P311" s="142">
        <v>8</v>
      </c>
      <c r="Q311" s="143">
        <f t="shared" si="8"/>
        <v>0.15591639685647135</v>
      </c>
      <c r="R311" s="345"/>
      <c r="S311" s="345">
        <v>2000000</v>
      </c>
      <c r="T311" s="345"/>
      <c r="U311" s="345"/>
      <c r="V311" s="345"/>
      <c r="W311" s="345"/>
      <c r="X311" s="345"/>
      <c r="Y311" s="345"/>
      <c r="Z311" s="345"/>
      <c r="AA311" s="345"/>
      <c r="AB311" s="345">
        <v>2000000</v>
      </c>
    </row>
    <row r="312" spans="1:28" ht="114" customHeight="1">
      <c r="A312" s="808"/>
      <c r="B312" s="803"/>
      <c r="C312" s="803"/>
      <c r="D312" s="803"/>
      <c r="E312" s="368" t="s">
        <v>194</v>
      </c>
      <c r="F312" s="375" t="s">
        <v>195</v>
      </c>
      <c r="G312" s="145">
        <v>0</v>
      </c>
      <c r="H312" s="145" t="s">
        <v>8</v>
      </c>
      <c r="I312" s="145">
        <v>1</v>
      </c>
      <c r="J312" s="146"/>
      <c r="K312" s="146">
        <v>1</v>
      </c>
      <c r="L312" s="146"/>
      <c r="M312" s="146">
        <v>1</v>
      </c>
      <c r="N312" s="142">
        <v>1</v>
      </c>
      <c r="O312" s="142">
        <v>2</v>
      </c>
      <c r="P312" s="142">
        <v>2</v>
      </c>
      <c r="Q312" s="143">
        <f t="shared" si="8"/>
        <v>0.15591639685647135</v>
      </c>
      <c r="R312" s="345"/>
      <c r="S312" s="345">
        <v>2000000</v>
      </c>
      <c r="T312" s="345"/>
      <c r="U312" s="345"/>
      <c r="V312" s="345"/>
      <c r="W312" s="345"/>
      <c r="X312" s="345"/>
      <c r="Y312" s="345"/>
      <c r="Z312" s="345"/>
      <c r="AA312" s="345"/>
      <c r="AB312" s="345">
        <v>2000000</v>
      </c>
    </row>
    <row r="313" spans="1:28" ht="84" customHeight="1">
      <c r="A313" s="808"/>
      <c r="B313" s="803"/>
      <c r="C313" s="803"/>
      <c r="D313" s="803"/>
      <c r="E313" s="368" t="s">
        <v>196</v>
      </c>
      <c r="F313" s="375" t="s">
        <v>197</v>
      </c>
      <c r="G313" s="145">
        <v>0</v>
      </c>
      <c r="H313" s="145" t="s">
        <v>8</v>
      </c>
      <c r="I313" s="145">
        <v>6</v>
      </c>
      <c r="J313" s="146">
        <v>6</v>
      </c>
      <c r="K313" s="146">
        <v>6</v>
      </c>
      <c r="L313" s="146">
        <v>6</v>
      </c>
      <c r="M313" s="146">
        <v>6</v>
      </c>
      <c r="N313" s="142">
        <v>12</v>
      </c>
      <c r="O313" s="142">
        <v>18</v>
      </c>
      <c r="P313" s="142">
        <v>24</v>
      </c>
      <c r="Q313" s="143">
        <f t="shared" si="8"/>
        <v>0</v>
      </c>
      <c r="R313" s="345"/>
      <c r="S313" s="345"/>
      <c r="T313" s="345"/>
      <c r="U313" s="345"/>
      <c r="V313" s="345"/>
      <c r="W313" s="345"/>
      <c r="X313" s="345"/>
      <c r="Y313" s="345"/>
      <c r="Z313" s="345"/>
      <c r="AA313" s="345"/>
      <c r="AB313" s="345">
        <v>0</v>
      </c>
    </row>
    <row r="314" spans="1:28" ht="79.5" customHeight="1">
      <c r="A314" s="808"/>
      <c r="B314" s="803"/>
      <c r="C314" s="803"/>
      <c r="D314" s="803"/>
      <c r="E314" s="368">
        <v>16</v>
      </c>
      <c r="F314" s="375" t="s">
        <v>562</v>
      </c>
      <c r="G314" s="145">
        <v>8</v>
      </c>
      <c r="H314" s="145" t="s">
        <v>8</v>
      </c>
      <c r="I314" s="145"/>
      <c r="J314" s="146">
        <v>16</v>
      </c>
      <c r="K314" s="146"/>
      <c r="L314" s="146"/>
      <c r="M314" s="146">
        <v>0</v>
      </c>
      <c r="N314" s="142">
        <v>16</v>
      </c>
      <c r="O314" s="142">
        <v>16</v>
      </c>
      <c r="P314" s="142">
        <v>16</v>
      </c>
      <c r="Q314" s="143">
        <f t="shared" si="8"/>
        <v>0</v>
      </c>
      <c r="R314" s="345"/>
      <c r="S314" s="345"/>
      <c r="T314" s="345"/>
      <c r="U314" s="345"/>
      <c r="V314" s="345"/>
      <c r="W314" s="345"/>
      <c r="X314" s="345"/>
      <c r="Y314" s="345"/>
      <c r="Z314" s="345"/>
      <c r="AA314" s="345"/>
      <c r="AB314" s="345">
        <v>0</v>
      </c>
    </row>
    <row r="315" spans="1:28" ht="160.5" customHeight="1">
      <c r="A315" s="808"/>
      <c r="B315" s="803"/>
      <c r="C315" s="803"/>
      <c r="D315" s="803"/>
      <c r="E315" s="368">
        <v>4</v>
      </c>
      <c r="F315" s="375" t="s">
        <v>198</v>
      </c>
      <c r="G315" s="145">
        <v>0</v>
      </c>
      <c r="H315" s="145" t="s">
        <v>8</v>
      </c>
      <c r="I315" s="145">
        <v>1</v>
      </c>
      <c r="J315" s="146">
        <v>1</v>
      </c>
      <c r="K315" s="146">
        <v>1</v>
      </c>
      <c r="L315" s="146">
        <v>1</v>
      </c>
      <c r="M315" s="146">
        <v>1</v>
      </c>
      <c r="N315" s="142">
        <v>2</v>
      </c>
      <c r="O315" s="142">
        <v>3</v>
      </c>
      <c r="P315" s="142">
        <v>4</v>
      </c>
      <c r="Q315" s="143">
        <f t="shared" si="8"/>
        <v>3.8979099214117838E-2</v>
      </c>
      <c r="R315" s="345"/>
      <c r="S315" s="345">
        <v>500000</v>
      </c>
      <c r="T315" s="345"/>
      <c r="U315" s="345"/>
      <c r="V315" s="345"/>
      <c r="W315" s="345"/>
      <c r="X315" s="345"/>
      <c r="Y315" s="345"/>
      <c r="Z315" s="345"/>
      <c r="AA315" s="345"/>
      <c r="AB315" s="345">
        <v>500000</v>
      </c>
    </row>
    <row r="316" spans="1:28" s="332" customFormat="1">
      <c r="A316" s="439"/>
      <c r="B316" s="440"/>
      <c r="C316" s="441"/>
      <c r="D316" s="442"/>
      <c r="E316" s="440"/>
      <c r="F316" s="433"/>
      <c r="G316" s="440"/>
      <c r="H316" s="326"/>
      <c r="I316" s="326"/>
      <c r="J316" s="443" t="s">
        <v>780</v>
      </c>
      <c r="K316" s="326"/>
      <c r="L316" s="326"/>
      <c r="M316" s="326"/>
      <c r="N316" s="326"/>
      <c r="O316" s="326"/>
      <c r="P316" s="444"/>
      <c r="Q316" s="445">
        <f>SUM(Q292:Q315)</f>
        <v>10.680273184668284</v>
      </c>
      <c r="R316" s="446">
        <v>0</v>
      </c>
      <c r="S316" s="446">
        <v>137000000</v>
      </c>
      <c r="T316" s="446">
        <v>0</v>
      </c>
      <c r="U316" s="446">
        <v>0</v>
      </c>
      <c r="V316" s="446">
        <v>0</v>
      </c>
      <c r="W316" s="446">
        <v>0</v>
      </c>
      <c r="X316" s="446">
        <v>0</v>
      </c>
      <c r="Y316" s="446">
        <v>0</v>
      </c>
      <c r="Z316" s="446">
        <v>0</v>
      </c>
      <c r="AA316" s="446">
        <v>0</v>
      </c>
      <c r="AB316" s="446">
        <v>137000000</v>
      </c>
    </row>
    <row r="317" spans="1:28" s="332" customFormat="1">
      <c r="A317" s="439"/>
      <c r="B317" s="440"/>
      <c r="C317" s="441"/>
      <c r="D317" s="442"/>
      <c r="E317" s="440"/>
      <c r="F317" s="433"/>
      <c r="G317" s="440"/>
      <c r="H317" s="326"/>
      <c r="I317" s="326"/>
      <c r="J317" s="326"/>
      <c r="K317" s="326"/>
      <c r="L317" s="326"/>
      <c r="M317" s="326"/>
      <c r="N317" s="326"/>
      <c r="O317" s="326"/>
      <c r="P317" s="444"/>
      <c r="Q317" s="326"/>
      <c r="R317" s="446">
        <v>0</v>
      </c>
      <c r="S317" s="446">
        <v>0</v>
      </c>
      <c r="T317" s="446">
        <v>0</v>
      </c>
      <c r="U317" s="446">
        <v>0</v>
      </c>
      <c r="V317" s="446">
        <v>0</v>
      </c>
      <c r="W317" s="446">
        <v>0</v>
      </c>
      <c r="X317" s="446">
        <v>0</v>
      </c>
      <c r="Y317" s="446">
        <v>0</v>
      </c>
      <c r="Z317" s="446">
        <v>0</v>
      </c>
      <c r="AA317" s="446">
        <v>0</v>
      </c>
      <c r="AB317" s="446">
        <v>0</v>
      </c>
    </row>
    <row r="318" spans="1:28" ht="12.75" customHeight="1">
      <c r="A318" s="157"/>
      <c r="B318" s="158"/>
      <c r="C318" s="159"/>
      <c r="D318" s="160"/>
      <c r="E318" s="158"/>
      <c r="F318" s="123"/>
      <c r="G318" s="158"/>
      <c r="H318" s="344"/>
      <c r="I318" s="344"/>
      <c r="J318" s="344"/>
      <c r="K318" s="344"/>
      <c r="L318" s="344"/>
      <c r="M318" s="344"/>
      <c r="N318" s="344"/>
      <c r="O318" s="344"/>
      <c r="P318" s="8"/>
      <c r="Q318" s="344"/>
      <c r="R318" s="161"/>
      <c r="S318" s="161"/>
      <c r="T318" s="161"/>
      <c r="U318" s="161"/>
      <c r="V318" s="161"/>
      <c r="W318" s="161"/>
      <c r="X318" s="161"/>
      <c r="Y318" s="161"/>
      <c r="Z318" s="161"/>
      <c r="AA318" s="161"/>
      <c r="AB318" s="161"/>
    </row>
    <row r="319" spans="1:28" ht="12.75" customHeight="1">
      <c r="A319" s="157"/>
      <c r="B319" s="158"/>
      <c r="C319" s="159"/>
      <c r="D319" s="160"/>
      <c r="E319" s="158"/>
      <c r="F319" s="123"/>
      <c r="G319" s="158"/>
      <c r="H319" s="344"/>
      <c r="I319" s="344"/>
      <c r="J319" s="344"/>
      <c r="K319" s="344"/>
      <c r="L319" s="344"/>
      <c r="M319" s="344"/>
      <c r="N319" s="344"/>
      <c r="O319" s="344"/>
      <c r="P319" s="8"/>
      <c r="Q319" s="344"/>
      <c r="R319" s="161"/>
      <c r="S319" s="161"/>
      <c r="T319" s="161"/>
      <c r="U319" s="161"/>
      <c r="V319" s="161"/>
      <c r="W319" s="161"/>
      <c r="X319" s="161"/>
      <c r="Y319" s="161"/>
      <c r="Z319" s="161"/>
      <c r="AA319" s="161"/>
      <c r="AB319" s="161"/>
    </row>
    <row r="320" spans="1:28" ht="24.75" customHeight="1">
      <c r="A320" s="157"/>
      <c r="B320" s="158"/>
      <c r="C320" s="159"/>
      <c r="D320" s="160"/>
      <c r="E320" s="158"/>
      <c r="F320" s="123"/>
      <c r="G320" s="158"/>
      <c r="H320" s="344"/>
      <c r="I320" s="344"/>
      <c r="J320" s="344"/>
      <c r="K320" s="344"/>
      <c r="L320" s="344"/>
      <c r="M320" s="344"/>
      <c r="N320" s="344"/>
      <c r="O320" s="344"/>
      <c r="P320" s="8"/>
      <c r="Q320" s="344"/>
      <c r="R320" s="161"/>
      <c r="S320" s="161"/>
      <c r="T320" s="161"/>
      <c r="U320" s="161"/>
      <c r="V320" s="161"/>
      <c r="W320" s="161"/>
      <c r="X320" s="161"/>
      <c r="Y320" s="161"/>
      <c r="Z320" s="161"/>
      <c r="AA320" s="161"/>
      <c r="AB320" s="161"/>
    </row>
    <row r="321" spans="1:28" ht="20.25" customHeight="1">
      <c r="A321" s="723" t="s">
        <v>29</v>
      </c>
      <c r="B321" s="724"/>
      <c r="C321" s="724"/>
      <c r="D321" s="724"/>
      <c r="E321" s="724"/>
      <c r="F321" s="724"/>
      <c r="G321" s="724"/>
      <c r="H321" s="724"/>
      <c r="I321" s="724"/>
      <c r="J321" s="724"/>
      <c r="K321" s="724"/>
      <c r="L321" s="724"/>
      <c r="M321" s="724"/>
      <c r="N321" s="724"/>
      <c r="O321" s="724"/>
      <c r="P321" s="724"/>
      <c r="Q321" s="724"/>
      <c r="R321" s="724"/>
      <c r="S321" s="724"/>
      <c r="T321" s="724"/>
      <c r="U321" s="724"/>
      <c r="V321" s="724"/>
      <c r="W321" s="724"/>
      <c r="X321" s="724"/>
      <c r="Y321" s="724"/>
      <c r="Z321" s="724"/>
      <c r="AA321" s="724"/>
      <c r="AB321" s="724"/>
    </row>
    <row r="322" spans="1:28" ht="20.25" customHeight="1">
      <c r="A322" s="723" t="s">
        <v>563</v>
      </c>
      <c r="B322" s="724"/>
      <c r="C322" s="724"/>
      <c r="D322" s="724"/>
      <c r="E322" s="724"/>
      <c r="F322" s="724"/>
      <c r="G322" s="724"/>
      <c r="H322" s="724"/>
      <c r="I322" s="724"/>
      <c r="J322" s="724"/>
      <c r="K322" s="724"/>
      <c r="L322" s="724"/>
      <c r="M322" s="724"/>
      <c r="N322" s="724"/>
      <c r="O322" s="724"/>
      <c r="P322" s="724"/>
      <c r="Q322" s="724"/>
      <c r="R322" s="724"/>
      <c r="S322" s="724"/>
      <c r="T322" s="724"/>
      <c r="U322" s="724"/>
      <c r="V322" s="724"/>
      <c r="W322" s="724"/>
      <c r="X322" s="724"/>
      <c r="Y322" s="724"/>
      <c r="Z322" s="724"/>
      <c r="AA322" s="724"/>
      <c r="AB322" s="724"/>
    </row>
    <row r="323" spans="1:28" ht="20.25" customHeight="1">
      <c r="A323" s="723" t="s">
        <v>394</v>
      </c>
      <c r="B323" s="724"/>
      <c r="C323" s="724"/>
      <c r="D323" s="724"/>
      <c r="E323" s="724"/>
      <c r="F323" s="724"/>
      <c r="G323" s="724"/>
      <c r="H323" s="724"/>
      <c r="I323" s="724"/>
      <c r="J323" s="724"/>
      <c r="K323" s="724"/>
      <c r="L323" s="724"/>
      <c r="M323" s="724"/>
      <c r="N323" s="724"/>
      <c r="O323" s="724"/>
      <c r="P323" s="724"/>
      <c r="Q323" s="724"/>
      <c r="R323" s="724"/>
      <c r="S323" s="724"/>
      <c r="T323" s="724"/>
      <c r="U323" s="724"/>
      <c r="V323" s="724"/>
      <c r="W323" s="724"/>
      <c r="X323" s="724"/>
      <c r="Y323" s="724"/>
      <c r="Z323" s="724"/>
      <c r="AA323" s="724"/>
      <c r="AB323" s="724"/>
    </row>
    <row r="324" spans="1:28" ht="27" customHeight="1">
      <c r="A324" s="16" t="s">
        <v>1</v>
      </c>
      <c r="B324" s="104"/>
      <c r="C324" s="719" t="s">
        <v>6</v>
      </c>
      <c r="D324" s="720"/>
      <c r="E324" s="720"/>
      <c r="F324" s="721"/>
      <c r="G324" s="110"/>
      <c r="H324" s="353"/>
      <c r="I324" s="353"/>
      <c r="J324" s="353"/>
      <c r="K324" s="353"/>
      <c r="L324" s="353"/>
      <c r="M324" s="353"/>
      <c r="N324" s="353"/>
      <c r="O324" s="353"/>
      <c r="P324" s="19"/>
      <c r="Q324" s="353"/>
      <c r="R324" s="164"/>
      <c r="S324" s="164"/>
      <c r="T324" s="164"/>
      <c r="U324" s="164"/>
      <c r="V324" s="164"/>
      <c r="W324" s="164"/>
      <c r="X324" s="164"/>
      <c r="Y324" s="164"/>
      <c r="Z324" s="164"/>
      <c r="AA324" s="164"/>
      <c r="AB324" s="164"/>
    </row>
    <row r="325" spans="1:28" ht="24.75" customHeight="1">
      <c r="A325" s="766" t="s">
        <v>21</v>
      </c>
      <c r="B325" s="766" t="s">
        <v>22</v>
      </c>
      <c r="C325" s="767" t="s">
        <v>23</v>
      </c>
      <c r="D325" s="767"/>
      <c r="E325" s="766" t="s">
        <v>24</v>
      </c>
      <c r="F325" s="767" t="s">
        <v>25</v>
      </c>
      <c r="G325" s="767"/>
      <c r="H325" s="388"/>
      <c r="I325" s="762" t="s">
        <v>379</v>
      </c>
      <c r="J325" s="762"/>
      <c r="K325" s="762"/>
      <c r="L325" s="762"/>
      <c r="M325" s="762" t="s">
        <v>380</v>
      </c>
      <c r="N325" s="762"/>
      <c r="O325" s="762"/>
      <c r="P325" s="762"/>
      <c r="Q325" s="342">
        <v>100</v>
      </c>
      <c r="R325" s="763" t="s">
        <v>382</v>
      </c>
      <c r="S325" s="763"/>
      <c r="T325" s="763"/>
      <c r="U325" s="763"/>
      <c r="V325" s="763"/>
      <c r="W325" s="763"/>
      <c r="X325" s="763"/>
      <c r="Y325" s="763"/>
      <c r="Z325" s="763"/>
      <c r="AA325" s="763"/>
      <c r="AB325" s="763"/>
    </row>
    <row r="326" spans="1:28" ht="81.75" customHeight="1">
      <c r="A326" s="766"/>
      <c r="B326" s="766"/>
      <c r="C326" s="342" t="s">
        <v>23</v>
      </c>
      <c r="D326" s="342" t="s">
        <v>27</v>
      </c>
      <c r="E326" s="766"/>
      <c r="F326" s="91" t="s">
        <v>25</v>
      </c>
      <c r="G326" s="356" t="s">
        <v>27</v>
      </c>
      <c r="H326" s="388" t="s">
        <v>9</v>
      </c>
      <c r="I326" s="342">
        <v>2012</v>
      </c>
      <c r="J326" s="342">
        <v>2013</v>
      </c>
      <c r="K326" s="342">
        <v>2014</v>
      </c>
      <c r="L326" s="342">
        <v>2015</v>
      </c>
      <c r="M326" s="342">
        <v>2012</v>
      </c>
      <c r="N326" s="342">
        <v>2013</v>
      </c>
      <c r="O326" s="342">
        <v>2014</v>
      </c>
      <c r="P326" s="29">
        <v>2015</v>
      </c>
      <c r="Q326" s="388" t="s">
        <v>384</v>
      </c>
      <c r="R326" s="345" t="s">
        <v>11</v>
      </c>
      <c r="S326" s="345" t="s">
        <v>12</v>
      </c>
      <c r="T326" s="345" t="s">
        <v>13</v>
      </c>
      <c r="U326" s="345" t="s">
        <v>14</v>
      </c>
      <c r="V326" s="345" t="s">
        <v>15</v>
      </c>
      <c r="W326" s="345" t="s">
        <v>16</v>
      </c>
      <c r="X326" s="345" t="s">
        <v>17</v>
      </c>
      <c r="Y326" s="345" t="s">
        <v>18</v>
      </c>
      <c r="Z326" s="345" t="s">
        <v>19</v>
      </c>
      <c r="AA326" s="345" t="s">
        <v>385</v>
      </c>
      <c r="AB326" s="345" t="s">
        <v>4</v>
      </c>
    </row>
    <row r="327" spans="1:28" ht="24" customHeight="1">
      <c r="A327" s="165"/>
      <c r="B327" s="165"/>
      <c r="C327" s="165"/>
      <c r="D327" s="165"/>
      <c r="E327" s="165"/>
      <c r="F327" s="166"/>
      <c r="G327" s="165"/>
      <c r="H327" s="33"/>
      <c r="I327" s="33"/>
      <c r="J327" s="33"/>
      <c r="K327" s="33"/>
      <c r="L327" s="33"/>
      <c r="M327" s="33"/>
      <c r="N327" s="33"/>
      <c r="O327" s="33"/>
      <c r="P327" s="32"/>
      <c r="Q327" s="106">
        <f>+(AB327*$Q$115)/AB$115</f>
        <v>7.8737780412518035</v>
      </c>
      <c r="R327" s="345"/>
      <c r="S327" s="345">
        <v>101000000</v>
      </c>
      <c r="T327" s="345"/>
      <c r="U327" s="345"/>
      <c r="V327" s="345"/>
      <c r="W327" s="345"/>
      <c r="X327" s="345"/>
      <c r="Y327" s="345"/>
      <c r="Z327" s="345"/>
      <c r="AA327" s="345"/>
      <c r="AB327" s="345">
        <v>101000000</v>
      </c>
    </row>
    <row r="328" spans="1:28" ht="108.75" customHeight="1">
      <c r="A328" s="802" t="s">
        <v>199</v>
      </c>
      <c r="B328" s="771" t="s">
        <v>200</v>
      </c>
      <c r="C328" s="771" t="s">
        <v>201</v>
      </c>
      <c r="D328" s="771">
        <v>0</v>
      </c>
      <c r="E328" s="349" t="s">
        <v>805</v>
      </c>
      <c r="F328" s="349" t="s">
        <v>203</v>
      </c>
      <c r="G328" s="369">
        <v>4.5</v>
      </c>
      <c r="H328" s="369" t="s">
        <v>8</v>
      </c>
      <c r="I328" s="75">
        <v>5</v>
      </c>
      <c r="J328" s="75">
        <v>5</v>
      </c>
      <c r="K328" s="75">
        <v>5</v>
      </c>
      <c r="L328" s="75">
        <v>5</v>
      </c>
      <c r="M328" s="362">
        <v>5</v>
      </c>
      <c r="N328" s="38">
        <v>10</v>
      </c>
      <c r="O328" s="38">
        <v>15</v>
      </c>
      <c r="P328" s="38">
        <v>20</v>
      </c>
      <c r="Q328" s="370">
        <f>+(AB328*$Q$327)/AB$327</f>
        <v>1.948954960705892</v>
      </c>
      <c r="R328" s="345"/>
      <c r="S328" s="345">
        <v>25000000</v>
      </c>
      <c r="T328" s="345"/>
      <c r="U328" s="345"/>
      <c r="V328" s="345"/>
      <c r="W328" s="345"/>
      <c r="X328" s="345"/>
      <c r="Y328" s="345"/>
      <c r="Z328" s="345"/>
      <c r="AA328" s="345"/>
      <c r="AB328" s="345">
        <v>25000000</v>
      </c>
    </row>
    <row r="329" spans="1:28" ht="65.25" customHeight="1">
      <c r="A329" s="802"/>
      <c r="B329" s="771"/>
      <c r="C329" s="771"/>
      <c r="D329" s="771"/>
      <c r="E329" s="349">
        <v>2</v>
      </c>
      <c r="F329" s="349" t="s">
        <v>204</v>
      </c>
      <c r="G329" s="369">
        <v>0</v>
      </c>
      <c r="H329" s="369" t="s">
        <v>8</v>
      </c>
      <c r="I329" s="75">
        <v>1</v>
      </c>
      <c r="J329" s="75">
        <v>1</v>
      </c>
      <c r="K329" s="75"/>
      <c r="L329" s="75"/>
      <c r="M329" s="362">
        <v>1</v>
      </c>
      <c r="N329" s="38">
        <v>2</v>
      </c>
      <c r="O329" s="38">
        <v>2</v>
      </c>
      <c r="P329" s="38">
        <v>2</v>
      </c>
      <c r="Q329" s="370">
        <f t="shared" ref="Q329:Q348" si="9">+(AB329*$Q$327)/AB$327</f>
        <v>7.7958198428235675E-2</v>
      </c>
      <c r="R329" s="345"/>
      <c r="S329" s="345">
        <v>1000000</v>
      </c>
      <c r="T329" s="345"/>
      <c r="U329" s="345"/>
      <c r="V329" s="345"/>
      <c r="W329" s="345"/>
      <c r="X329" s="345"/>
      <c r="Y329" s="345"/>
      <c r="Z329" s="345"/>
      <c r="AA329" s="345"/>
      <c r="AB329" s="345">
        <v>1000000</v>
      </c>
    </row>
    <row r="330" spans="1:28" ht="93.75" customHeight="1">
      <c r="A330" s="802"/>
      <c r="B330" s="771"/>
      <c r="C330" s="771"/>
      <c r="D330" s="771"/>
      <c r="E330" s="364">
        <v>2</v>
      </c>
      <c r="F330" s="349" t="s">
        <v>806</v>
      </c>
      <c r="G330" s="369">
        <v>0</v>
      </c>
      <c r="H330" s="369" t="s">
        <v>8</v>
      </c>
      <c r="I330" s="75">
        <v>2</v>
      </c>
      <c r="J330" s="75"/>
      <c r="K330" s="75"/>
      <c r="L330" s="75"/>
      <c r="M330" s="362">
        <v>2</v>
      </c>
      <c r="N330" s="38">
        <v>2</v>
      </c>
      <c r="O330" s="38">
        <v>2</v>
      </c>
      <c r="P330" s="38">
        <v>2</v>
      </c>
      <c r="Q330" s="370">
        <f t="shared" si="9"/>
        <v>0</v>
      </c>
      <c r="R330" s="345"/>
      <c r="S330" s="345"/>
      <c r="T330" s="345"/>
      <c r="U330" s="345"/>
      <c r="V330" s="345"/>
      <c r="W330" s="345"/>
      <c r="X330" s="345"/>
      <c r="Y330" s="345"/>
      <c r="Z330" s="345"/>
      <c r="AA330" s="345"/>
      <c r="AB330" s="345">
        <v>0</v>
      </c>
    </row>
    <row r="331" spans="1:28" ht="102.75" customHeight="1">
      <c r="A331" s="802"/>
      <c r="B331" s="771" t="s">
        <v>733</v>
      </c>
      <c r="C331" s="771" t="s">
        <v>205</v>
      </c>
      <c r="D331" s="771">
        <v>0</v>
      </c>
      <c r="E331" s="349" t="s">
        <v>202</v>
      </c>
      <c r="F331" s="349" t="s">
        <v>206</v>
      </c>
      <c r="G331" s="369">
        <v>0</v>
      </c>
      <c r="H331" s="369" t="s">
        <v>8</v>
      </c>
      <c r="I331" s="75">
        <v>1</v>
      </c>
      <c r="J331" s="75">
        <v>2</v>
      </c>
      <c r="K331" s="75">
        <v>2</v>
      </c>
      <c r="L331" s="75"/>
      <c r="M331" s="362">
        <v>1</v>
      </c>
      <c r="N331" s="38">
        <v>3</v>
      </c>
      <c r="O331" s="38">
        <v>5</v>
      </c>
      <c r="P331" s="38">
        <v>5</v>
      </c>
      <c r="Q331" s="370">
        <f t="shared" si="9"/>
        <v>0.38979099214117841</v>
      </c>
      <c r="R331" s="345"/>
      <c r="S331" s="345">
        <v>5000000</v>
      </c>
      <c r="T331" s="345"/>
      <c r="U331" s="345"/>
      <c r="V331" s="345"/>
      <c r="W331" s="345"/>
      <c r="X331" s="345"/>
      <c r="Y331" s="345"/>
      <c r="Z331" s="345"/>
      <c r="AA331" s="345"/>
      <c r="AB331" s="345">
        <v>5000000</v>
      </c>
    </row>
    <row r="332" spans="1:28" ht="106.5" customHeight="1">
      <c r="A332" s="802"/>
      <c r="B332" s="771"/>
      <c r="C332" s="771"/>
      <c r="D332" s="771"/>
      <c r="E332" s="349" t="s">
        <v>207</v>
      </c>
      <c r="F332" s="349" t="s">
        <v>208</v>
      </c>
      <c r="G332" s="369">
        <v>0</v>
      </c>
      <c r="H332" s="369" t="s">
        <v>8</v>
      </c>
      <c r="I332" s="75">
        <v>3</v>
      </c>
      <c r="J332" s="75">
        <v>5</v>
      </c>
      <c r="K332" s="75">
        <v>5</v>
      </c>
      <c r="L332" s="75">
        <v>2</v>
      </c>
      <c r="M332" s="362">
        <v>3</v>
      </c>
      <c r="N332" s="38">
        <v>8</v>
      </c>
      <c r="O332" s="38">
        <v>13</v>
      </c>
      <c r="P332" s="38">
        <v>15</v>
      </c>
      <c r="Q332" s="370">
        <f t="shared" si="9"/>
        <v>0.77958198428235681</v>
      </c>
      <c r="R332" s="345"/>
      <c r="S332" s="345">
        <v>10000000</v>
      </c>
      <c r="T332" s="345"/>
      <c r="U332" s="345"/>
      <c r="V332" s="345"/>
      <c r="W332" s="345"/>
      <c r="X332" s="345"/>
      <c r="Y332" s="345"/>
      <c r="Z332" s="345"/>
      <c r="AA332" s="345"/>
      <c r="AB332" s="345">
        <v>10000000</v>
      </c>
    </row>
    <row r="333" spans="1:28" ht="63.75" customHeight="1">
      <c r="A333" s="802"/>
      <c r="B333" s="771"/>
      <c r="C333" s="771"/>
      <c r="D333" s="771"/>
      <c r="E333" s="349">
        <v>1</v>
      </c>
      <c r="F333" s="349" t="s">
        <v>718</v>
      </c>
      <c r="G333" s="167">
        <v>0</v>
      </c>
      <c r="H333" s="369" t="s">
        <v>8</v>
      </c>
      <c r="I333" s="75">
        <v>1</v>
      </c>
      <c r="J333" s="75"/>
      <c r="K333" s="75"/>
      <c r="L333" s="75"/>
      <c r="M333" s="362">
        <v>1</v>
      </c>
      <c r="N333" s="38">
        <v>1</v>
      </c>
      <c r="O333" s="38">
        <v>1</v>
      </c>
      <c r="P333" s="38">
        <v>1</v>
      </c>
      <c r="Q333" s="370">
        <f t="shared" si="9"/>
        <v>0.38979099214117841</v>
      </c>
      <c r="R333" s="345"/>
      <c r="S333" s="345">
        <v>5000000</v>
      </c>
      <c r="T333" s="345"/>
      <c r="U333" s="345"/>
      <c r="V333" s="345"/>
      <c r="W333" s="345"/>
      <c r="X333" s="345"/>
      <c r="Y333" s="345"/>
      <c r="Z333" s="345"/>
      <c r="AA333" s="345"/>
      <c r="AB333" s="345">
        <v>5000000</v>
      </c>
    </row>
    <row r="334" spans="1:28" ht="96" customHeight="1">
      <c r="A334" s="802"/>
      <c r="B334" s="771"/>
      <c r="C334" s="771"/>
      <c r="D334" s="771"/>
      <c r="E334" s="349">
        <v>4</v>
      </c>
      <c r="F334" s="349" t="s">
        <v>719</v>
      </c>
      <c r="G334" s="369">
        <v>0</v>
      </c>
      <c r="H334" s="369" t="s">
        <v>8</v>
      </c>
      <c r="I334" s="369">
        <v>1</v>
      </c>
      <c r="J334" s="75">
        <v>1</v>
      </c>
      <c r="K334" s="75">
        <v>1</v>
      </c>
      <c r="L334" s="75">
        <v>1</v>
      </c>
      <c r="M334" s="168">
        <v>1</v>
      </c>
      <c r="N334" s="169">
        <v>2</v>
      </c>
      <c r="O334" s="169">
        <v>3</v>
      </c>
      <c r="P334" s="169">
        <v>4</v>
      </c>
      <c r="Q334" s="370">
        <f t="shared" si="9"/>
        <v>7.7958198428235675E-2</v>
      </c>
      <c r="R334" s="345"/>
      <c r="S334" s="345">
        <v>1000000</v>
      </c>
      <c r="T334" s="345"/>
      <c r="U334" s="345"/>
      <c r="V334" s="345"/>
      <c r="W334" s="345"/>
      <c r="X334" s="345"/>
      <c r="Y334" s="345"/>
      <c r="Z334" s="345"/>
      <c r="AA334" s="345"/>
      <c r="AB334" s="345">
        <v>1000000</v>
      </c>
    </row>
    <row r="335" spans="1:28" ht="63.75" customHeight="1">
      <c r="A335" s="802"/>
      <c r="B335" s="771"/>
      <c r="C335" s="771"/>
      <c r="D335" s="771"/>
      <c r="E335" s="349">
        <v>1</v>
      </c>
      <c r="F335" s="349" t="s">
        <v>209</v>
      </c>
      <c r="G335" s="369" t="s">
        <v>68</v>
      </c>
      <c r="H335" s="369" t="s">
        <v>8</v>
      </c>
      <c r="I335" s="75"/>
      <c r="J335" s="75"/>
      <c r="K335" s="75">
        <v>1</v>
      </c>
      <c r="L335" s="75"/>
      <c r="M335" s="362">
        <v>0</v>
      </c>
      <c r="N335" s="38">
        <v>0</v>
      </c>
      <c r="O335" s="38">
        <v>1</v>
      </c>
      <c r="P335" s="38">
        <v>1</v>
      </c>
      <c r="Q335" s="370">
        <f t="shared" si="9"/>
        <v>0</v>
      </c>
      <c r="R335" s="345"/>
      <c r="S335" s="345"/>
      <c r="T335" s="345"/>
      <c r="U335" s="345"/>
      <c r="V335" s="345"/>
      <c r="W335" s="345"/>
      <c r="X335" s="345"/>
      <c r="Y335" s="345"/>
      <c r="Z335" s="345"/>
      <c r="AA335" s="345"/>
      <c r="AB335" s="345">
        <v>0</v>
      </c>
    </row>
    <row r="336" spans="1:28" ht="72" customHeight="1">
      <c r="A336" s="802" t="s">
        <v>636</v>
      </c>
      <c r="B336" s="771" t="s">
        <v>210</v>
      </c>
      <c r="C336" s="349" t="s">
        <v>211</v>
      </c>
      <c r="D336" s="349" t="s">
        <v>68</v>
      </c>
      <c r="E336" s="352">
        <v>4</v>
      </c>
      <c r="F336" s="352" t="s">
        <v>212</v>
      </c>
      <c r="G336" s="369">
        <v>0</v>
      </c>
      <c r="H336" s="369" t="s">
        <v>8</v>
      </c>
      <c r="I336" s="75"/>
      <c r="J336" s="75"/>
      <c r="K336" s="75">
        <v>4</v>
      </c>
      <c r="L336" s="75"/>
      <c r="M336" s="362">
        <v>0</v>
      </c>
      <c r="N336" s="38">
        <v>0</v>
      </c>
      <c r="O336" s="38">
        <v>4</v>
      </c>
      <c r="P336" s="38">
        <v>4</v>
      </c>
      <c r="Q336" s="370">
        <f t="shared" si="9"/>
        <v>0</v>
      </c>
      <c r="R336" s="170"/>
      <c r="S336" s="170"/>
      <c r="T336" s="345"/>
      <c r="U336" s="345"/>
      <c r="V336" s="345"/>
      <c r="W336" s="345"/>
      <c r="X336" s="345"/>
      <c r="Y336" s="345"/>
      <c r="Z336" s="345"/>
      <c r="AA336" s="345"/>
      <c r="AB336" s="345">
        <v>0</v>
      </c>
    </row>
    <row r="337" spans="1:28" ht="276.75" customHeight="1">
      <c r="A337" s="802"/>
      <c r="B337" s="771"/>
      <c r="C337" s="771" t="s">
        <v>213</v>
      </c>
      <c r="D337" s="779">
        <v>0.05</v>
      </c>
      <c r="E337" s="352">
        <v>1</v>
      </c>
      <c r="F337" s="352" t="s">
        <v>214</v>
      </c>
      <c r="G337" s="369">
        <v>0</v>
      </c>
      <c r="H337" s="369" t="s">
        <v>8</v>
      </c>
      <c r="I337" s="75"/>
      <c r="J337" s="75">
        <v>1</v>
      </c>
      <c r="K337" s="75"/>
      <c r="L337" s="75"/>
      <c r="M337" s="362">
        <v>0</v>
      </c>
      <c r="N337" s="38">
        <v>1</v>
      </c>
      <c r="O337" s="38">
        <v>1</v>
      </c>
      <c r="P337" s="38">
        <v>1</v>
      </c>
      <c r="Q337" s="370">
        <f t="shared" si="9"/>
        <v>0</v>
      </c>
      <c r="R337" s="345"/>
      <c r="S337" s="345"/>
      <c r="T337" s="345"/>
      <c r="U337" s="345"/>
      <c r="V337" s="345"/>
      <c r="W337" s="345"/>
      <c r="X337" s="345"/>
      <c r="Y337" s="345"/>
      <c r="Z337" s="345"/>
      <c r="AA337" s="345"/>
      <c r="AB337" s="345">
        <v>0</v>
      </c>
    </row>
    <row r="338" spans="1:28" ht="78" customHeight="1">
      <c r="A338" s="802"/>
      <c r="B338" s="771"/>
      <c r="C338" s="771"/>
      <c r="D338" s="771"/>
      <c r="E338" s="171">
        <v>1</v>
      </c>
      <c r="F338" s="352" t="s">
        <v>215</v>
      </c>
      <c r="G338" s="369">
        <v>0</v>
      </c>
      <c r="H338" s="369" t="s">
        <v>8</v>
      </c>
      <c r="I338" s="75"/>
      <c r="J338" s="75"/>
      <c r="K338" s="75">
        <v>1</v>
      </c>
      <c r="L338" s="75"/>
      <c r="M338" s="362">
        <v>0</v>
      </c>
      <c r="N338" s="38">
        <v>0</v>
      </c>
      <c r="O338" s="38">
        <v>1</v>
      </c>
      <c r="P338" s="38">
        <v>1</v>
      </c>
      <c r="Q338" s="370">
        <f t="shared" si="9"/>
        <v>0</v>
      </c>
      <c r="R338" s="345"/>
      <c r="S338" s="345"/>
      <c r="T338" s="345"/>
      <c r="U338" s="345"/>
      <c r="V338" s="345"/>
      <c r="W338" s="345"/>
      <c r="X338" s="345"/>
      <c r="Y338" s="345"/>
      <c r="Z338" s="345"/>
      <c r="AA338" s="345"/>
      <c r="AB338" s="345">
        <v>0</v>
      </c>
    </row>
    <row r="339" spans="1:28" ht="162" customHeight="1">
      <c r="A339" s="802"/>
      <c r="B339" s="771"/>
      <c r="C339" s="771"/>
      <c r="D339" s="771"/>
      <c r="E339" s="171">
        <v>1</v>
      </c>
      <c r="F339" s="171" t="s">
        <v>564</v>
      </c>
      <c r="G339" s="369">
        <v>0</v>
      </c>
      <c r="H339" s="369" t="s">
        <v>8</v>
      </c>
      <c r="I339" s="75"/>
      <c r="J339" s="75">
        <v>1</v>
      </c>
      <c r="K339" s="75"/>
      <c r="L339" s="75"/>
      <c r="M339" s="362">
        <v>0</v>
      </c>
      <c r="N339" s="38">
        <v>1</v>
      </c>
      <c r="O339" s="38">
        <v>1</v>
      </c>
      <c r="P339" s="38">
        <v>1</v>
      </c>
      <c r="Q339" s="370">
        <f t="shared" si="9"/>
        <v>0</v>
      </c>
      <c r="R339" s="345"/>
      <c r="S339" s="345"/>
      <c r="T339" s="345"/>
      <c r="U339" s="345"/>
      <c r="V339" s="345"/>
      <c r="W339" s="345"/>
      <c r="X339" s="345"/>
      <c r="Y339" s="345"/>
      <c r="Z339" s="345"/>
      <c r="AA339" s="345"/>
      <c r="AB339" s="345">
        <v>0</v>
      </c>
    </row>
    <row r="340" spans="1:28" ht="88.5" customHeight="1">
      <c r="A340" s="802" t="s">
        <v>216</v>
      </c>
      <c r="B340" s="772" t="s">
        <v>565</v>
      </c>
      <c r="C340" s="772" t="s">
        <v>566</v>
      </c>
      <c r="D340" s="771" t="s">
        <v>68</v>
      </c>
      <c r="E340" s="172">
        <v>4</v>
      </c>
      <c r="F340" s="352" t="s">
        <v>720</v>
      </c>
      <c r="G340" s="369">
        <v>0</v>
      </c>
      <c r="H340" s="369" t="s">
        <v>8</v>
      </c>
      <c r="I340" s="75">
        <v>1</v>
      </c>
      <c r="J340" s="75">
        <v>1</v>
      </c>
      <c r="K340" s="75">
        <v>1</v>
      </c>
      <c r="L340" s="75">
        <v>1</v>
      </c>
      <c r="M340" s="362">
        <v>1</v>
      </c>
      <c r="N340" s="38">
        <v>2</v>
      </c>
      <c r="O340" s="38">
        <v>3</v>
      </c>
      <c r="P340" s="38">
        <v>4</v>
      </c>
      <c r="Q340" s="370">
        <f t="shared" si="9"/>
        <v>0.15591639685647135</v>
      </c>
      <c r="R340" s="345"/>
      <c r="S340" s="345">
        <v>2000000</v>
      </c>
      <c r="T340" s="345"/>
      <c r="U340" s="345"/>
      <c r="V340" s="345"/>
      <c r="W340" s="345"/>
      <c r="X340" s="345"/>
      <c r="Y340" s="345"/>
      <c r="Z340" s="345"/>
      <c r="AA340" s="345"/>
      <c r="AB340" s="345">
        <v>2000000</v>
      </c>
    </row>
    <row r="341" spans="1:28" ht="85.5" customHeight="1">
      <c r="A341" s="802"/>
      <c r="B341" s="772"/>
      <c r="C341" s="772"/>
      <c r="D341" s="771"/>
      <c r="E341" s="172">
        <v>4</v>
      </c>
      <c r="F341" s="352" t="s">
        <v>721</v>
      </c>
      <c r="G341" s="369">
        <v>0</v>
      </c>
      <c r="H341" s="369" t="s">
        <v>8</v>
      </c>
      <c r="I341" s="75">
        <v>1</v>
      </c>
      <c r="J341" s="75">
        <v>1</v>
      </c>
      <c r="K341" s="75">
        <v>1</v>
      </c>
      <c r="L341" s="75">
        <v>1</v>
      </c>
      <c r="M341" s="362">
        <v>1</v>
      </c>
      <c r="N341" s="38">
        <v>2</v>
      </c>
      <c r="O341" s="38">
        <v>3</v>
      </c>
      <c r="P341" s="38">
        <v>4</v>
      </c>
      <c r="Q341" s="370">
        <f t="shared" si="9"/>
        <v>0.15591639685647135</v>
      </c>
      <c r="R341" s="345"/>
      <c r="S341" s="345">
        <v>2000000</v>
      </c>
      <c r="T341" s="345"/>
      <c r="U341" s="345"/>
      <c r="V341" s="345"/>
      <c r="W341" s="345"/>
      <c r="X341" s="345"/>
      <c r="Y341" s="345"/>
      <c r="Z341" s="345"/>
      <c r="AA341" s="345"/>
      <c r="AB341" s="345">
        <v>2000000</v>
      </c>
    </row>
    <row r="342" spans="1:28" ht="78.75" customHeight="1">
      <c r="A342" s="802"/>
      <c r="B342" s="772"/>
      <c r="C342" s="772"/>
      <c r="D342" s="771"/>
      <c r="E342" s="172">
        <v>1</v>
      </c>
      <c r="F342" s="352" t="s">
        <v>217</v>
      </c>
      <c r="G342" s="369">
        <v>0</v>
      </c>
      <c r="H342" s="369" t="s">
        <v>8</v>
      </c>
      <c r="I342" s="75">
        <v>1</v>
      </c>
      <c r="J342" s="75"/>
      <c r="K342" s="75"/>
      <c r="L342" s="75"/>
      <c r="M342" s="362">
        <v>1</v>
      </c>
      <c r="N342" s="38">
        <v>1</v>
      </c>
      <c r="O342" s="38">
        <v>1</v>
      </c>
      <c r="P342" s="38">
        <v>1</v>
      </c>
      <c r="Q342" s="370">
        <f t="shared" si="9"/>
        <v>2.4946623497035416</v>
      </c>
      <c r="R342" s="345"/>
      <c r="S342" s="345">
        <v>32000000</v>
      </c>
      <c r="T342" s="345"/>
      <c r="U342" s="345"/>
      <c r="V342" s="345"/>
      <c r="W342" s="345"/>
      <c r="X342" s="345"/>
      <c r="Y342" s="345"/>
      <c r="Z342" s="345"/>
      <c r="AA342" s="345"/>
      <c r="AB342" s="345">
        <v>32000000</v>
      </c>
    </row>
    <row r="343" spans="1:28" ht="106.5" customHeight="1">
      <c r="A343" s="802"/>
      <c r="B343" s="772"/>
      <c r="C343" s="772"/>
      <c r="D343" s="771"/>
      <c r="E343" s="172">
        <v>4</v>
      </c>
      <c r="F343" s="352" t="s">
        <v>723</v>
      </c>
      <c r="G343" s="369">
        <v>1</v>
      </c>
      <c r="H343" s="369" t="s">
        <v>8</v>
      </c>
      <c r="I343" s="75">
        <v>1</v>
      </c>
      <c r="J343" s="75">
        <v>1</v>
      </c>
      <c r="K343" s="75">
        <v>1</v>
      </c>
      <c r="L343" s="75">
        <v>1</v>
      </c>
      <c r="M343" s="362">
        <v>1</v>
      </c>
      <c r="N343" s="38">
        <v>2</v>
      </c>
      <c r="O343" s="38">
        <v>3</v>
      </c>
      <c r="P343" s="38">
        <v>4</v>
      </c>
      <c r="Q343" s="370">
        <f t="shared" si="9"/>
        <v>1.1693729764235352</v>
      </c>
      <c r="R343" s="345"/>
      <c r="S343" s="345">
        <v>15000000</v>
      </c>
      <c r="T343" s="345"/>
      <c r="U343" s="345"/>
      <c r="V343" s="345"/>
      <c r="W343" s="345"/>
      <c r="X343" s="345"/>
      <c r="Y343" s="345"/>
      <c r="Z343" s="345"/>
      <c r="AA343" s="345"/>
      <c r="AB343" s="345">
        <v>15000000</v>
      </c>
    </row>
    <row r="344" spans="1:28" ht="159.75" customHeight="1">
      <c r="A344" s="778" t="s">
        <v>218</v>
      </c>
      <c r="B344" s="771" t="s">
        <v>219</v>
      </c>
      <c r="C344" s="771" t="s">
        <v>220</v>
      </c>
      <c r="D344" s="771">
        <v>0</v>
      </c>
      <c r="E344" s="349">
        <v>4</v>
      </c>
      <c r="F344" s="349" t="s">
        <v>722</v>
      </c>
      <c r="G344" s="369">
        <v>0</v>
      </c>
      <c r="H344" s="369" t="s">
        <v>8</v>
      </c>
      <c r="I344" s="75">
        <v>1</v>
      </c>
      <c r="J344" s="75">
        <v>1</v>
      </c>
      <c r="K344" s="75">
        <v>1</v>
      </c>
      <c r="L344" s="75">
        <v>1</v>
      </c>
      <c r="M344" s="362">
        <v>1</v>
      </c>
      <c r="N344" s="38">
        <v>2</v>
      </c>
      <c r="O344" s="38">
        <v>3</v>
      </c>
      <c r="P344" s="38">
        <v>4</v>
      </c>
      <c r="Q344" s="370">
        <f t="shared" si="9"/>
        <v>7.7958198428235675E-2</v>
      </c>
      <c r="R344" s="345"/>
      <c r="S344" s="345">
        <v>1000000</v>
      </c>
      <c r="T344" s="345"/>
      <c r="U344" s="345"/>
      <c r="V344" s="345"/>
      <c r="W344" s="345"/>
      <c r="X344" s="345"/>
      <c r="Y344" s="345"/>
      <c r="Z344" s="345"/>
      <c r="AA344" s="345"/>
      <c r="AB344" s="345">
        <v>1000000</v>
      </c>
    </row>
    <row r="345" spans="1:28" ht="143.25" customHeight="1">
      <c r="A345" s="778"/>
      <c r="B345" s="771"/>
      <c r="C345" s="771"/>
      <c r="D345" s="771"/>
      <c r="E345" s="349">
        <v>100</v>
      </c>
      <c r="F345" s="349" t="s">
        <v>221</v>
      </c>
      <c r="G345" s="369">
        <v>0</v>
      </c>
      <c r="H345" s="369" t="s">
        <v>8</v>
      </c>
      <c r="I345" s="75">
        <v>25</v>
      </c>
      <c r="J345" s="75">
        <v>25</v>
      </c>
      <c r="K345" s="75">
        <v>25</v>
      </c>
      <c r="L345" s="75">
        <v>25</v>
      </c>
      <c r="M345" s="362">
        <v>25</v>
      </c>
      <c r="N345" s="38">
        <v>50</v>
      </c>
      <c r="O345" s="38">
        <v>75</v>
      </c>
      <c r="P345" s="38">
        <v>100</v>
      </c>
      <c r="Q345" s="370">
        <f t="shared" si="9"/>
        <v>7.7958198428235675E-2</v>
      </c>
      <c r="R345" s="173"/>
      <c r="S345" s="170">
        <v>1000000</v>
      </c>
      <c r="T345" s="173"/>
      <c r="U345" s="173"/>
      <c r="V345" s="173"/>
      <c r="W345" s="173"/>
      <c r="X345" s="170"/>
      <c r="Y345" s="173"/>
      <c r="Z345" s="173"/>
      <c r="AA345" s="173"/>
      <c r="AB345" s="345">
        <v>1000000</v>
      </c>
    </row>
    <row r="346" spans="1:28" ht="51.75" customHeight="1">
      <c r="A346" s="778"/>
      <c r="B346" s="771"/>
      <c r="C346" s="771"/>
      <c r="D346" s="771"/>
      <c r="E346" s="349">
        <v>2</v>
      </c>
      <c r="F346" s="352" t="s">
        <v>222</v>
      </c>
      <c r="G346" s="369">
        <v>0</v>
      </c>
      <c r="H346" s="369" t="s">
        <v>8</v>
      </c>
      <c r="I346" s="75"/>
      <c r="J346" s="369">
        <v>1</v>
      </c>
      <c r="K346" s="75">
        <v>1</v>
      </c>
      <c r="L346" s="75"/>
      <c r="M346" s="362">
        <v>0</v>
      </c>
      <c r="N346" s="38">
        <v>1</v>
      </c>
      <c r="O346" s="38">
        <v>2</v>
      </c>
      <c r="P346" s="38">
        <v>2</v>
      </c>
      <c r="Q346" s="370">
        <f t="shared" si="9"/>
        <v>0</v>
      </c>
      <c r="R346" s="173"/>
      <c r="S346" s="170"/>
      <c r="T346" s="173"/>
      <c r="U346" s="173"/>
      <c r="V346" s="173"/>
      <c r="W346" s="173"/>
      <c r="X346" s="170"/>
      <c r="Y346" s="173"/>
      <c r="Z346" s="173"/>
      <c r="AA346" s="173"/>
      <c r="AB346" s="345">
        <v>0</v>
      </c>
    </row>
    <row r="347" spans="1:28" ht="121.5" customHeight="1">
      <c r="A347" s="778"/>
      <c r="B347" s="771"/>
      <c r="C347" s="771"/>
      <c r="D347" s="771"/>
      <c r="E347" s="349">
        <v>1</v>
      </c>
      <c r="F347" s="349" t="s">
        <v>223</v>
      </c>
      <c r="G347" s="369">
        <v>0</v>
      </c>
      <c r="H347" s="369" t="s">
        <v>8</v>
      </c>
      <c r="I347" s="75">
        <v>1</v>
      </c>
      <c r="J347" s="75"/>
      <c r="K347" s="75"/>
      <c r="L347" s="75"/>
      <c r="M347" s="362">
        <v>1</v>
      </c>
      <c r="N347" s="38">
        <v>1</v>
      </c>
      <c r="O347" s="38">
        <v>1</v>
      </c>
      <c r="P347" s="38">
        <v>1</v>
      </c>
      <c r="Q347" s="370">
        <f t="shared" si="9"/>
        <v>7.7958198428235675E-2</v>
      </c>
      <c r="R347" s="345"/>
      <c r="S347" s="345">
        <v>1000000</v>
      </c>
      <c r="T347" s="345"/>
      <c r="U347" s="345"/>
      <c r="V347" s="345"/>
      <c r="W347" s="345"/>
      <c r="X347" s="345"/>
      <c r="Y347" s="345"/>
      <c r="Z347" s="345"/>
      <c r="AA347" s="345"/>
      <c r="AB347" s="345">
        <v>1000000</v>
      </c>
    </row>
    <row r="348" spans="1:28" ht="66" customHeight="1">
      <c r="A348" s="778"/>
      <c r="B348" s="771"/>
      <c r="C348" s="771"/>
      <c r="D348" s="771"/>
      <c r="E348" s="349">
        <v>2</v>
      </c>
      <c r="F348" s="349" t="s">
        <v>224</v>
      </c>
      <c r="G348" s="369">
        <v>0</v>
      </c>
      <c r="H348" s="369" t="s">
        <v>8</v>
      </c>
      <c r="I348" s="75"/>
      <c r="J348" s="75">
        <v>1</v>
      </c>
      <c r="K348" s="75">
        <v>1</v>
      </c>
      <c r="L348" s="75"/>
      <c r="M348" s="362">
        <v>0</v>
      </c>
      <c r="N348" s="38">
        <v>1</v>
      </c>
      <c r="O348" s="38">
        <v>2</v>
      </c>
      <c r="P348" s="38">
        <v>2</v>
      </c>
      <c r="Q348" s="370">
        <f t="shared" si="9"/>
        <v>0</v>
      </c>
      <c r="R348" s="174"/>
      <c r="S348" s="345"/>
      <c r="T348" s="174"/>
      <c r="U348" s="174"/>
      <c r="V348" s="174"/>
      <c r="W348" s="174"/>
      <c r="X348" s="345"/>
      <c r="Y348" s="174"/>
      <c r="Z348" s="174"/>
      <c r="AA348" s="174"/>
      <c r="AB348" s="345">
        <v>0</v>
      </c>
    </row>
    <row r="349" spans="1:28" ht="21" customHeight="1">
      <c r="A349" s="175" t="s">
        <v>225</v>
      </c>
      <c r="B349" s="175"/>
      <c r="C349" s="175"/>
      <c r="D349" s="175"/>
      <c r="E349" s="175"/>
      <c r="F349" s="175"/>
      <c r="G349" s="176"/>
      <c r="H349" s="54"/>
      <c r="I349" s="177"/>
      <c r="J349" s="177"/>
      <c r="K349" s="177"/>
      <c r="L349" s="177"/>
      <c r="M349" s="57"/>
      <c r="N349" s="57"/>
      <c r="O349" s="57"/>
      <c r="P349" s="57"/>
      <c r="Q349" s="82">
        <f>SUM(Q328:Q348)</f>
        <v>7.8737780412518026</v>
      </c>
      <c r="R349" s="178"/>
      <c r="S349" s="179"/>
      <c r="T349" s="178"/>
      <c r="U349" s="178"/>
      <c r="V349" s="178"/>
      <c r="W349" s="178"/>
      <c r="X349" s="179"/>
      <c r="Y349" s="178"/>
      <c r="Z349" s="178"/>
      <c r="AA349" s="178"/>
      <c r="AB349" s="178"/>
    </row>
    <row r="350" spans="1:28" s="453" customFormat="1">
      <c r="A350" s="447"/>
      <c r="B350" s="448"/>
      <c r="C350" s="448"/>
      <c r="D350" s="449"/>
      <c r="E350" s="448"/>
      <c r="F350" s="450"/>
      <c r="G350" s="448"/>
      <c r="H350" s="432"/>
      <c r="I350" s="432"/>
      <c r="J350" s="451" t="s">
        <v>780</v>
      </c>
      <c r="K350" s="432"/>
      <c r="L350" s="432"/>
      <c r="M350" s="432"/>
      <c r="N350" s="432"/>
      <c r="O350" s="432"/>
      <c r="P350" s="432"/>
      <c r="Q350" s="330">
        <f>+(R350*$Q$117)/R$117</f>
        <v>0</v>
      </c>
      <c r="R350" s="452">
        <v>0</v>
      </c>
      <c r="S350" s="452">
        <v>101000000</v>
      </c>
      <c r="T350" s="452">
        <v>0</v>
      </c>
      <c r="U350" s="452">
        <v>0</v>
      </c>
      <c r="V350" s="452">
        <v>0</v>
      </c>
      <c r="W350" s="452">
        <v>0</v>
      </c>
      <c r="X350" s="452">
        <v>0</v>
      </c>
      <c r="Y350" s="452">
        <v>0</v>
      </c>
      <c r="Z350" s="452">
        <v>0</v>
      </c>
      <c r="AA350" s="452">
        <v>0</v>
      </c>
      <c r="AB350" s="452">
        <v>101000000</v>
      </c>
    </row>
    <row r="351" spans="1:28" s="453" customFormat="1">
      <c r="A351" s="447"/>
      <c r="B351" s="448"/>
      <c r="C351" s="448"/>
      <c r="D351" s="449"/>
      <c r="E351" s="448"/>
      <c r="F351" s="450"/>
      <c r="G351" s="448"/>
      <c r="H351" s="432"/>
      <c r="I351" s="432"/>
      <c r="J351" s="432"/>
      <c r="K351" s="432"/>
      <c r="L351" s="432"/>
      <c r="M351" s="432"/>
      <c r="N351" s="432"/>
      <c r="O351" s="432"/>
      <c r="P351" s="432"/>
      <c r="Q351" s="432"/>
      <c r="R351" s="452">
        <v>0</v>
      </c>
      <c r="S351" s="452">
        <v>0</v>
      </c>
      <c r="T351" s="452">
        <v>0</v>
      </c>
      <c r="U351" s="452">
        <v>0</v>
      </c>
      <c r="V351" s="452">
        <v>0</v>
      </c>
      <c r="W351" s="452">
        <v>0</v>
      </c>
      <c r="X351" s="452">
        <v>0</v>
      </c>
      <c r="Y351" s="452">
        <v>0</v>
      </c>
      <c r="Z351" s="452">
        <v>0</v>
      </c>
      <c r="AA351" s="452">
        <v>0</v>
      </c>
      <c r="AB351" s="452">
        <v>0</v>
      </c>
    </row>
    <row r="352" spans="1:28">
      <c r="A352" s="180"/>
      <c r="B352" s="64"/>
      <c r="C352" s="64"/>
      <c r="D352" s="122"/>
      <c r="E352" s="64"/>
      <c r="F352" s="123"/>
      <c r="G352" s="64"/>
      <c r="H352" s="64"/>
      <c r="I352" s="64"/>
      <c r="J352" s="64"/>
      <c r="K352" s="64"/>
      <c r="L352" s="64"/>
      <c r="M352" s="64"/>
      <c r="N352" s="64"/>
      <c r="O352" s="64"/>
      <c r="P352" s="64"/>
      <c r="Q352" s="64"/>
      <c r="R352" s="181"/>
      <c r="S352" s="181"/>
      <c r="T352" s="181"/>
      <c r="U352" s="181"/>
      <c r="V352" s="181"/>
      <c r="W352" s="181"/>
      <c r="X352" s="181"/>
      <c r="Y352" s="181"/>
      <c r="Z352" s="181"/>
      <c r="AA352" s="181"/>
      <c r="AB352" s="181"/>
    </row>
    <row r="353" spans="1:28">
      <c r="A353" s="180"/>
      <c r="B353" s="64"/>
      <c r="C353" s="64"/>
      <c r="D353" s="122"/>
      <c r="E353" s="64"/>
      <c r="F353" s="123"/>
      <c r="G353" s="64"/>
      <c r="H353" s="64"/>
      <c r="I353" s="64"/>
      <c r="J353" s="64"/>
      <c r="K353" s="64"/>
      <c r="L353" s="64"/>
      <c r="M353" s="64"/>
      <c r="N353" s="64"/>
      <c r="O353" s="64"/>
      <c r="P353" s="64"/>
      <c r="Q353" s="64"/>
      <c r="R353" s="181"/>
      <c r="S353" s="181"/>
      <c r="T353" s="181"/>
      <c r="U353" s="181"/>
      <c r="V353" s="181"/>
      <c r="W353" s="181"/>
      <c r="X353" s="181"/>
      <c r="Y353" s="181"/>
      <c r="Z353" s="181"/>
      <c r="AA353" s="181"/>
      <c r="AB353" s="181"/>
    </row>
    <row r="354" spans="1:28">
      <c r="A354" s="180"/>
      <c r="B354" s="64"/>
      <c r="C354" s="64"/>
      <c r="D354" s="122"/>
      <c r="E354" s="64"/>
      <c r="F354" s="123"/>
      <c r="G354" s="64"/>
      <c r="H354" s="64"/>
      <c r="I354" s="64"/>
      <c r="J354" s="64"/>
      <c r="K354" s="64"/>
      <c r="L354" s="64"/>
      <c r="M354" s="64"/>
      <c r="N354" s="64"/>
      <c r="O354" s="64"/>
      <c r="P354" s="64"/>
      <c r="Q354" s="64"/>
      <c r="R354" s="181"/>
      <c r="S354" s="181"/>
      <c r="T354" s="181"/>
      <c r="U354" s="181"/>
      <c r="V354" s="181"/>
      <c r="W354" s="181"/>
      <c r="X354" s="181"/>
      <c r="Y354" s="181"/>
      <c r="Z354" s="181"/>
      <c r="AA354" s="181"/>
      <c r="AB354" s="181"/>
    </row>
    <row r="355" spans="1:28">
      <c r="A355" s="180"/>
      <c r="B355" s="64"/>
      <c r="C355" s="64"/>
      <c r="D355" s="122"/>
      <c r="E355" s="64"/>
      <c r="F355" s="123"/>
      <c r="G355" s="64"/>
      <c r="H355" s="64"/>
      <c r="I355" s="64"/>
      <c r="J355" s="64"/>
      <c r="K355" s="64"/>
      <c r="L355" s="64"/>
      <c r="M355" s="64"/>
      <c r="N355" s="64"/>
      <c r="O355" s="64"/>
      <c r="P355" s="64"/>
      <c r="Q355" s="64"/>
      <c r="R355" s="181"/>
      <c r="S355" s="181"/>
      <c r="T355" s="181"/>
      <c r="U355" s="181"/>
      <c r="V355" s="181"/>
      <c r="W355" s="181"/>
      <c r="X355" s="181"/>
      <c r="Y355" s="181"/>
      <c r="Z355" s="181"/>
      <c r="AA355" s="181"/>
      <c r="AB355" s="181"/>
    </row>
    <row r="356" spans="1:28">
      <c r="H356" s="182"/>
      <c r="I356" s="182"/>
      <c r="J356" s="182"/>
      <c r="K356" s="182"/>
      <c r="L356" s="182"/>
      <c r="M356" s="182"/>
      <c r="N356" s="182"/>
      <c r="O356" s="182"/>
      <c r="Q356" s="182"/>
    </row>
    <row r="357" spans="1:28">
      <c r="H357" s="182"/>
      <c r="I357" s="182"/>
      <c r="J357" s="182"/>
      <c r="K357" s="182"/>
      <c r="L357" s="182"/>
      <c r="M357" s="182"/>
      <c r="N357" s="182"/>
      <c r="O357" s="182"/>
      <c r="Q357" s="182"/>
    </row>
    <row r="358" spans="1:28">
      <c r="A358" s="180"/>
      <c r="B358" s="180"/>
      <c r="C358" s="180"/>
      <c r="D358" s="180"/>
      <c r="E358" s="1"/>
      <c r="F358" s="184"/>
      <c r="G358" s="1"/>
      <c r="H358" s="1"/>
      <c r="I358" s="1"/>
      <c r="J358" s="1"/>
      <c r="K358" s="1"/>
      <c r="L358" s="1"/>
      <c r="M358" s="1"/>
      <c r="N358" s="1"/>
      <c r="O358" s="1"/>
      <c r="P358" s="26"/>
      <c r="Q358" s="1"/>
      <c r="R358" s="65"/>
      <c r="S358" s="65"/>
      <c r="T358" s="65"/>
      <c r="U358" s="65"/>
      <c r="V358" s="65"/>
      <c r="W358" s="65"/>
      <c r="X358" s="65"/>
      <c r="Y358" s="65"/>
      <c r="Z358" s="65"/>
      <c r="AA358" s="65"/>
      <c r="AB358" s="65"/>
    </row>
    <row r="359" spans="1:28">
      <c r="A359" s="180"/>
      <c r="B359" s="180"/>
      <c r="C359" s="180"/>
      <c r="D359" s="180"/>
      <c r="E359" s="1"/>
      <c r="F359" s="184"/>
      <c r="G359" s="1"/>
      <c r="H359" s="1"/>
      <c r="I359" s="1"/>
      <c r="J359" s="1"/>
      <c r="K359" s="1"/>
      <c r="L359" s="1"/>
      <c r="M359" s="1"/>
      <c r="N359" s="1"/>
      <c r="O359" s="1"/>
      <c r="P359" s="26"/>
      <c r="Q359" s="1"/>
      <c r="R359" s="65"/>
      <c r="S359" s="65"/>
      <c r="T359" s="65"/>
      <c r="U359" s="65"/>
      <c r="V359" s="65"/>
      <c r="W359" s="65"/>
      <c r="X359" s="65"/>
      <c r="Y359" s="65"/>
      <c r="Z359" s="65"/>
      <c r="AA359" s="65"/>
      <c r="AB359" s="65"/>
    </row>
    <row r="360" spans="1:28" ht="20.25" customHeight="1">
      <c r="A360" s="723" t="s">
        <v>29</v>
      </c>
      <c r="B360" s="724"/>
      <c r="C360" s="724"/>
      <c r="D360" s="724"/>
      <c r="E360" s="724"/>
      <c r="F360" s="724"/>
      <c r="G360" s="724"/>
      <c r="H360" s="724"/>
      <c r="I360" s="724"/>
      <c r="J360" s="724"/>
      <c r="K360" s="724"/>
      <c r="L360" s="724"/>
      <c r="M360" s="724"/>
      <c r="N360" s="724"/>
      <c r="O360" s="724"/>
      <c r="P360" s="724"/>
      <c r="Q360" s="724"/>
      <c r="R360" s="724"/>
      <c r="S360" s="724"/>
      <c r="T360" s="724"/>
      <c r="U360" s="724"/>
      <c r="V360" s="724"/>
      <c r="W360" s="724"/>
      <c r="X360" s="724"/>
      <c r="Y360" s="724"/>
      <c r="Z360" s="724"/>
      <c r="AA360" s="724"/>
      <c r="AB360" s="724"/>
    </row>
    <row r="361" spans="1:28" ht="20.25" customHeight="1">
      <c r="A361" s="723" t="s">
        <v>563</v>
      </c>
      <c r="B361" s="724"/>
      <c r="C361" s="724"/>
      <c r="D361" s="724"/>
      <c r="E361" s="724"/>
      <c r="F361" s="724"/>
      <c r="G361" s="724"/>
      <c r="H361" s="724"/>
      <c r="I361" s="724"/>
      <c r="J361" s="724"/>
      <c r="K361" s="724"/>
      <c r="L361" s="724"/>
      <c r="M361" s="724"/>
      <c r="N361" s="724"/>
      <c r="O361" s="724"/>
      <c r="P361" s="724"/>
      <c r="Q361" s="724"/>
      <c r="R361" s="724"/>
      <c r="S361" s="724"/>
      <c r="T361" s="724"/>
      <c r="U361" s="724"/>
      <c r="V361" s="724"/>
      <c r="W361" s="724"/>
      <c r="X361" s="724"/>
      <c r="Y361" s="724"/>
      <c r="Z361" s="724"/>
      <c r="AA361" s="724"/>
      <c r="AB361" s="724"/>
    </row>
    <row r="362" spans="1:28" ht="20.25" customHeight="1">
      <c r="A362" s="723" t="s">
        <v>387</v>
      </c>
      <c r="B362" s="724"/>
      <c r="C362" s="724"/>
      <c r="D362" s="724"/>
      <c r="E362" s="724"/>
      <c r="F362" s="724"/>
      <c r="G362" s="724"/>
      <c r="H362" s="724"/>
      <c r="I362" s="724"/>
      <c r="J362" s="724"/>
      <c r="K362" s="724"/>
      <c r="L362" s="724"/>
      <c r="M362" s="724"/>
      <c r="N362" s="724"/>
      <c r="O362" s="724"/>
      <c r="P362" s="724"/>
      <c r="Q362" s="724"/>
      <c r="R362" s="724"/>
      <c r="S362" s="724"/>
      <c r="T362" s="724"/>
      <c r="U362" s="724"/>
      <c r="V362" s="724"/>
      <c r="W362" s="724"/>
      <c r="X362" s="724"/>
      <c r="Y362" s="724"/>
      <c r="Z362" s="724"/>
      <c r="AA362" s="724"/>
      <c r="AB362" s="724"/>
    </row>
    <row r="363" spans="1:28" ht="27" customHeight="1">
      <c r="A363" s="16" t="s">
        <v>1</v>
      </c>
      <c r="B363" s="104"/>
      <c r="C363" s="162" t="s">
        <v>395</v>
      </c>
      <c r="D363" s="126"/>
      <c r="E363" s="69"/>
      <c r="F363" s="18"/>
      <c r="G363" s="19"/>
      <c r="H363" s="20"/>
      <c r="I363" s="20"/>
      <c r="J363" s="20"/>
      <c r="K363" s="20"/>
      <c r="L363" s="20"/>
      <c r="M363" s="20"/>
      <c r="N363" s="20"/>
      <c r="O363" s="20"/>
      <c r="P363" s="21"/>
      <c r="Q363" s="20"/>
      <c r="R363" s="22"/>
      <c r="S363" s="23"/>
      <c r="T363" s="22"/>
      <c r="U363" s="22"/>
      <c r="V363" s="22"/>
      <c r="W363" s="22"/>
      <c r="X363" s="23"/>
      <c r="Y363" s="22"/>
      <c r="Z363" s="22"/>
      <c r="AA363" s="22"/>
      <c r="AB363" s="22"/>
    </row>
    <row r="364" spans="1:28" ht="24" customHeight="1">
      <c r="A364" s="766" t="s">
        <v>21</v>
      </c>
      <c r="B364" s="766" t="s">
        <v>22</v>
      </c>
      <c r="C364" s="767" t="s">
        <v>23</v>
      </c>
      <c r="D364" s="767"/>
      <c r="E364" s="766" t="s">
        <v>24</v>
      </c>
      <c r="F364" s="767" t="s">
        <v>25</v>
      </c>
      <c r="G364" s="767"/>
      <c r="H364" s="388"/>
      <c r="I364" s="762" t="s">
        <v>379</v>
      </c>
      <c r="J364" s="762"/>
      <c r="K364" s="762"/>
      <c r="L364" s="762"/>
      <c r="M364" s="762" t="s">
        <v>380</v>
      </c>
      <c r="N364" s="762"/>
      <c r="O364" s="762"/>
      <c r="P364" s="762"/>
      <c r="Q364" s="342">
        <v>100</v>
      </c>
      <c r="R364" s="763" t="s">
        <v>382</v>
      </c>
      <c r="S364" s="763"/>
      <c r="T364" s="763"/>
      <c r="U364" s="763"/>
      <c r="V364" s="763"/>
      <c r="W364" s="763"/>
      <c r="X364" s="763"/>
      <c r="Y364" s="763"/>
      <c r="Z364" s="763"/>
      <c r="AA364" s="763"/>
      <c r="AB364" s="763"/>
    </row>
    <row r="365" spans="1:28" ht="51">
      <c r="A365" s="766"/>
      <c r="B365" s="766"/>
      <c r="C365" s="342" t="s">
        <v>23</v>
      </c>
      <c r="D365" s="342" t="s">
        <v>27</v>
      </c>
      <c r="E365" s="766"/>
      <c r="F365" s="91" t="s">
        <v>25</v>
      </c>
      <c r="G365" s="356" t="s">
        <v>27</v>
      </c>
      <c r="H365" s="388" t="s">
        <v>9</v>
      </c>
      <c r="I365" s="342">
        <v>2012</v>
      </c>
      <c r="J365" s="342">
        <v>2013</v>
      </c>
      <c r="K365" s="342">
        <v>2014</v>
      </c>
      <c r="L365" s="342">
        <v>2015</v>
      </c>
      <c r="M365" s="342">
        <v>2012</v>
      </c>
      <c r="N365" s="342">
        <v>2013</v>
      </c>
      <c r="O365" s="342">
        <v>2014</v>
      </c>
      <c r="P365" s="29">
        <v>2015</v>
      </c>
      <c r="Q365" s="388" t="s">
        <v>384</v>
      </c>
      <c r="R365" s="345" t="s">
        <v>11</v>
      </c>
      <c r="S365" s="345" t="s">
        <v>12</v>
      </c>
      <c r="T365" s="345" t="s">
        <v>13</v>
      </c>
      <c r="U365" s="345" t="s">
        <v>14</v>
      </c>
      <c r="V365" s="345" t="s">
        <v>15</v>
      </c>
      <c r="W365" s="345" t="s">
        <v>16</v>
      </c>
      <c r="X365" s="345" t="s">
        <v>17</v>
      </c>
      <c r="Y365" s="345" t="s">
        <v>18</v>
      </c>
      <c r="Z365" s="345" t="s">
        <v>19</v>
      </c>
      <c r="AA365" s="345" t="s">
        <v>385</v>
      </c>
      <c r="AB365" s="345" t="s">
        <v>4</v>
      </c>
    </row>
    <row r="366" spans="1:28" ht="21" customHeight="1">
      <c r="A366" s="108"/>
      <c r="B366" s="31"/>
      <c r="C366" s="31"/>
      <c r="D366" s="31"/>
      <c r="E366" s="73"/>
      <c r="F366" s="92"/>
      <c r="G366" s="38"/>
      <c r="H366" s="388"/>
      <c r="I366" s="388"/>
      <c r="J366" s="388"/>
      <c r="K366" s="388"/>
      <c r="L366" s="388"/>
      <c r="M366" s="388"/>
      <c r="N366" s="388"/>
      <c r="O366" s="388"/>
      <c r="P366" s="38"/>
      <c r="Q366" s="370">
        <f>+(AB366*$Q$115)/AB$115</f>
        <v>2.5726205481317774</v>
      </c>
      <c r="R366" s="345"/>
      <c r="S366" s="345">
        <v>33000000</v>
      </c>
      <c r="T366" s="345"/>
      <c r="U366" s="345"/>
      <c r="V366" s="345"/>
      <c r="W366" s="345"/>
      <c r="X366" s="345"/>
      <c r="Y366" s="345"/>
      <c r="Z366" s="345"/>
      <c r="AA366" s="345"/>
      <c r="AB366" s="345">
        <v>33000000</v>
      </c>
    </row>
    <row r="367" spans="1:28" ht="74.25" customHeight="1">
      <c r="A367" s="770" t="s">
        <v>226</v>
      </c>
      <c r="B367" s="771" t="s">
        <v>567</v>
      </c>
      <c r="C367" s="768" t="s">
        <v>227</v>
      </c>
      <c r="D367" s="801">
        <v>3.1E-2</v>
      </c>
      <c r="E367" s="768" t="s">
        <v>228</v>
      </c>
      <c r="F367" s="347" t="s">
        <v>229</v>
      </c>
      <c r="G367" s="727" t="s">
        <v>568</v>
      </c>
      <c r="H367" s="734" t="s">
        <v>8</v>
      </c>
      <c r="I367" s="799">
        <v>1</v>
      </c>
      <c r="J367" s="799"/>
      <c r="K367" s="799"/>
      <c r="L367" s="799"/>
      <c r="M367" s="799">
        <v>1</v>
      </c>
      <c r="N367" s="799">
        <v>1</v>
      </c>
      <c r="O367" s="799">
        <v>1</v>
      </c>
      <c r="P367" s="799">
        <v>1</v>
      </c>
      <c r="Q367" s="800">
        <f>+(AB367*$Q$366)/AB$366</f>
        <v>0.23387459528470703</v>
      </c>
      <c r="R367" s="763">
        <v>0</v>
      </c>
      <c r="S367" s="763">
        <v>3000000</v>
      </c>
      <c r="T367" s="763"/>
      <c r="U367" s="763"/>
      <c r="V367" s="763"/>
      <c r="W367" s="763"/>
      <c r="X367" s="763"/>
      <c r="Y367" s="763"/>
      <c r="Z367" s="763"/>
      <c r="AA367" s="763"/>
      <c r="AB367" s="763">
        <v>3000000</v>
      </c>
    </row>
    <row r="368" spans="1:28" ht="59.25" customHeight="1">
      <c r="A368" s="770"/>
      <c r="B368" s="771"/>
      <c r="C368" s="768"/>
      <c r="D368" s="768"/>
      <c r="E368" s="768"/>
      <c r="F368" s="347" t="s">
        <v>230</v>
      </c>
      <c r="G368" s="727"/>
      <c r="H368" s="735"/>
      <c r="I368" s="799"/>
      <c r="J368" s="799"/>
      <c r="K368" s="799"/>
      <c r="L368" s="799"/>
      <c r="M368" s="799"/>
      <c r="N368" s="799"/>
      <c r="O368" s="799"/>
      <c r="P368" s="799"/>
      <c r="Q368" s="800"/>
      <c r="R368" s="763"/>
      <c r="S368" s="763"/>
      <c r="T368" s="763"/>
      <c r="U368" s="763"/>
      <c r="V368" s="763"/>
      <c r="W368" s="763"/>
      <c r="X368" s="763"/>
      <c r="Y368" s="763"/>
      <c r="Z368" s="763"/>
      <c r="AA368" s="763"/>
      <c r="AB368" s="763"/>
    </row>
    <row r="369" spans="1:28" ht="83.25" customHeight="1">
      <c r="A369" s="770"/>
      <c r="B369" s="771"/>
      <c r="C369" s="768"/>
      <c r="D369" s="768"/>
      <c r="E369" s="347" t="s">
        <v>231</v>
      </c>
      <c r="F369" s="347" t="s">
        <v>232</v>
      </c>
      <c r="G369" s="369">
        <v>1</v>
      </c>
      <c r="H369" s="369" t="s">
        <v>8</v>
      </c>
      <c r="I369" s="362">
        <v>1</v>
      </c>
      <c r="J369" s="38"/>
      <c r="K369" s="38"/>
      <c r="L369" s="38"/>
      <c r="M369" s="362">
        <v>1</v>
      </c>
      <c r="N369" s="38">
        <v>1</v>
      </c>
      <c r="O369" s="38">
        <v>1</v>
      </c>
      <c r="P369" s="38">
        <v>1</v>
      </c>
      <c r="Q369" s="370">
        <f>+(AB369*$Q$366)/AB$366</f>
        <v>0.77958198428235681</v>
      </c>
      <c r="R369" s="345"/>
      <c r="S369" s="345">
        <v>10000000</v>
      </c>
      <c r="T369" s="345"/>
      <c r="U369" s="345"/>
      <c r="V369" s="345"/>
      <c r="W369" s="345"/>
      <c r="X369" s="345"/>
      <c r="Y369" s="345"/>
      <c r="Z369" s="345"/>
      <c r="AA369" s="345"/>
      <c r="AB369" s="345">
        <v>10000000</v>
      </c>
    </row>
    <row r="370" spans="1:28" ht="89.25" customHeight="1">
      <c r="A370" s="770"/>
      <c r="B370" s="771"/>
      <c r="C370" s="768"/>
      <c r="D370" s="768"/>
      <c r="E370" s="359" t="s">
        <v>233</v>
      </c>
      <c r="F370" s="347" t="s">
        <v>234</v>
      </c>
      <c r="G370" s="369">
        <v>0</v>
      </c>
      <c r="H370" s="369" t="s">
        <v>8</v>
      </c>
      <c r="I370" s="362"/>
      <c r="J370" s="38">
        <v>1</v>
      </c>
      <c r="K370" s="38"/>
      <c r="L370" s="38"/>
      <c r="M370" s="362">
        <v>0</v>
      </c>
      <c r="N370" s="38">
        <v>1</v>
      </c>
      <c r="O370" s="38">
        <v>1</v>
      </c>
      <c r="P370" s="38">
        <v>1</v>
      </c>
      <c r="Q370" s="370">
        <f t="shared" ref="Q370:Q379" si="10">+(AB370*$Q$366)/AB$366</f>
        <v>0</v>
      </c>
      <c r="R370" s="345"/>
      <c r="S370" s="345"/>
      <c r="T370" s="345"/>
      <c r="U370" s="345"/>
      <c r="V370" s="345"/>
      <c r="W370" s="345"/>
      <c r="X370" s="345"/>
      <c r="Y370" s="345"/>
      <c r="Z370" s="345"/>
      <c r="AA370" s="345"/>
      <c r="AB370" s="345">
        <v>0</v>
      </c>
    </row>
    <row r="371" spans="1:28" ht="153.75" customHeight="1">
      <c r="A371" s="770"/>
      <c r="B371" s="771"/>
      <c r="C371" s="768"/>
      <c r="D371" s="768"/>
      <c r="E371" s="359">
        <v>4</v>
      </c>
      <c r="F371" s="347" t="s">
        <v>235</v>
      </c>
      <c r="G371" s="369">
        <v>0</v>
      </c>
      <c r="H371" s="369" t="s">
        <v>8</v>
      </c>
      <c r="I371" s="362">
        <v>1</v>
      </c>
      <c r="J371" s="38">
        <v>1</v>
      </c>
      <c r="K371" s="38">
        <v>1</v>
      </c>
      <c r="L371" s="38">
        <v>1</v>
      </c>
      <c r="M371" s="362">
        <v>1</v>
      </c>
      <c r="N371" s="38">
        <v>2</v>
      </c>
      <c r="O371" s="38">
        <v>3</v>
      </c>
      <c r="P371" s="38">
        <v>4</v>
      </c>
      <c r="Q371" s="370">
        <f t="shared" si="10"/>
        <v>7.7958198428235675E-2</v>
      </c>
      <c r="R371" s="345"/>
      <c r="S371" s="345">
        <v>1000000</v>
      </c>
      <c r="T371" s="345"/>
      <c r="U371" s="345"/>
      <c r="V371" s="345"/>
      <c r="W371" s="345"/>
      <c r="X371" s="345"/>
      <c r="Y371" s="345"/>
      <c r="Z371" s="345"/>
      <c r="AA371" s="345"/>
      <c r="AB371" s="345">
        <v>1000000</v>
      </c>
    </row>
    <row r="372" spans="1:28" ht="135.75" customHeight="1">
      <c r="A372" s="770"/>
      <c r="B372" s="771"/>
      <c r="C372" s="768"/>
      <c r="D372" s="768"/>
      <c r="E372" s="347">
        <v>2</v>
      </c>
      <c r="F372" s="347" t="s">
        <v>236</v>
      </c>
      <c r="G372" s="369">
        <v>0</v>
      </c>
      <c r="H372" s="369" t="s">
        <v>8</v>
      </c>
      <c r="I372" s="362">
        <v>1</v>
      </c>
      <c r="J372" s="38"/>
      <c r="K372" s="38">
        <v>1</v>
      </c>
      <c r="L372" s="38"/>
      <c r="M372" s="362">
        <v>1</v>
      </c>
      <c r="N372" s="38">
        <v>1</v>
      </c>
      <c r="O372" s="38">
        <v>2</v>
      </c>
      <c r="P372" s="38">
        <v>2</v>
      </c>
      <c r="Q372" s="370">
        <f t="shared" si="10"/>
        <v>7.7958198428235675E-2</v>
      </c>
      <c r="R372" s="345"/>
      <c r="S372" s="345">
        <v>1000000</v>
      </c>
      <c r="T372" s="345"/>
      <c r="U372" s="345"/>
      <c r="V372" s="345"/>
      <c r="W372" s="345"/>
      <c r="X372" s="345"/>
      <c r="Y372" s="345"/>
      <c r="Z372" s="345"/>
      <c r="AA372" s="345"/>
      <c r="AB372" s="345">
        <v>1000000</v>
      </c>
    </row>
    <row r="373" spans="1:28" ht="110.25" customHeight="1">
      <c r="A373" s="770" t="s">
        <v>569</v>
      </c>
      <c r="B373" s="771"/>
      <c r="C373" s="768"/>
      <c r="D373" s="768"/>
      <c r="E373" s="347" t="s">
        <v>237</v>
      </c>
      <c r="F373" s="347" t="s">
        <v>238</v>
      </c>
      <c r="G373" s="369">
        <v>0</v>
      </c>
      <c r="H373" s="369" t="s">
        <v>8</v>
      </c>
      <c r="I373" s="369"/>
      <c r="J373" s="38">
        <v>1</v>
      </c>
      <c r="K373" s="38"/>
      <c r="L373" s="38"/>
      <c r="M373" s="362">
        <v>0</v>
      </c>
      <c r="N373" s="38">
        <v>1</v>
      </c>
      <c r="O373" s="38">
        <v>1</v>
      </c>
      <c r="P373" s="38">
        <v>1</v>
      </c>
      <c r="Q373" s="370">
        <f t="shared" si="10"/>
        <v>0</v>
      </c>
      <c r="R373" s="170"/>
      <c r="S373" s="170"/>
      <c r="T373" s="345"/>
      <c r="U373" s="345"/>
      <c r="V373" s="345"/>
      <c r="W373" s="345"/>
      <c r="X373" s="345"/>
      <c r="Y373" s="345"/>
      <c r="Z373" s="345"/>
      <c r="AA373" s="345"/>
      <c r="AB373" s="345">
        <v>0</v>
      </c>
    </row>
    <row r="374" spans="1:28" ht="90" customHeight="1">
      <c r="A374" s="770"/>
      <c r="B374" s="771"/>
      <c r="C374" s="768"/>
      <c r="D374" s="768"/>
      <c r="E374" s="347" t="s">
        <v>239</v>
      </c>
      <c r="F374" s="347" t="s">
        <v>240</v>
      </c>
      <c r="G374" s="362"/>
      <c r="H374" s="369"/>
      <c r="I374" s="362"/>
      <c r="J374" s="38"/>
      <c r="K374" s="38"/>
      <c r="L374" s="38"/>
      <c r="M374" s="362"/>
      <c r="N374" s="38"/>
      <c r="O374" s="38"/>
      <c r="P374" s="38"/>
      <c r="Q374" s="370"/>
      <c r="R374" s="345"/>
      <c r="S374" s="345"/>
      <c r="T374" s="345"/>
      <c r="U374" s="345"/>
      <c r="V374" s="345"/>
      <c r="W374" s="345"/>
      <c r="X374" s="345"/>
      <c r="Y374" s="345"/>
      <c r="Z374" s="345"/>
      <c r="AA374" s="345"/>
      <c r="AB374" s="345">
        <v>0</v>
      </c>
    </row>
    <row r="375" spans="1:28" ht="76.5" customHeight="1">
      <c r="A375" s="770"/>
      <c r="B375" s="771"/>
      <c r="C375" s="768"/>
      <c r="D375" s="768"/>
      <c r="E375" s="347">
        <v>11</v>
      </c>
      <c r="F375" s="347" t="s">
        <v>241</v>
      </c>
      <c r="G375" s="369">
        <v>11</v>
      </c>
      <c r="H375" s="369" t="s">
        <v>9</v>
      </c>
      <c r="I375" s="362">
        <v>11</v>
      </c>
      <c r="J375" s="38"/>
      <c r="K375" s="38"/>
      <c r="L375" s="38"/>
      <c r="M375" s="362">
        <v>11</v>
      </c>
      <c r="N375" s="38">
        <v>11</v>
      </c>
      <c r="O375" s="38">
        <v>11</v>
      </c>
      <c r="P375" s="38">
        <v>11</v>
      </c>
      <c r="Q375" s="370">
        <f t="shared" si="10"/>
        <v>0</v>
      </c>
      <c r="R375" s="345"/>
      <c r="S375" s="345"/>
      <c r="T375" s="345"/>
      <c r="U375" s="345"/>
      <c r="V375" s="345"/>
      <c r="W375" s="345"/>
      <c r="X375" s="345"/>
      <c r="Y375" s="345"/>
      <c r="Z375" s="345"/>
      <c r="AA375" s="345"/>
      <c r="AB375" s="345">
        <v>0</v>
      </c>
    </row>
    <row r="376" spans="1:28" ht="114" customHeight="1">
      <c r="A376" s="770"/>
      <c r="B376" s="771"/>
      <c r="C376" s="768"/>
      <c r="D376" s="768"/>
      <c r="E376" s="349">
        <v>4</v>
      </c>
      <c r="F376" s="347" t="s">
        <v>242</v>
      </c>
      <c r="G376" s="369">
        <v>1</v>
      </c>
      <c r="H376" s="369" t="s">
        <v>8</v>
      </c>
      <c r="I376" s="369">
        <v>1</v>
      </c>
      <c r="J376" s="38">
        <v>1</v>
      </c>
      <c r="K376" s="38">
        <v>1</v>
      </c>
      <c r="L376" s="38">
        <v>1</v>
      </c>
      <c r="M376" s="362">
        <v>1</v>
      </c>
      <c r="N376" s="38">
        <v>2</v>
      </c>
      <c r="O376" s="38">
        <v>3</v>
      </c>
      <c r="P376" s="38">
        <v>4</v>
      </c>
      <c r="Q376" s="370">
        <f t="shared" si="10"/>
        <v>0.3118327937129427</v>
      </c>
      <c r="R376" s="345"/>
      <c r="S376" s="345">
        <v>4000000</v>
      </c>
      <c r="T376" s="345"/>
      <c r="U376" s="345"/>
      <c r="V376" s="345"/>
      <c r="W376" s="345"/>
      <c r="X376" s="345"/>
      <c r="Y376" s="345"/>
      <c r="Z376" s="345"/>
      <c r="AA376" s="345"/>
      <c r="AB376" s="345">
        <v>4000000</v>
      </c>
    </row>
    <row r="377" spans="1:28" ht="96" customHeight="1">
      <c r="A377" s="770"/>
      <c r="B377" s="771"/>
      <c r="C377" s="768"/>
      <c r="D377" s="768"/>
      <c r="E377" s="349">
        <v>2</v>
      </c>
      <c r="F377" s="347" t="s">
        <v>570</v>
      </c>
      <c r="G377" s="369">
        <v>0</v>
      </c>
      <c r="H377" s="369" t="s">
        <v>8</v>
      </c>
      <c r="I377" s="369">
        <v>1</v>
      </c>
      <c r="J377" s="38"/>
      <c r="K377" s="38"/>
      <c r="L377" s="38">
        <v>1</v>
      </c>
      <c r="M377" s="362">
        <v>1</v>
      </c>
      <c r="N377" s="38">
        <v>1</v>
      </c>
      <c r="O377" s="38">
        <v>1</v>
      </c>
      <c r="P377" s="38">
        <v>2</v>
      </c>
      <c r="Q377" s="370">
        <f t="shared" si="10"/>
        <v>0.15591639685647135</v>
      </c>
      <c r="R377" s="345"/>
      <c r="S377" s="345">
        <v>2000000</v>
      </c>
      <c r="T377" s="345"/>
      <c r="U377" s="345"/>
      <c r="V377" s="345"/>
      <c r="W377" s="345"/>
      <c r="X377" s="345"/>
      <c r="Y377" s="345"/>
      <c r="Z377" s="345"/>
      <c r="AA377" s="345"/>
      <c r="AB377" s="345">
        <v>2000000</v>
      </c>
    </row>
    <row r="378" spans="1:28" ht="209.25" customHeight="1">
      <c r="A378" s="770"/>
      <c r="B378" s="771"/>
      <c r="C378" s="768"/>
      <c r="D378" s="768"/>
      <c r="E378" s="349" t="s">
        <v>245</v>
      </c>
      <c r="F378" s="347" t="s">
        <v>246</v>
      </c>
      <c r="G378" s="369">
        <v>0</v>
      </c>
      <c r="H378" s="369" t="s">
        <v>8</v>
      </c>
      <c r="I378" s="369">
        <v>1</v>
      </c>
      <c r="J378" s="38">
        <v>1</v>
      </c>
      <c r="K378" s="38">
        <v>1</v>
      </c>
      <c r="L378" s="38"/>
      <c r="M378" s="362">
        <v>1</v>
      </c>
      <c r="N378" s="38">
        <v>2</v>
      </c>
      <c r="O378" s="38">
        <v>3</v>
      </c>
      <c r="P378" s="38">
        <v>3</v>
      </c>
      <c r="Q378" s="370">
        <f t="shared" si="10"/>
        <v>7.7958198428235675E-2</v>
      </c>
      <c r="R378" s="170"/>
      <c r="S378" s="170">
        <v>1000000</v>
      </c>
      <c r="T378" s="345"/>
      <c r="U378" s="345"/>
      <c r="V378" s="345"/>
      <c r="W378" s="345"/>
      <c r="X378" s="345"/>
      <c r="Y378" s="345"/>
      <c r="Z378" s="345"/>
      <c r="AA378" s="345"/>
      <c r="AB378" s="345">
        <v>1000000</v>
      </c>
    </row>
    <row r="379" spans="1:28" ht="150.75" customHeight="1">
      <c r="A379" s="351" t="s">
        <v>571</v>
      </c>
      <c r="B379" s="771"/>
      <c r="C379" s="768"/>
      <c r="D379" s="768"/>
      <c r="E379" s="347" t="s">
        <v>243</v>
      </c>
      <c r="F379" s="347" t="s">
        <v>244</v>
      </c>
      <c r="G379" s="369">
        <v>50</v>
      </c>
      <c r="H379" s="369" t="s">
        <v>8</v>
      </c>
      <c r="I379" s="369">
        <v>25</v>
      </c>
      <c r="J379" s="369">
        <v>25</v>
      </c>
      <c r="K379" s="369">
        <v>25</v>
      </c>
      <c r="L379" s="369">
        <v>25</v>
      </c>
      <c r="M379" s="362">
        <v>25</v>
      </c>
      <c r="N379" s="38">
        <v>50</v>
      </c>
      <c r="O379" s="38">
        <v>75</v>
      </c>
      <c r="P379" s="38">
        <v>100</v>
      </c>
      <c r="Q379" s="370">
        <f t="shared" si="10"/>
        <v>0.85754018271059251</v>
      </c>
      <c r="R379" s="170"/>
      <c r="S379" s="170">
        <v>11000000</v>
      </c>
      <c r="T379" s="345"/>
      <c r="U379" s="345"/>
      <c r="V379" s="345"/>
      <c r="W379" s="345"/>
      <c r="X379" s="345"/>
      <c r="Y379" s="345"/>
      <c r="Z379" s="345"/>
      <c r="AA379" s="345"/>
      <c r="AB379" s="345">
        <v>11000000</v>
      </c>
    </row>
    <row r="380" spans="1:28" s="332" customFormat="1">
      <c r="F380" s="334"/>
      <c r="J380" s="340" t="s">
        <v>780</v>
      </c>
      <c r="P380" s="335"/>
      <c r="Q380" s="330">
        <f>SUM(Q367:Q379)</f>
        <v>2.5726205481317774</v>
      </c>
      <c r="R380" s="336">
        <v>0</v>
      </c>
      <c r="S380" s="337">
        <v>33000000</v>
      </c>
      <c r="T380" s="336">
        <v>0</v>
      </c>
      <c r="U380" s="336">
        <v>0</v>
      </c>
      <c r="V380" s="336">
        <v>0</v>
      </c>
      <c r="W380" s="336">
        <v>0</v>
      </c>
      <c r="X380" s="337">
        <v>0</v>
      </c>
      <c r="Y380" s="336">
        <v>0</v>
      </c>
      <c r="Z380" s="336">
        <v>0</v>
      </c>
      <c r="AA380" s="336">
        <v>0</v>
      </c>
      <c r="AB380" s="336">
        <v>33000000</v>
      </c>
    </row>
    <row r="381" spans="1:28" s="332" customFormat="1">
      <c r="F381" s="334"/>
      <c r="P381" s="335"/>
      <c r="R381" s="336">
        <v>0</v>
      </c>
      <c r="S381" s="337">
        <v>0</v>
      </c>
      <c r="T381" s="337">
        <v>0</v>
      </c>
      <c r="U381" s="337">
        <v>0</v>
      </c>
      <c r="V381" s="337">
        <v>0</v>
      </c>
      <c r="W381" s="337">
        <v>0</v>
      </c>
      <c r="X381" s="337">
        <v>0</v>
      </c>
      <c r="Y381" s="337">
        <v>0</v>
      </c>
      <c r="Z381" s="337">
        <v>0</v>
      </c>
      <c r="AA381" s="337">
        <v>0</v>
      </c>
      <c r="AB381" s="337">
        <v>0</v>
      </c>
    </row>
    <row r="390" spans="1:28" ht="20.25" customHeight="1">
      <c r="A390" s="723" t="s">
        <v>29</v>
      </c>
      <c r="B390" s="724"/>
      <c r="C390" s="724"/>
      <c r="D390" s="724"/>
      <c r="E390" s="724"/>
      <c r="F390" s="724"/>
      <c r="G390" s="724"/>
      <c r="H390" s="724"/>
      <c r="I390" s="724"/>
      <c r="J390" s="724"/>
      <c r="K390" s="724"/>
      <c r="L390" s="724"/>
      <c r="M390" s="724"/>
      <c r="N390" s="724"/>
      <c r="O390" s="724"/>
      <c r="P390" s="724"/>
      <c r="Q390" s="724"/>
      <c r="R390" s="724"/>
      <c r="S390" s="724"/>
      <c r="T390" s="724"/>
      <c r="U390" s="724"/>
      <c r="V390" s="724"/>
      <c r="W390" s="724"/>
      <c r="X390" s="724"/>
      <c r="Y390" s="724"/>
      <c r="Z390" s="724"/>
      <c r="AA390" s="724"/>
      <c r="AB390" s="724"/>
    </row>
    <row r="391" spans="1:28" ht="20.25" customHeight="1">
      <c r="A391" s="723" t="s">
        <v>563</v>
      </c>
      <c r="B391" s="724"/>
      <c r="C391" s="724"/>
      <c r="D391" s="724"/>
      <c r="E391" s="724"/>
      <c r="F391" s="724"/>
      <c r="G391" s="724"/>
      <c r="H391" s="724"/>
      <c r="I391" s="724"/>
      <c r="J391" s="724"/>
      <c r="K391" s="724"/>
      <c r="L391" s="724"/>
      <c r="M391" s="724"/>
      <c r="N391" s="724"/>
      <c r="O391" s="724"/>
      <c r="P391" s="724"/>
      <c r="Q391" s="724"/>
      <c r="R391" s="724"/>
      <c r="S391" s="724"/>
      <c r="T391" s="724"/>
      <c r="U391" s="724"/>
      <c r="V391" s="724"/>
      <c r="W391" s="724"/>
      <c r="X391" s="724"/>
      <c r="Y391" s="724"/>
      <c r="Z391" s="724"/>
      <c r="AA391" s="724"/>
      <c r="AB391" s="724"/>
    </row>
    <row r="392" spans="1:28" ht="20.25" customHeight="1">
      <c r="A392" s="723" t="s">
        <v>381</v>
      </c>
      <c r="B392" s="724"/>
      <c r="C392" s="724"/>
      <c r="D392" s="724"/>
      <c r="E392" s="724"/>
      <c r="F392" s="724"/>
      <c r="G392" s="724"/>
      <c r="H392" s="724"/>
      <c r="I392" s="724"/>
      <c r="J392" s="724"/>
      <c r="K392" s="724"/>
      <c r="L392" s="724"/>
      <c r="M392" s="724"/>
      <c r="N392" s="724"/>
      <c r="O392" s="724"/>
      <c r="P392" s="724"/>
      <c r="Q392" s="724"/>
      <c r="R392" s="724"/>
      <c r="S392" s="724"/>
      <c r="T392" s="724"/>
      <c r="U392" s="724"/>
      <c r="V392" s="724"/>
      <c r="W392" s="724"/>
      <c r="X392" s="724"/>
      <c r="Y392" s="724"/>
      <c r="Z392" s="724"/>
      <c r="AA392" s="724"/>
      <c r="AB392" s="724"/>
    </row>
    <row r="393" spans="1:28" ht="27.75" customHeight="1">
      <c r="A393" s="16" t="s">
        <v>1</v>
      </c>
      <c r="B393" s="136"/>
      <c r="C393" s="20" t="s">
        <v>396</v>
      </c>
      <c r="D393" s="19"/>
      <c r="E393" s="19"/>
      <c r="F393" s="113"/>
      <c r="G393" s="19"/>
      <c r="H393" s="20"/>
      <c r="I393" s="20"/>
      <c r="J393" s="20"/>
      <c r="K393" s="20"/>
      <c r="L393" s="20"/>
      <c r="M393" s="20"/>
      <c r="N393" s="20"/>
      <c r="O393" s="20"/>
      <c r="P393" s="21"/>
      <c r="Q393" s="20"/>
      <c r="R393" s="22"/>
      <c r="S393" s="23"/>
      <c r="T393" s="90"/>
      <c r="U393" s="22"/>
      <c r="V393" s="22"/>
      <c r="W393" s="22"/>
      <c r="X393" s="23"/>
      <c r="Y393" s="22"/>
      <c r="Z393" s="22"/>
      <c r="AA393" s="22"/>
      <c r="AB393" s="22"/>
    </row>
    <row r="394" spans="1:28" ht="24.75" customHeight="1">
      <c r="A394" s="766" t="s">
        <v>21</v>
      </c>
      <c r="B394" s="797" t="s">
        <v>22</v>
      </c>
      <c r="C394" s="798" t="s">
        <v>23</v>
      </c>
      <c r="D394" s="798"/>
      <c r="E394" s="797" t="s">
        <v>24</v>
      </c>
      <c r="F394" s="798" t="s">
        <v>25</v>
      </c>
      <c r="G394" s="798"/>
      <c r="H394" s="387"/>
      <c r="I394" s="796" t="s">
        <v>379</v>
      </c>
      <c r="J394" s="796"/>
      <c r="K394" s="796"/>
      <c r="L394" s="796"/>
      <c r="M394" s="796" t="s">
        <v>380</v>
      </c>
      <c r="N394" s="796"/>
      <c r="O394" s="796"/>
      <c r="P394" s="796"/>
      <c r="Q394" s="186">
        <v>1</v>
      </c>
      <c r="R394" s="726" t="s">
        <v>382</v>
      </c>
      <c r="S394" s="726"/>
      <c r="T394" s="726"/>
      <c r="U394" s="726"/>
      <c r="V394" s="726"/>
      <c r="W394" s="726"/>
      <c r="X394" s="726"/>
      <c r="Y394" s="726"/>
      <c r="Z394" s="726"/>
      <c r="AA394" s="726"/>
      <c r="AB394" s="726"/>
    </row>
    <row r="395" spans="1:28" ht="78.75" customHeight="1">
      <c r="A395" s="766"/>
      <c r="B395" s="766"/>
      <c r="C395" s="342" t="s">
        <v>23</v>
      </c>
      <c r="D395" s="342" t="s">
        <v>27</v>
      </c>
      <c r="E395" s="766"/>
      <c r="F395" s="91" t="s">
        <v>25</v>
      </c>
      <c r="G395" s="356" t="s">
        <v>27</v>
      </c>
      <c r="H395" s="388" t="s">
        <v>9</v>
      </c>
      <c r="I395" s="342">
        <v>2012</v>
      </c>
      <c r="J395" s="342">
        <v>2013</v>
      </c>
      <c r="K395" s="342">
        <v>2014</v>
      </c>
      <c r="L395" s="342">
        <v>2015</v>
      </c>
      <c r="M395" s="342">
        <v>2012</v>
      </c>
      <c r="N395" s="342">
        <v>2013</v>
      </c>
      <c r="O395" s="342">
        <v>2014</v>
      </c>
      <c r="P395" s="29">
        <v>2015</v>
      </c>
      <c r="Q395" s="342" t="s">
        <v>3</v>
      </c>
      <c r="R395" s="345" t="s">
        <v>11</v>
      </c>
      <c r="S395" s="345" t="s">
        <v>12</v>
      </c>
      <c r="T395" s="345" t="s">
        <v>13</v>
      </c>
      <c r="U395" s="345" t="s">
        <v>14</v>
      </c>
      <c r="V395" s="345" t="s">
        <v>15</v>
      </c>
      <c r="W395" s="345" t="s">
        <v>16</v>
      </c>
      <c r="X395" s="345" t="s">
        <v>17</v>
      </c>
      <c r="Y395" s="345" t="s">
        <v>18</v>
      </c>
      <c r="Z395" s="345" t="s">
        <v>19</v>
      </c>
      <c r="AA395" s="345" t="s">
        <v>385</v>
      </c>
      <c r="AB395" s="345" t="s">
        <v>4</v>
      </c>
    </row>
    <row r="396" spans="1:28" ht="24" customHeight="1">
      <c r="A396" s="187"/>
      <c r="B396" s="31"/>
      <c r="C396" s="31"/>
      <c r="D396" s="31"/>
      <c r="E396" s="73"/>
      <c r="F396" s="92"/>
      <c r="G396" s="73"/>
      <c r="H396" s="33"/>
      <c r="I396" s="33"/>
      <c r="J396" s="33"/>
      <c r="K396" s="33"/>
      <c r="L396" s="33"/>
      <c r="M396" s="33"/>
      <c r="N396" s="33"/>
      <c r="O396" s="33"/>
      <c r="P396" s="32"/>
      <c r="Q396" s="106">
        <f>+(AB396*$Q$115)/AB$115</f>
        <v>10.368440390955346</v>
      </c>
      <c r="R396" s="345"/>
      <c r="S396" s="345">
        <v>133000000</v>
      </c>
      <c r="T396" s="345"/>
      <c r="U396" s="345"/>
      <c r="V396" s="345"/>
      <c r="W396" s="345"/>
      <c r="X396" s="345"/>
      <c r="Y396" s="345"/>
      <c r="Z396" s="345"/>
      <c r="AA396" s="345"/>
      <c r="AB396" s="345">
        <v>133000000</v>
      </c>
    </row>
    <row r="397" spans="1:28" ht="51" customHeight="1">
      <c r="A397" s="792" t="s">
        <v>637</v>
      </c>
      <c r="B397" s="793" t="s">
        <v>638</v>
      </c>
      <c r="C397" s="793" t="s">
        <v>639</v>
      </c>
      <c r="D397" s="794">
        <v>3.5000000000000003E-2</v>
      </c>
      <c r="E397" s="371" t="s">
        <v>640</v>
      </c>
      <c r="F397" s="371" t="s">
        <v>641</v>
      </c>
      <c r="G397" s="343">
        <v>0</v>
      </c>
      <c r="H397" s="369" t="s">
        <v>8</v>
      </c>
      <c r="I397" s="343">
        <v>1</v>
      </c>
      <c r="J397" s="343"/>
      <c r="K397" s="343"/>
      <c r="L397" s="343"/>
      <c r="M397" s="362">
        <v>1</v>
      </c>
      <c r="N397" s="38">
        <v>1</v>
      </c>
      <c r="O397" s="38">
        <v>1</v>
      </c>
      <c r="P397" s="38">
        <v>1</v>
      </c>
      <c r="Q397" s="370">
        <f>+(AB397*$Q$396)/AB$396</f>
        <v>0.15591639685647135</v>
      </c>
      <c r="R397" s="345"/>
      <c r="S397" s="345">
        <v>2000000</v>
      </c>
      <c r="T397" s="345"/>
      <c r="U397" s="345"/>
      <c r="V397" s="345"/>
      <c r="W397" s="345"/>
      <c r="X397" s="345"/>
      <c r="Y397" s="345"/>
      <c r="Z397" s="345"/>
      <c r="AA397" s="345"/>
      <c r="AB397" s="345">
        <v>2000000</v>
      </c>
    </row>
    <row r="398" spans="1:28" ht="123" customHeight="1">
      <c r="A398" s="792"/>
      <c r="B398" s="793"/>
      <c r="C398" s="793"/>
      <c r="D398" s="795"/>
      <c r="E398" s="371" t="s">
        <v>572</v>
      </c>
      <c r="F398" s="371" t="s">
        <v>428</v>
      </c>
      <c r="G398" s="343">
        <v>0</v>
      </c>
      <c r="H398" s="369" t="s">
        <v>8</v>
      </c>
      <c r="I398" s="343"/>
      <c r="J398" s="343">
        <v>1</v>
      </c>
      <c r="K398" s="343"/>
      <c r="L398" s="343"/>
      <c r="M398" s="362">
        <v>0</v>
      </c>
      <c r="N398" s="38">
        <v>1</v>
      </c>
      <c r="O398" s="38">
        <v>1</v>
      </c>
      <c r="P398" s="38">
        <v>1</v>
      </c>
      <c r="Q398" s="370">
        <f t="shared" ref="Q398:Q445" si="11">+(AB398*$Q$396)/AB$396</f>
        <v>0</v>
      </c>
      <c r="R398" s="345"/>
      <c r="S398" s="345"/>
      <c r="T398" s="345"/>
      <c r="U398" s="345"/>
      <c r="V398" s="345"/>
      <c r="W398" s="345"/>
      <c r="X398" s="345"/>
      <c r="Y398" s="345"/>
      <c r="Z398" s="345"/>
      <c r="AA398" s="345"/>
      <c r="AB398" s="345">
        <v>0</v>
      </c>
    </row>
    <row r="399" spans="1:28" ht="124.5" customHeight="1">
      <c r="A399" s="792"/>
      <c r="B399" s="793"/>
      <c r="C399" s="793"/>
      <c r="D399" s="795"/>
      <c r="E399" s="371" t="s">
        <v>573</v>
      </c>
      <c r="F399" s="371" t="s">
        <v>429</v>
      </c>
      <c r="G399" s="343">
        <v>1</v>
      </c>
      <c r="H399" s="369" t="s">
        <v>8</v>
      </c>
      <c r="I399" s="343"/>
      <c r="J399" s="343">
        <v>1</v>
      </c>
      <c r="K399" s="343"/>
      <c r="L399" s="343"/>
      <c r="M399" s="362">
        <v>0</v>
      </c>
      <c r="N399" s="38">
        <v>1</v>
      </c>
      <c r="O399" s="38">
        <v>1</v>
      </c>
      <c r="P399" s="38">
        <v>1</v>
      </c>
      <c r="Q399" s="370">
        <f t="shared" si="11"/>
        <v>0</v>
      </c>
      <c r="R399" s="345"/>
      <c r="S399" s="345"/>
      <c r="T399" s="345"/>
      <c r="U399" s="345"/>
      <c r="V399" s="345"/>
      <c r="W399" s="345"/>
      <c r="X399" s="345"/>
      <c r="Y399" s="345"/>
      <c r="Z399" s="345"/>
      <c r="AA399" s="345"/>
      <c r="AB399" s="345">
        <v>0</v>
      </c>
    </row>
    <row r="400" spans="1:28" ht="101.25" customHeight="1">
      <c r="A400" s="782" t="s">
        <v>397</v>
      </c>
      <c r="B400" s="783" t="s">
        <v>574</v>
      </c>
      <c r="C400" s="783" t="s">
        <v>398</v>
      </c>
      <c r="D400" s="784">
        <v>0.1</v>
      </c>
      <c r="E400" s="341">
        <v>4</v>
      </c>
      <c r="F400" s="341" t="s">
        <v>399</v>
      </c>
      <c r="G400" s="191">
        <v>0</v>
      </c>
      <c r="H400" s="369" t="s">
        <v>8</v>
      </c>
      <c r="I400" s="343">
        <v>1</v>
      </c>
      <c r="J400" s="343">
        <v>1</v>
      </c>
      <c r="K400" s="343">
        <v>1</v>
      </c>
      <c r="L400" s="343">
        <v>1</v>
      </c>
      <c r="M400" s="362">
        <v>1</v>
      </c>
      <c r="N400" s="38">
        <v>2</v>
      </c>
      <c r="O400" s="38">
        <v>3</v>
      </c>
      <c r="P400" s="38">
        <v>4</v>
      </c>
      <c r="Q400" s="370">
        <f t="shared" si="11"/>
        <v>0.15591639685647135</v>
      </c>
      <c r="R400" s="345"/>
      <c r="S400" s="345">
        <v>2000000</v>
      </c>
      <c r="T400" s="345"/>
      <c r="U400" s="345"/>
      <c r="V400" s="345"/>
      <c r="W400" s="345"/>
      <c r="X400" s="345"/>
      <c r="Y400" s="345"/>
      <c r="Z400" s="345"/>
      <c r="AA400" s="345"/>
      <c r="AB400" s="345">
        <v>2000000</v>
      </c>
    </row>
    <row r="401" spans="1:28" ht="192.75" customHeight="1">
      <c r="A401" s="782"/>
      <c r="B401" s="783"/>
      <c r="C401" s="783"/>
      <c r="D401" s="784"/>
      <c r="E401" s="192">
        <v>4</v>
      </c>
      <c r="F401" s="192" t="s">
        <v>400</v>
      </c>
      <c r="G401" s="191">
        <v>0</v>
      </c>
      <c r="H401" s="369" t="s">
        <v>8</v>
      </c>
      <c r="I401" s="343">
        <v>1</v>
      </c>
      <c r="J401" s="343">
        <v>1</v>
      </c>
      <c r="K401" s="343">
        <v>1</v>
      </c>
      <c r="L401" s="343">
        <v>1</v>
      </c>
      <c r="M401" s="362">
        <v>1</v>
      </c>
      <c r="N401" s="38">
        <v>2</v>
      </c>
      <c r="O401" s="38">
        <v>3</v>
      </c>
      <c r="P401" s="38">
        <v>4</v>
      </c>
      <c r="Q401" s="370">
        <f t="shared" si="11"/>
        <v>7.7958198428235675E-2</v>
      </c>
      <c r="R401" s="345"/>
      <c r="S401" s="345">
        <v>1000000</v>
      </c>
      <c r="T401" s="345"/>
      <c r="U401" s="345"/>
      <c r="V401" s="345"/>
      <c r="W401" s="345"/>
      <c r="X401" s="345"/>
      <c r="Y401" s="345"/>
      <c r="Z401" s="345"/>
      <c r="AA401" s="345"/>
      <c r="AB401" s="345">
        <v>1000000</v>
      </c>
    </row>
    <row r="402" spans="1:28" ht="79.5" customHeight="1">
      <c r="A402" s="782"/>
      <c r="B402" s="783"/>
      <c r="C402" s="783"/>
      <c r="D402" s="784"/>
      <c r="E402" s="341" t="s">
        <v>575</v>
      </c>
      <c r="F402" s="341" t="s">
        <v>401</v>
      </c>
      <c r="G402" s="191">
        <v>0</v>
      </c>
      <c r="H402" s="369" t="s">
        <v>8</v>
      </c>
      <c r="I402" s="343">
        <v>1</v>
      </c>
      <c r="J402" s="343"/>
      <c r="K402" s="343"/>
      <c r="L402" s="343"/>
      <c r="M402" s="362">
        <v>1</v>
      </c>
      <c r="N402" s="38">
        <v>1</v>
      </c>
      <c r="O402" s="38">
        <v>1</v>
      </c>
      <c r="P402" s="38">
        <v>1</v>
      </c>
      <c r="Q402" s="370">
        <f t="shared" si="11"/>
        <v>3.8979099214117838E-2</v>
      </c>
      <c r="R402" s="345"/>
      <c r="S402" s="345">
        <v>500000</v>
      </c>
      <c r="T402" s="345"/>
      <c r="U402" s="345"/>
      <c r="V402" s="345"/>
      <c r="W402" s="345"/>
      <c r="X402" s="345"/>
      <c r="Y402" s="345"/>
      <c r="Z402" s="345"/>
      <c r="AA402" s="345"/>
      <c r="AB402" s="345">
        <v>500000</v>
      </c>
    </row>
    <row r="403" spans="1:28" ht="87.75" customHeight="1">
      <c r="A403" s="782"/>
      <c r="B403" s="783"/>
      <c r="C403" s="783"/>
      <c r="D403" s="784"/>
      <c r="E403" s="341" t="s">
        <v>576</v>
      </c>
      <c r="F403" s="341" t="s">
        <v>777</v>
      </c>
      <c r="G403" s="191">
        <v>0</v>
      </c>
      <c r="H403" s="369" t="s">
        <v>8</v>
      </c>
      <c r="I403" s="343">
        <v>1</v>
      </c>
      <c r="J403" s="343"/>
      <c r="K403" s="343"/>
      <c r="L403" s="343"/>
      <c r="M403" s="362">
        <v>1</v>
      </c>
      <c r="N403" s="38">
        <v>1</v>
      </c>
      <c r="O403" s="38">
        <v>1</v>
      </c>
      <c r="P403" s="38">
        <v>1</v>
      </c>
      <c r="Q403" s="370">
        <f t="shared" si="11"/>
        <v>3.8979099214117838E-2</v>
      </c>
      <c r="R403" s="345"/>
      <c r="S403" s="345">
        <v>500000</v>
      </c>
      <c r="T403" s="345"/>
      <c r="U403" s="345"/>
      <c r="V403" s="345"/>
      <c r="W403" s="345"/>
      <c r="X403" s="345"/>
      <c r="Y403" s="345"/>
      <c r="Z403" s="345"/>
      <c r="AA403" s="345"/>
      <c r="AB403" s="345">
        <v>500000</v>
      </c>
    </row>
    <row r="404" spans="1:28" ht="118.5" customHeight="1">
      <c r="A404" s="782" t="s">
        <v>402</v>
      </c>
      <c r="B404" s="783" t="s">
        <v>577</v>
      </c>
      <c r="C404" s="783" t="s">
        <v>578</v>
      </c>
      <c r="D404" s="784" t="s">
        <v>68</v>
      </c>
      <c r="E404" s="341">
        <v>4</v>
      </c>
      <c r="F404" s="341" t="s">
        <v>403</v>
      </c>
      <c r="G404" s="191">
        <v>0</v>
      </c>
      <c r="H404" s="369" t="s">
        <v>8</v>
      </c>
      <c r="I404" s="343">
        <v>1</v>
      </c>
      <c r="J404" s="343">
        <v>1</v>
      </c>
      <c r="K404" s="343">
        <v>1</v>
      </c>
      <c r="L404" s="343">
        <v>1</v>
      </c>
      <c r="M404" s="362">
        <v>1</v>
      </c>
      <c r="N404" s="38">
        <v>2</v>
      </c>
      <c r="O404" s="38">
        <v>3</v>
      </c>
      <c r="P404" s="38">
        <v>4</v>
      </c>
      <c r="Q404" s="370">
        <f t="shared" si="11"/>
        <v>7.7958198428235675E-2</v>
      </c>
      <c r="R404" s="345"/>
      <c r="S404" s="345">
        <v>1000000</v>
      </c>
      <c r="T404" s="345"/>
      <c r="U404" s="345"/>
      <c r="V404" s="345"/>
      <c r="W404" s="345"/>
      <c r="X404" s="345"/>
      <c r="Y404" s="345"/>
      <c r="Z404" s="345"/>
      <c r="AA404" s="345"/>
      <c r="AB404" s="345">
        <v>1000000</v>
      </c>
    </row>
    <row r="405" spans="1:28" ht="126.75" customHeight="1">
      <c r="A405" s="782"/>
      <c r="B405" s="783"/>
      <c r="C405" s="783"/>
      <c r="D405" s="784"/>
      <c r="E405" s="341">
        <v>4</v>
      </c>
      <c r="F405" s="341" t="s">
        <v>404</v>
      </c>
      <c r="G405" s="191">
        <v>0</v>
      </c>
      <c r="H405" s="369" t="s">
        <v>8</v>
      </c>
      <c r="I405" s="343">
        <v>1</v>
      </c>
      <c r="J405" s="343">
        <v>1</v>
      </c>
      <c r="K405" s="343">
        <v>1</v>
      </c>
      <c r="L405" s="343">
        <v>1</v>
      </c>
      <c r="M405" s="362">
        <v>1</v>
      </c>
      <c r="N405" s="38">
        <v>2</v>
      </c>
      <c r="O405" s="38">
        <v>3</v>
      </c>
      <c r="P405" s="38">
        <v>4</v>
      </c>
      <c r="Q405" s="370">
        <f t="shared" si="11"/>
        <v>3.8979099214117838E-2</v>
      </c>
      <c r="R405" s="345"/>
      <c r="S405" s="345">
        <v>500000</v>
      </c>
      <c r="T405" s="345"/>
      <c r="U405" s="345"/>
      <c r="V405" s="345"/>
      <c r="W405" s="345"/>
      <c r="X405" s="345"/>
      <c r="Y405" s="345"/>
      <c r="Z405" s="345"/>
      <c r="AA405" s="345"/>
      <c r="AB405" s="345">
        <v>500000</v>
      </c>
    </row>
    <row r="406" spans="1:28" ht="134.25" customHeight="1">
      <c r="A406" s="782"/>
      <c r="B406" s="783"/>
      <c r="C406" s="783"/>
      <c r="D406" s="784"/>
      <c r="E406" s="341">
        <v>1</v>
      </c>
      <c r="F406" s="341" t="s">
        <v>405</v>
      </c>
      <c r="G406" s="191">
        <v>0</v>
      </c>
      <c r="H406" s="369" t="s">
        <v>8</v>
      </c>
      <c r="I406" s="343">
        <v>1</v>
      </c>
      <c r="J406" s="343"/>
      <c r="K406" s="343"/>
      <c r="L406" s="343"/>
      <c r="M406" s="362">
        <v>1</v>
      </c>
      <c r="N406" s="38">
        <v>1</v>
      </c>
      <c r="O406" s="38">
        <v>1</v>
      </c>
      <c r="P406" s="38">
        <v>1</v>
      </c>
      <c r="Q406" s="370">
        <f t="shared" si="11"/>
        <v>3.8979099214117838E-2</v>
      </c>
      <c r="R406" s="345"/>
      <c r="S406" s="345">
        <v>500000</v>
      </c>
      <c r="T406" s="345"/>
      <c r="U406" s="345"/>
      <c r="V406" s="345"/>
      <c r="W406" s="345"/>
      <c r="X406" s="345"/>
      <c r="Y406" s="345"/>
      <c r="Z406" s="345"/>
      <c r="AA406" s="345"/>
      <c r="AB406" s="345">
        <v>500000</v>
      </c>
    </row>
    <row r="407" spans="1:28" ht="78.75" customHeight="1">
      <c r="A407" s="782"/>
      <c r="B407" s="783"/>
      <c r="C407" s="783"/>
      <c r="D407" s="784"/>
      <c r="E407" s="374" t="s">
        <v>406</v>
      </c>
      <c r="F407" s="374" t="s">
        <v>407</v>
      </c>
      <c r="G407" s="384">
        <v>0</v>
      </c>
      <c r="H407" s="369" t="s">
        <v>8</v>
      </c>
      <c r="I407" s="343"/>
      <c r="J407" s="343">
        <v>1</v>
      </c>
      <c r="K407" s="343"/>
      <c r="L407" s="343"/>
      <c r="M407" s="362">
        <v>0</v>
      </c>
      <c r="N407" s="38">
        <v>1</v>
      </c>
      <c r="O407" s="38">
        <v>1</v>
      </c>
      <c r="P407" s="38">
        <v>1</v>
      </c>
      <c r="Q407" s="370">
        <f t="shared" si="11"/>
        <v>0</v>
      </c>
      <c r="R407" s="345"/>
      <c r="S407" s="345"/>
      <c r="T407" s="345"/>
      <c r="U407" s="345"/>
      <c r="V407" s="345"/>
      <c r="W407" s="345"/>
      <c r="X407" s="345"/>
      <c r="Y407" s="345"/>
      <c r="Z407" s="345"/>
      <c r="AA407" s="345"/>
      <c r="AB407" s="345">
        <v>0</v>
      </c>
    </row>
    <row r="408" spans="1:28" ht="144" customHeight="1">
      <c r="A408" s="782"/>
      <c r="B408" s="783"/>
      <c r="C408" s="783"/>
      <c r="D408" s="784"/>
      <c r="E408" s="341">
        <v>1</v>
      </c>
      <c r="F408" s="341" t="s">
        <v>408</v>
      </c>
      <c r="G408" s="384">
        <v>0</v>
      </c>
      <c r="H408" s="369" t="s">
        <v>8</v>
      </c>
      <c r="I408" s="343">
        <v>1</v>
      </c>
      <c r="J408" s="343"/>
      <c r="K408" s="343"/>
      <c r="L408" s="343"/>
      <c r="M408" s="362">
        <v>1</v>
      </c>
      <c r="N408" s="38">
        <v>1</v>
      </c>
      <c r="O408" s="38">
        <v>1</v>
      </c>
      <c r="P408" s="38">
        <v>1</v>
      </c>
      <c r="Q408" s="370">
        <f t="shared" si="11"/>
        <v>0.23387459528470705</v>
      </c>
      <c r="R408" s="345"/>
      <c r="S408" s="345">
        <v>3000000</v>
      </c>
      <c r="T408" s="345"/>
      <c r="U408" s="345"/>
      <c r="V408" s="345"/>
      <c r="W408" s="345"/>
      <c r="X408" s="345"/>
      <c r="Y408" s="345"/>
      <c r="Z408" s="345"/>
      <c r="AA408" s="345"/>
      <c r="AB408" s="345">
        <v>3000000</v>
      </c>
    </row>
    <row r="409" spans="1:28" ht="156" customHeight="1">
      <c r="A409" s="782"/>
      <c r="B409" s="783"/>
      <c r="C409" s="783"/>
      <c r="D409" s="784"/>
      <c r="E409" s="341" t="s">
        <v>778</v>
      </c>
      <c r="F409" s="341" t="s">
        <v>409</v>
      </c>
      <c r="G409" s="384">
        <v>36</v>
      </c>
      <c r="H409" s="369" t="s">
        <v>8</v>
      </c>
      <c r="I409" s="343">
        <v>25</v>
      </c>
      <c r="J409" s="343">
        <v>25</v>
      </c>
      <c r="K409" s="343">
        <v>0</v>
      </c>
      <c r="L409" s="343">
        <v>0</v>
      </c>
      <c r="M409" s="362">
        <v>25</v>
      </c>
      <c r="N409" s="38">
        <v>50</v>
      </c>
      <c r="O409" s="38">
        <v>50</v>
      </c>
      <c r="P409" s="38">
        <v>50</v>
      </c>
      <c r="Q409" s="370">
        <f t="shared" si="11"/>
        <v>0.77958198428235681</v>
      </c>
      <c r="R409" s="345"/>
      <c r="S409" s="345">
        <v>10000000</v>
      </c>
      <c r="T409" s="345"/>
      <c r="U409" s="345"/>
      <c r="V409" s="345"/>
      <c r="W409" s="345"/>
      <c r="X409" s="345"/>
      <c r="Y409" s="345"/>
      <c r="Z409" s="345"/>
      <c r="AA409" s="345"/>
      <c r="AB409" s="345">
        <v>10000000</v>
      </c>
    </row>
    <row r="410" spans="1:28" ht="109.5" customHeight="1">
      <c r="A410" s="372" t="s">
        <v>410</v>
      </c>
      <c r="B410" s="374" t="s">
        <v>579</v>
      </c>
      <c r="C410" s="374" t="s">
        <v>580</v>
      </c>
      <c r="D410" s="373"/>
      <c r="E410" s="341">
        <v>1</v>
      </c>
      <c r="F410" s="341" t="s">
        <v>779</v>
      </c>
      <c r="G410" s="197">
        <v>0</v>
      </c>
      <c r="H410" s="369" t="s">
        <v>8</v>
      </c>
      <c r="I410" s="343">
        <v>1</v>
      </c>
      <c r="J410" s="343"/>
      <c r="K410" s="343"/>
      <c r="L410" s="343"/>
      <c r="M410" s="362">
        <v>1</v>
      </c>
      <c r="N410" s="38">
        <v>1</v>
      </c>
      <c r="O410" s="38">
        <v>1</v>
      </c>
      <c r="P410" s="38">
        <v>1</v>
      </c>
      <c r="Q410" s="370">
        <f t="shared" si="11"/>
        <v>0.15591639685647135</v>
      </c>
      <c r="R410" s="345"/>
      <c r="S410" s="345">
        <v>2000000</v>
      </c>
      <c r="T410" s="345"/>
      <c r="U410" s="345"/>
      <c r="V410" s="345"/>
      <c r="W410" s="345"/>
      <c r="X410" s="345"/>
      <c r="Y410" s="345"/>
      <c r="Z410" s="345"/>
      <c r="AA410" s="345"/>
      <c r="AB410" s="345">
        <v>2000000</v>
      </c>
    </row>
    <row r="411" spans="1:28" ht="75" customHeight="1">
      <c r="A411" s="789" t="s">
        <v>288</v>
      </c>
      <c r="B411" s="783" t="s">
        <v>581</v>
      </c>
      <c r="C411" s="783" t="s">
        <v>582</v>
      </c>
      <c r="D411" s="791"/>
      <c r="E411" s="198">
        <v>1</v>
      </c>
      <c r="F411" s="341" t="s">
        <v>289</v>
      </c>
      <c r="G411" s="384">
        <v>2</v>
      </c>
      <c r="H411" s="369" t="s">
        <v>9</v>
      </c>
      <c r="I411" s="343">
        <v>1</v>
      </c>
      <c r="J411" s="343">
        <v>1</v>
      </c>
      <c r="K411" s="343">
        <v>1</v>
      </c>
      <c r="L411" s="343">
        <v>1</v>
      </c>
      <c r="M411" s="362">
        <v>1</v>
      </c>
      <c r="N411" s="38">
        <v>1</v>
      </c>
      <c r="O411" s="38">
        <v>1</v>
      </c>
      <c r="P411" s="38">
        <v>1</v>
      </c>
      <c r="Q411" s="370">
        <f t="shared" si="11"/>
        <v>0.93549838113882822</v>
      </c>
      <c r="R411" s="345"/>
      <c r="S411" s="345">
        <v>12000000</v>
      </c>
      <c r="T411" s="345"/>
      <c r="U411" s="345"/>
      <c r="V411" s="345"/>
      <c r="W411" s="345"/>
      <c r="X411" s="345"/>
      <c r="Y411" s="345"/>
      <c r="Z411" s="345"/>
      <c r="AA411" s="345"/>
      <c r="AB411" s="345">
        <v>12000000</v>
      </c>
    </row>
    <row r="412" spans="1:28" ht="65.25" customHeight="1">
      <c r="A412" s="789"/>
      <c r="B412" s="783"/>
      <c r="C412" s="783"/>
      <c r="D412" s="790"/>
      <c r="E412" s="374">
        <v>45</v>
      </c>
      <c r="F412" s="341" t="s">
        <v>583</v>
      </c>
      <c r="G412" s="384">
        <v>45</v>
      </c>
      <c r="H412" s="369" t="s">
        <v>9</v>
      </c>
      <c r="I412" s="343">
        <v>11</v>
      </c>
      <c r="J412" s="343">
        <v>11</v>
      </c>
      <c r="K412" s="343">
        <v>11</v>
      </c>
      <c r="L412" s="343">
        <v>12</v>
      </c>
      <c r="M412" s="362">
        <v>11</v>
      </c>
      <c r="N412" s="38">
        <v>22</v>
      </c>
      <c r="O412" s="38">
        <v>33</v>
      </c>
      <c r="P412" s="38">
        <v>45</v>
      </c>
      <c r="Q412" s="370">
        <f t="shared" si="11"/>
        <v>0.23387459528470705</v>
      </c>
      <c r="R412" s="345"/>
      <c r="S412" s="345">
        <v>3000000</v>
      </c>
      <c r="T412" s="345"/>
      <c r="U412" s="345"/>
      <c r="V412" s="345"/>
      <c r="W412" s="345"/>
      <c r="X412" s="345"/>
      <c r="Y412" s="345"/>
      <c r="Z412" s="345"/>
      <c r="AA412" s="345"/>
      <c r="AB412" s="345">
        <v>3000000</v>
      </c>
    </row>
    <row r="413" spans="1:28" ht="111" customHeight="1">
      <c r="A413" s="789"/>
      <c r="B413" s="783"/>
      <c r="C413" s="783"/>
      <c r="D413" s="790"/>
      <c r="E413" s="374">
        <v>4</v>
      </c>
      <c r="F413" s="374" t="s">
        <v>411</v>
      </c>
      <c r="G413" s="384">
        <v>6</v>
      </c>
      <c r="H413" s="369" t="s">
        <v>9</v>
      </c>
      <c r="I413" s="343">
        <v>1</v>
      </c>
      <c r="J413" s="343">
        <v>1</v>
      </c>
      <c r="K413" s="343">
        <v>1</v>
      </c>
      <c r="L413" s="343">
        <v>1</v>
      </c>
      <c r="M413" s="362">
        <v>1</v>
      </c>
      <c r="N413" s="38">
        <v>2</v>
      </c>
      <c r="O413" s="38">
        <v>3</v>
      </c>
      <c r="P413" s="38">
        <v>4</v>
      </c>
      <c r="Q413" s="370">
        <f t="shared" si="11"/>
        <v>0.15591639685647135</v>
      </c>
      <c r="R413" s="345"/>
      <c r="S413" s="345">
        <v>2000000</v>
      </c>
      <c r="T413" s="345"/>
      <c r="U413" s="345"/>
      <c r="V413" s="345"/>
      <c r="W413" s="345"/>
      <c r="X413" s="345"/>
      <c r="Y413" s="345"/>
      <c r="Z413" s="345"/>
      <c r="AA413" s="345"/>
      <c r="AB413" s="345">
        <v>2000000</v>
      </c>
    </row>
    <row r="414" spans="1:28" ht="108.75" customHeight="1">
      <c r="A414" s="789"/>
      <c r="B414" s="783"/>
      <c r="C414" s="783"/>
      <c r="D414" s="790"/>
      <c r="E414" s="374">
        <v>1</v>
      </c>
      <c r="F414" s="341" t="s">
        <v>412</v>
      </c>
      <c r="G414" s="384">
        <v>1</v>
      </c>
      <c r="H414" s="369" t="s">
        <v>9</v>
      </c>
      <c r="I414" s="343"/>
      <c r="J414" s="343">
        <v>1</v>
      </c>
      <c r="K414" s="343"/>
      <c r="L414" s="343"/>
      <c r="M414" s="362">
        <v>0</v>
      </c>
      <c r="N414" s="38">
        <v>1</v>
      </c>
      <c r="O414" s="38">
        <v>1</v>
      </c>
      <c r="P414" s="38">
        <v>1</v>
      </c>
      <c r="Q414" s="370">
        <f t="shared" si="11"/>
        <v>0</v>
      </c>
      <c r="R414" s="345"/>
      <c r="S414" s="345"/>
      <c r="T414" s="345"/>
      <c r="U414" s="345"/>
      <c r="V414" s="345"/>
      <c r="W414" s="345"/>
      <c r="X414" s="345"/>
      <c r="Y414" s="345"/>
      <c r="Z414" s="345"/>
      <c r="AA414" s="345"/>
      <c r="AB414" s="345">
        <v>0</v>
      </c>
    </row>
    <row r="415" spans="1:28" ht="114" customHeight="1">
      <c r="A415" s="789"/>
      <c r="B415" s="783"/>
      <c r="C415" s="783"/>
      <c r="D415" s="790"/>
      <c r="E415" s="374">
        <v>1</v>
      </c>
      <c r="F415" s="341" t="s">
        <v>290</v>
      </c>
      <c r="G415" s="384">
        <v>1</v>
      </c>
      <c r="H415" s="369" t="s">
        <v>8</v>
      </c>
      <c r="I415" s="343">
        <v>1</v>
      </c>
      <c r="J415" s="343"/>
      <c r="K415" s="343"/>
      <c r="L415" s="343"/>
      <c r="M415" s="362">
        <v>1</v>
      </c>
      <c r="N415" s="38">
        <v>1</v>
      </c>
      <c r="O415" s="38">
        <v>1</v>
      </c>
      <c r="P415" s="38">
        <v>1</v>
      </c>
      <c r="Q415" s="370">
        <f t="shared" si="11"/>
        <v>7.7958198428235675E-2</v>
      </c>
      <c r="R415" s="345"/>
      <c r="S415" s="345">
        <v>1000000</v>
      </c>
      <c r="T415" s="345"/>
      <c r="U415" s="345"/>
      <c r="V415" s="345"/>
      <c r="W415" s="345"/>
      <c r="X415" s="345"/>
      <c r="Y415" s="345"/>
      <c r="Z415" s="345"/>
      <c r="AA415" s="345"/>
      <c r="AB415" s="345">
        <v>1000000</v>
      </c>
    </row>
    <row r="416" spans="1:28" ht="90.75" customHeight="1">
      <c r="A416" s="789"/>
      <c r="B416" s="783"/>
      <c r="C416" s="783"/>
      <c r="D416" s="790"/>
      <c r="E416" s="374">
        <v>4</v>
      </c>
      <c r="F416" s="341" t="s">
        <v>413</v>
      </c>
      <c r="G416" s="384">
        <v>0</v>
      </c>
      <c r="H416" s="369" t="s">
        <v>8</v>
      </c>
      <c r="I416" s="343">
        <v>1</v>
      </c>
      <c r="J416" s="343">
        <v>1</v>
      </c>
      <c r="K416" s="343">
        <v>1</v>
      </c>
      <c r="L416" s="343">
        <v>1</v>
      </c>
      <c r="M416" s="362">
        <v>1</v>
      </c>
      <c r="N416" s="38">
        <v>2</v>
      </c>
      <c r="O416" s="38">
        <v>3</v>
      </c>
      <c r="P416" s="38">
        <v>4</v>
      </c>
      <c r="Q416" s="370">
        <f t="shared" si="11"/>
        <v>7.7958198428235675E-2</v>
      </c>
      <c r="R416" s="345"/>
      <c r="S416" s="345">
        <v>1000000</v>
      </c>
      <c r="T416" s="345"/>
      <c r="U416" s="345"/>
      <c r="V416" s="345"/>
      <c r="W416" s="345"/>
      <c r="X416" s="345"/>
      <c r="Y416" s="345"/>
      <c r="Z416" s="345"/>
      <c r="AA416" s="345"/>
      <c r="AB416" s="345">
        <v>1000000</v>
      </c>
    </row>
    <row r="417" spans="1:28" ht="103.5" customHeight="1">
      <c r="A417" s="789" t="s">
        <v>285</v>
      </c>
      <c r="B417" s="790" t="s">
        <v>584</v>
      </c>
      <c r="C417" s="790" t="s">
        <v>414</v>
      </c>
      <c r="D417" s="791"/>
      <c r="E417" s="374">
        <v>3</v>
      </c>
      <c r="F417" s="374" t="s">
        <v>286</v>
      </c>
      <c r="G417" s="384" t="s">
        <v>68</v>
      </c>
      <c r="H417" s="369" t="s">
        <v>8</v>
      </c>
      <c r="I417" s="343">
        <v>1</v>
      </c>
      <c r="J417" s="343">
        <v>1</v>
      </c>
      <c r="K417" s="343">
        <v>1</v>
      </c>
      <c r="L417" s="343"/>
      <c r="M417" s="362">
        <v>1</v>
      </c>
      <c r="N417" s="38">
        <v>2</v>
      </c>
      <c r="O417" s="38">
        <v>3</v>
      </c>
      <c r="P417" s="38">
        <v>3</v>
      </c>
      <c r="Q417" s="370">
        <f t="shared" si="11"/>
        <v>0.15591639685647135</v>
      </c>
      <c r="R417" s="345"/>
      <c r="S417" s="345">
        <v>2000000</v>
      </c>
      <c r="T417" s="345"/>
      <c r="U417" s="345"/>
      <c r="V417" s="345"/>
      <c r="W417" s="345"/>
      <c r="X417" s="345"/>
      <c r="Y417" s="345"/>
      <c r="Z417" s="345"/>
      <c r="AA417" s="345"/>
      <c r="AB417" s="345">
        <v>2000000</v>
      </c>
    </row>
    <row r="418" spans="1:28" ht="147" customHeight="1">
      <c r="A418" s="789"/>
      <c r="B418" s="790"/>
      <c r="C418" s="790"/>
      <c r="D418" s="790"/>
      <c r="E418" s="374">
        <v>2</v>
      </c>
      <c r="F418" s="374" t="s">
        <v>415</v>
      </c>
      <c r="G418" s="384">
        <v>1</v>
      </c>
      <c r="H418" s="369" t="s">
        <v>8</v>
      </c>
      <c r="I418" s="343">
        <v>1</v>
      </c>
      <c r="J418" s="343">
        <v>1</v>
      </c>
      <c r="K418" s="343"/>
      <c r="L418" s="343"/>
      <c r="M418" s="362">
        <v>1</v>
      </c>
      <c r="N418" s="38">
        <v>2</v>
      </c>
      <c r="O418" s="38">
        <v>2</v>
      </c>
      <c r="P418" s="38">
        <v>2</v>
      </c>
      <c r="Q418" s="370">
        <f t="shared" si="11"/>
        <v>7.7958198428235675E-2</v>
      </c>
      <c r="R418" s="345"/>
      <c r="S418" s="345">
        <v>1000000</v>
      </c>
      <c r="T418" s="345"/>
      <c r="U418" s="345"/>
      <c r="V418" s="345"/>
      <c r="W418" s="345"/>
      <c r="X418" s="345"/>
      <c r="Y418" s="345"/>
      <c r="Z418" s="345"/>
      <c r="AA418" s="345"/>
      <c r="AB418" s="345">
        <v>1000000</v>
      </c>
    </row>
    <row r="419" spans="1:28" ht="73.5" customHeight="1">
      <c r="A419" s="789"/>
      <c r="B419" s="790"/>
      <c r="C419" s="790"/>
      <c r="D419" s="790"/>
      <c r="E419" s="374">
        <v>2</v>
      </c>
      <c r="F419" s="374" t="s">
        <v>287</v>
      </c>
      <c r="G419" s="384">
        <v>2</v>
      </c>
      <c r="H419" s="369" t="s">
        <v>9</v>
      </c>
      <c r="I419" s="343">
        <v>1</v>
      </c>
      <c r="J419" s="343">
        <v>1</v>
      </c>
      <c r="K419" s="343"/>
      <c r="L419" s="343"/>
      <c r="M419" s="362">
        <v>1</v>
      </c>
      <c r="N419" s="38">
        <v>2</v>
      </c>
      <c r="O419" s="38">
        <v>2</v>
      </c>
      <c r="P419" s="38">
        <v>2</v>
      </c>
      <c r="Q419" s="370">
        <f t="shared" si="11"/>
        <v>7.7958198428235675E-2</v>
      </c>
      <c r="R419" s="345"/>
      <c r="S419" s="345">
        <v>1000000</v>
      </c>
      <c r="T419" s="345"/>
      <c r="U419" s="345"/>
      <c r="V419" s="345"/>
      <c r="W419" s="345"/>
      <c r="X419" s="345"/>
      <c r="Y419" s="345"/>
      <c r="Z419" s="345"/>
      <c r="AA419" s="345"/>
      <c r="AB419" s="345">
        <v>1000000</v>
      </c>
    </row>
    <row r="420" spans="1:28" ht="87" customHeight="1">
      <c r="A420" s="789"/>
      <c r="B420" s="790"/>
      <c r="C420" s="790"/>
      <c r="D420" s="790"/>
      <c r="E420" s="198">
        <v>1</v>
      </c>
      <c r="F420" s="374" t="s">
        <v>416</v>
      </c>
      <c r="G420" s="384">
        <v>1</v>
      </c>
      <c r="H420" s="369" t="s">
        <v>9</v>
      </c>
      <c r="I420" s="343">
        <v>1</v>
      </c>
      <c r="J420" s="343"/>
      <c r="K420" s="343"/>
      <c r="L420" s="343"/>
      <c r="M420" s="362">
        <v>1</v>
      </c>
      <c r="N420" s="38">
        <v>1</v>
      </c>
      <c r="O420" s="38">
        <v>1</v>
      </c>
      <c r="P420" s="38">
        <v>1</v>
      </c>
      <c r="Q420" s="370">
        <f t="shared" si="11"/>
        <v>0.3118327937129427</v>
      </c>
      <c r="R420" s="345"/>
      <c r="S420" s="345">
        <v>4000000</v>
      </c>
      <c r="T420" s="345"/>
      <c r="U420" s="345"/>
      <c r="V420" s="345"/>
      <c r="W420" s="345"/>
      <c r="X420" s="345"/>
      <c r="Y420" s="345"/>
      <c r="Z420" s="345"/>
      <c r="AA420" s="345"/>
      <c r="AB420" s="345">
        <v>4000000</v>
      </c>
    </row>
    <row r="421" spans="1:28" ht="145.5" customHeight="1">
      <c r="A421" s="789"/>
      <c r="B421" s="790"/>
      <c r="C421" s="790"/>
      <c r="D421" s="790"/>
      <c r="E421" s="374">
        <v>1</v>
      </c>
      <c r="F421" s="374" t="s">
        <v>417</v>
      </c>
      <c r="G421" s="384">
        <v>1</v>
      </c>
      <c r="H421" s="369" t="s">
        <v>8</v>
      </c>
      <c r="I421" s="343">
        <v>1</v>
      </c>
      <c r="J421" s="343"/>
      <c r="K421" s="343"/>
      <c r="L421" s="343"/>
      <c r="M421" s="362">
        <v>1</v>
      </c>
      <c r="N421" s="38">
        <v>1</v>
      </c>
      <c r="O421" s="38">
        <v>1</v>
      </c>
      <c r="P421" s="38">
        <v>1</v>
      </c>
      <c r="Q421" s="370">
        <f t="shared" si="11"/>
        <v>0.15591639685647135</v>
      </c>
      <c r="R421" s="345"/>
      <c r="S421" s="345">
        <v>2000000</v>
      </c>
      <c r="T421" s="345"/>
      <c r="U421" s="345"/>
      <c r="V421" s="345"/>
      <c r="W421" s="345"/>
      <c r="X421" s="345"/>
      <c r="Y421" s="345"/>
      <c r="Z421" s="345"/>
      <c r="AA421" s="345"/>
      <c r="AB421" s="345">
        <v>2000000</v>
      </c>
    </row>
    <row r="422" spans="1:28" ht="130.5" customHeight="1">
      <c r="A422" s="789"/>
      <c r="B422" s="790"/>
      <c r="C422" s="790"/>
      <c r="D422" s="790"/>
      <c r="E422" s="374" t="s">
        <v>585</v>
      </c>
      <c r="F422" s="374" t="s">
        <v>418</v>
      </c>
      <c r="G422" s="384">
        <v>1</v>
      </c>
      <c r="H422" s="369" t="s">
        <v>8</v>
      </c>
      <c r="I422" s="343">
        <v>1</v>
      </c>
      <c r="J422" s="343"/>
      <c r="K422" s="343"/>
      <c r="L422" s="343"/>
      <c r="M422" s="362">
        <v>1</v>
      </c>
      <c r="N422" s="38">
        <v>1</v>
      </c>
      <c r="O422" s="38">
        <v>1</v>
      </c>
      <c r="P422" s="38">
        <v>1</v>
      </c>
      <c r="Q422" s="370">
        <f t="shared" si="11"/>
        <v>0.15591639685647135</v>
      </c>
      <c r="R422" s="345"/>
      <c r="S422" s="345">
        <v>2000000</v>
      </c>
      <c r="T422" s="345"/>
      <c r="U422" s="345"/>
      <c r="V422" s="345"/>
      <c r="W422" s="345"/>
      <c r="X422" s="345"/>
      <c r="Y422" s="345"/>
      <c r="Z422" s="345"/>
      <c r="AA422" s="345"/>
      <c r="AB422" s="345">
        <v>2000000</v>
      </c>
    </row>
    <row r="423" spans="1:28" ht="90.75" customHeight="1">
      <c r="A423" s="778" t="s">
        <v>291</v>
      </c>
      <c r="B423" s="768" t="s">
        <v>292</v>
      </c>
      <c r="C423" s="768" t="s">
        <v>293</v>
      </c>
      <c r="D423" s="768"/>
      <c r="E423" s="349">
        <v>4</v>
      </c>
      <c r="F423" s="349" t="s">
        <v>294</v>
      </c>
      <c r="G423" s="362" t="s">
        <v>68</v>
      </c>
      <c r="H423" s="369" t="s">
        <v>8</v>
      </c>
      <c r="I423" s="343">
        <v>1</v>
      </c>
      <c r="J423" s="343">
        <v>1</v>
      </c>
      <c r="K423" s="343">
        <v>1</v>
      </c>
      <c r="L423" s="343">
        <v>1</v>
      </c>
      <c r="M423" s="362">
        <v>1</v>
      </c>
      <c r="N423" s="38">
        <v>2</v>
      </c>
      <c r="O423" s="38">
        <v>3</v>
      </c>
      <c r="P423" s="38">
        <v>4</v>
      </c>
      <c r="Q423" s="370">
        <f t="shared" si="11"/>
        <v>0.15591639685647135</v>
      </c>
      <c r="R423" s="345"/>
      <c r="S423" s="345">
        <v>2000000</v>
      </c>
      <c r="T423" s="345"/>
      <c r="U423" s="345"/>
      <c r="V423" s="345"/>
      <c r="W423" s="345"/>
      <c r="X423" s="345"/>
      <c r="Y423" s="345"/>
      <c r="Z423" s="345"/>
      <c r="AA423" s="345"/>
      <c r="AB423" s="345">
        <v>2000000</v>
      </c>
    </row>
    <row r="424" spans="1:28" ht="82.5" customHeight="1">
      <c r="A424" s="778"/>
      <c r="B424" s="768"/>
      <c r="C424" s="768"/>
      <c r="D424" s="768"/>
      <c r="E424" s="349">
        <v>4</v>
      </c>
      <c r="F424" s="347" t="s">
        <v>295</v>
      </c>
      <c r="G424" s="362" t="s">
        <v>68</v>
      </c>
      <c r="H424" s="369" t="s">
        <v>8</v>
      </c>
      <c r="I424" s="343">
        <v>1</v>
      </c>
      <c r="J424" s="343">
        <v>1</v>
      </c>
      <c r="K424" s="343">
        <v>1</v>
      </c>
      <c r="L424" s="343">
        <v>1</v>
      </c>
      <c r="M424" s="362">
        <v>1</v>
      </c>
      <c r="N424" s="38">
        <v>2</v>
      </c>
      <c r="O424" s="38">
        <v>3</v>
      </c>
      <c r="P424" s="38">
        <v>4</v>
      </c>
      <c r="Q424" s="370">
        <f t="shared" si="11"/>
        <v>0.15591639685647135</v>
      </c>
      <c r="R424" s="345"/>
      <c r="S424" s="345">
        <v>2000000</v>
      </c>
      <c r="T424" s="345"/>
      <c r="U424" s="345"/>
      <c r="V424" s="345"/>
      <c r="W424" s="345"/>
      <c r="X424" s="345"/>
      <c r="Y424" s="345"/>
      <c r="Z424" s="345"/>
      <c r="AA424" s="345"/>
      <c r="AB424" s="345">
        <v>2000000</v>
      </c>
    </row>
    <row r="425" spans="1:28" ht="93" customHeight="1">
      <c r="A425" s="786" t="s">
        <v>296</v>
      </c>
      <c r="B425" s="787" t="s">
        <v>586</v>
      </c>
      <c r="C425" s="787" t="s">
        <v>297</v>
      </c>
      <c r="D425" s="788">
        <v>0.05</v>
      </c>
      <c r="E425" s="349" t="s">
        <v>298</v>
      </c>
      <c r="F425" s="347" t="s">
        <v>299</v>
      </c>
      <c r="G425" s="362">
        <v>0</v>
      </c>
      <c r="H425" s="369" t="s">
        <v>8</v>
      </c>
      <c r="I425" s="362">
        <v>1</v>
      </c>
      <c r="J425" s="362"/>
      <c r="K425" s="362"/>
      <c r="L425" s="362"/>
      <c r="M425" s="362">
        <v>1</v>
      </c>
      <c r="N425" s="38">
        <v>1</v>
      </c>
      <c r="O425" s="38">
        <v>1</v>
      </c>
      <c r="P425" s="38">
        <v>1</v>
      </c>
      <c r="Q425" s="370">
        <f t="shared" si="11"/>
        <v>0.23387459528470705</v>
      </c>
      <c r="R425" s="345"/>
      <c r="S425" s="345">
        <v>3000000</v>
      </c>
      <c r="T425" s="345"/>
      <c r="U425" s="345"/>
      <c r="V425" s="345"/>
      <c r="W425" s="345"/>
      <c r="X425" s="345"/>
      <c r="Y425" s="345"/>
      <c r="Z425" s="345"/>
      <c r="AA425" s="345"/>
      <c r="AB425" s="345">
        <v>3000000</v>
      </c>
    </row>
    <row r="426" spans="1:28" ht="99" customHeight="1">
      <c r="A426" s="786"/>
      <c r="B426" s="787"/>
      <c r="C426" s="787"/>
      <c r="D426" s="788"/>
      <c r="E426" s="359">
        <v>16</v>
      </c>
      <c r="F426" s="347" t="s">
        <v>814</v>
      </c>
      <c r="G426" s="362">
        <v>10</v>
      </c>
      <c r="H426" s="369" t="s">
        <v>8</v>
      </c>
      <c r="I426" s="362">
        <v>4</v>
      </c>
      <c r="J426" s="362">
        <v>4</v>
      </c>
      <c r="K426" s="362">
        <v>4</v>
      </c>
      <c r="L426" s="362">
        <v>4</v>
      </c>
      <c r="M426" s="362">
        <v>4</v>
      </c>
      <c r="N426" s="38">
        <v>8</v>
      </c>
      <c r="O426" s="38">
        <v>12</v>
      </c>
      <c r="P426" s="38">
        <v>16</v>
      </c>
      <c r="Q426" s="370">
        <f t="shared" si="11"/>
        <v>0.23387459528470705</v>
      </c>
      <c r="R426" s="345"/>
      <c r="S426" s="345">
        <v>3000000</v>
      </c>
      <c r="T426" s="345"/>
      <c r="U426" s="345"/>
      <c r="V426" s="345"/>
      <c r="W426" s="345"/>
      <c r="X426" s="345"/>
      <c r="Y426" s="345"/>
      <c r="Z426" s="345"/>
      <c r="AA426" s="345"/>
      <c r="AB426" s="345">
        <v>3000000</v>
      </c>
    </row>
    <row r="427" spans="1:28" ht="45" customHeight="1">
      <c r="A427" s="786"/>
      <c r="B427" s="787"/>
      <c r="C427" s="787"/>
      <c r="D427" s="788"/>
      <c r="E427" s="349">
        <v>4</v>
      </c>
      <c r="F427" s="347" t="s">
        <v>300</v>
      </c>
      <c r="G427" s="362">
        <v>4</v>
      </c>
      <c r="H427" s="369" t="s">
        <v>9</v>
      </c>
      <c r="I427" s="362">
        <v>1</v>
      </c>
      <c r="J427" s="362">
        <v>1</v>
      </c>
      <c r="K427" s="362">
        <v>1</v>
      </c>
      <c r="L427" s="362">
        <v>1</v>
      </c>
      <c r="M427" s="362">
        <v>1</v>
      </c>
      <c r="N427" s="38">
        <v>2</v>
      </c>
      <c r="O427" s="38">
        <v>3</v>
      </c>
      <c r="P427" s="38">
        <v>4</v>
      </c>
      <c r="Q427" s="370">
        <f t="shared" si="11"/>
        <v>0.15591639685647135</v>
      </c>
      <c r="R427" s="345"/>
      <c r="S427" s="345">
        <v>2000000</v>
      </c>
      <c r="T427" s="345"/>
      <c r="U427" s="345"/>
      <c r="V427" s="345"/>
      <c r="W427" s="345"/>
      <c r="X427" s="345"/>
      <c r="Y427" s="345"/>
      <c r="Z427" s="345"/>
      <c r="AA427" s="345"/>
      <c r="AB427" s="345">
        <v>2000000</v>
      </c>
    </row>
    <row r="428" spans="1:28" ht="112.5" customHeight="1">
      <c r="A428" s="786"/>
      <c r="B428" s="369" t="s">
        <v>301</v>
      </c>
      <c r="C428" s="342" t="s">
        <v>302</v>
      </c>
      <c r="D428" s="788"/>
      <c r="E428" s="349" t="s">
        <v>149</v>
      </c>
      <c r="F428" s="349" t="s">
        <v>303</v>
      </c>
      <c r="G428" s="362">
        <v>0</v>
      </c>
      <c r="H428" s="369" t="s">
        <v>8</v>
      </c>
      <c r="I428" s="362">
        <v>1</v>
      </c>
      <c r="J428" s="362"/>
      <c r="K428" s="362"/>
      <c r="L428" s="362"/>
      <c r="M428" s="362">
        <v>1</v>
      </c>
      <c r="N428" s="38">
        <v>1</v>
      </c>
      <c r="O428" s="38">
        <v>1</v>
      </c>
      <c r="P428" s="38">
        <v>1</v>
      </c>
      <c r="Q428" s="370">
        <f t="shared" si="11"/>
        <v>0.15591639685647135</v>
      </c>
      <c r="R428" s="345"/>
      <c r="S428" s="345">
        <v>2000000</v>
      </c>
      <c r="T428" s="345"/>
      <c r="U428" s="345"/>
      <c r="V428" s="345"/>
      <c r="W428" s="345"/>
      <c r="X428" s="345"/>
      <c r="Y428" s="345"/>
      <c r="Z428" s="345"/>
      <c r="AA428" s="345"/>
      <c r="AB428" s="345">
        <v>2000000</v>
      </c>
    </row>
    <row r="429" spans="1:28" ht="72" customHeight="1">
      <c r="A429" s="786"/>
      <c r="B429" s="369"/>
      <c r="C429" s="342"/>
      <c r="D429" s="788"/>
      <c r="E429" s="347" t="s">
        <v>304</v>
      </c>
      <c r="F429" s="349" t="s">
        <v>305</v>
      </c>
      <c r="G429" s="362">
        <v>0</v>
      </c>
      <c r="H429" s="369" t="s">
        <v>8</v>
      </c>
      <c r="I429" s="362">
        <v>1</v>
      </c>
      <c r="J429" s="362"/>
      <c r="K429" s="362"/>
      <c r="L429" s="362"/>
      <c r="M429" s="362">
        <v>1</v>
      </c>
      <c r="N429" s="38">
        <v>1</v>
      </c>
      <c r="O429" s="38">
        <v>1</v>
      </c>
      <c r="P429" s="38">
        <v>1</v>
      </c>
      <c r="Q429" s="370">
        <f t="shared" si="11"/>
        <v>7.7958198428235675E-2</v>
      </c>
      <c r="R429" s="345"/>
      <c r="S429" s="345">
        <v>1000000</v>
      </c>
      <c r="T429" s="345"/>
      <c r="U429" s="345"/>
      <c r="V429" s="345"/>
      <c r="W429" s="345"/>
      <c r="X429" s="345"/>
      <c r="Y429" s="345"/>
      <c r="Z429" s="345"/>
      <c r="AA429" s="345"/>
      <c r="AB429" s="345">
        <v>1000000</v>
      </c>
    </row>
    <row r="430" spans="1:28" ht="97.5" customHeight="1">
      <c r="A430" s="786"/>
      <c r="B430" s="369"/>
      <c r="C430" s="342"/>
      <c r="D430" s="788"/>
      <c r="E430" s="349" t="s">
        <v>587</v>
      </c>
      <c r="F430" s="347" t="s">
        <v>306</v>
      </c>
      <c r="G430" s="362">
        <v>6</v>
      </c>
      <c r="H430" s="369" t="s">
        <v>8</v>
      </c>
      <c r="I430" s="362">
        <v>4</v>
      </c>
      <c r="J430" s="362">
        <v>4</v>
      </c>
      <c r="K430" s="362">
        <v>2</v>
      </c>
      <c r="L430" s="362"/>
      <c r="M430" s="362">
        <v>4</v>
      </c>
      <c r="N430" s="38">
        <v>8</v>
      </c>
      <c r="O430" s="38">
        <v>10</v>
      </c>
      <c r="P430" s="38">
        <v>10</v>
      </c>
      <c r="Q430" s="370">
        <f t="shared" si="11"/>
        <v>7.7958198428235675E-2</v>
      </c>
      <c r="R430" s="345"/>
      <c r="S430" s="345">
        <v>1000000</v>
      </c>
      <c r="T430" s="345"/>
      <c r="U430" s="345"/>
      <c r="V430" s="345"/>
      <c r="W430" s="345"/>
      <c r="X430" s="345"/>
      <c r="Y430" s="345"/>
      <c r="Z430" s="345"/>
      <c r="AA430" s="345"/>
      <c r="AB430" s="345">
        <v>1000000</v>
      </c>
    </row>
    <row r="431" spans="1:28" ht="112.5" customHeight="1">
      <c r="A431" s="786"/>
      <c r="B431" s="369"/>
      <c r="C431" s="342"/>
      <c r="D431" s="788"/>
      <c r="E431" s="349">
        <v>3</v>
      </c>
      <c r="F431" s="347" t="s">
        <v>728</v>
      </c>
      <c r="G431" s="362">
        <v>0</v>
      </c>
      <c r="H431" s="369" t="s">
        <v>8</v>
      </c>
      <c r="I431" s="362">
        <v>3</v>
      </c>
      <c r="J431" s="362">
        <v>3</v>
      </c>
      <c r="K431" s="362">
        <v>3</v>
      </c>
      <c r="L431" s="362">
        <v>3</v>
      </c>
      <c r="M431" s="362">
        <v>3</v>
      </c>
      <c r="N431" s="362">
        <v>3</v>
      </c>
      <c r="O431" s="362">
        <v>3</v>
      </c>
      <c r="P431" s="362">
        <v>3</v>
      </c>
      <c r="Q431" s="370">
        <f t="shared" si="11"/>
        <v>1.1693729764235354</v>
      </c>
      <c r="R431" s="345"/>
      <c r="S431" s="345">
        <v>15000000</v>
      </c>
      <c r="T431" s="345"/>
      <c r="U431" s="345"/>
      <c r="V431" s="345"/>
      <c r="W431" s="345"/>
      <c r="X431" s="345"/>
      <c r="Y431" s="345"/>
      <c r="Z431" s="345"/>
      <c r="AA431" s="345"/>
      <c r="AB431" s="345">
        <v>15000000</v>
      </c>
    </row>
    <row r="432" spans="1:28" ht="96" customHeight="1">
      <c r="A432" s="789" t="s">
        <v>419</v>
      </c>
      <c r="B432" s="783" t="s">
        <v>588</v>
      </c>
      <c r="C432" s="783" t="s">
        <v>589</v>
      </c>
      <c r="D432" s="783">
        <v>0</v>
      </c>
      <c r="E432" s="374" t="s">
        <v>590</v>
      </c>
      <c r="F432" s="374" t="s">
        <v>591</v>
      </c>
      <c r="G432" s="384">
        <v>0</v>
      </c>
      <c r="H432" s="369" t="s">
        <v>8</v>
      </c>
      <c r="I432" s="343">
        <v>1</v>
      </c>
      <c r="J432" s="343"/>
      <c r="K432" s="343"/>
      <c r="L432" s="343"/>
      <c r="M432" s="362">
        <v>1</v>
      </c>
      <c r="N432" s="38">
        <v>1</v>
      </c>
      <c r="O432" s="38">
        <v>1</v>
      </c>
      <c r="P432" s="38">
        <v>1</v>
      </c>
      <c r="Q432" s="370">
        <f t="shared" si="11"/>
        <v>3.8979099214117838E-2</v>
      </c>
      <c r="R432" s="345"/>
      <c r="S432" s="345">
        <v>500000</v>
      </c>
      <c r="T432" s="345"/>
      <c r="U432" s="345"/>
      <c r="V432" s="345"/>
      <c r="W432" s="345"/>
      <c r="X432" s="345"/>
      <c r="Y432" s="345"/>
      <c r="Z432" s="345"/>
      <c r="AA432" s="345"/>
      <c r="AB432" s="345">
        <v>500000</v>
      </c>
    </row>
    <row r="433" spans="1:28" ht="114" customHeight="1">
      <c r="A433" s="789"/>
      <c r="B433" s="783"/>
      <c r="C433" s="783"/>
      <c r="D433" s="783"/>
      <c r="E433" s="374" t="s">
        <v>420</v>
      </c>
      <c r="F433" s="374" t="s">
        <v>421</v>
      </c>
      <c r="G433" s="384">
        <v>0</v>
      </c>
      <c r="H433" s="369" t="s">
        <v>8</v>
      </c>
      <c r="I433" s="343">
        <v>1</v>
      </c>
      <c r="J433" s="343"/>
      <c r="K433" s="343"/>
      <c r="L433" s="343"/>
      <c r="M433" s="362">
        <v>1</v>
      </c>
      <c r="N433" s="38">
        <v>1</v>
      </c>
      <c r="O433" s="38">
        <v>1</v>
      </c>
      <c r="P433" s="38">
        <v>1</v>
      </c>
      <c r="Q433" s="370">
        <f t="shared" si="11"/>
        <v>3.8979099214117838E-2</v>
      </c>
      <c r="R433" s="345"/>
      <c r="S433" s="345">
        <v>500000</v>
      </c>
      <c r="T433" s="345"/>
      <c r="U433" s="345"/>
      <c r="V433" s="345"/>
      <c r="W433" s="345"/>
      <c r="X433" s="345"/>
      <c r="Y433" s="345"/>
      <c r="Z433" s="345"/>
      <c r="AA433" s="345"/>
      <c r="AB433" s="345">
        <v>500000</v>
      </c>
    </row>
    <row r="434" spans="1:28" ht="93" customHeight="1">
      <c r="A434" s="789"/>
      <c r="B434" s="783"/>
      <c r="C434" s="783"/>
      <c r="D434" s="783"/>
      <c r="E434" s="374" t="s">
        <v>592</v>
      </c>
      <c r="F434" s="341" t="s">
        <v>422</v>
      </c>
      <c r="G434" s="191">
        <v>0</v>
      </c>
      <c r="H434" s="369" t="s">
        <v>8</v>
      </c>
      <c r="I434" s="343">
        <v>3</v>
      </c>
      <c r="J434" s="343">
        <v>3</v>
      </c>
      <c r="K434" s="343">
        <v>3</v>
      </c>
      <c r="L434" s="343">
        <v>1</v>
      </c>
      <c r="M434" s="362">
        <v>3</v>
      </c>
      <c r="N434" s="38">
        <v>6</v>
      </c>
      <c r="O434" s="38">
        <v>9</v>
      </c>
      <c r="P434" s="38">
        <v>10</v>
      </c>
      <c r="Q434" s="370">
        <f t="shared" si="11"/>
        <v>3.8979099214117838E-2</v>
      </c>
      <c r="R434" s="345"/>
      <c r="S434" s="345">
        <v>500000</v>
      </c>
      <c r="T434" s="345"/>
      <c r="U434" s="345"/>
      <c r="V434" s="345"/>
      <c r="W434" s="345"/>
      <c r="X434" s="345"/>
      <c r="Y434" s="345"/>
      <c r="Z434" s="345"/>
      <c r="AA434" s="345"/>
      <c r="AB434" s="345">
        <v>500000</v>
      </c>
    </row>
    <row r="435" spans="1:28" ht="113.25" customHeight="1">
      <c r="A435" s="789"/>
      <c r="B435" s="783"/>
      <c r="C435" s="783"/>
      <c r="D435" s="783"/>
      <c r="E435" s="374" t="s">
        <v>593</v>
      </c>
      <c r="F435" s="341" t="s">
        <v>423</v>
      </c>
      <c r="G435" s="191">
        <v>0</v>
      </c>
      <c r="H435" s="369" t="s">
        <v>8</v>
      </c>
      <c r="I435" s="343">
        <v>1</v>
      </c>
      <c r="J435" s="343">
        <v>1</v>
      </c>
      <c r="K435" s="343">
        <v>1</v>
      </c>
      <c r="L435" s="343">
        <v>1</v>
      </c>
      <c r="M435" s="362">
        <v>1</v>
      </c>
      <c r="N435" s="38">
        <v>2</v>
      </c>
      <c r="O435" s="38">
        <v>3</v>
      </c>
      <c r="P435" s="38">
        <v>4</v>
      </c>
      <c r="Q435" s="370">
        <f t="shared" si="11"/>
        <v>0.15591639685647135</v>
      </c>
      <c r="R435" s="345"/>
      <c r="S435" s="345">
        <v>2000000</v>
      </c>
      <c r="T435" s="345"/>
      <c r="U435" s="345"/>
      <c r="V435" s="345"/>
      <c r="W435" s="345"/>
      <c r="X435" s="345"/>
      <c r="Y435" s="345"/>
      <c r="Z435" s="345"/>
      <c r="AA435" s="345"/>
      <c r="AB435" s="345">
        <v>2000000</v>
      </c>
    </row>
    <row r="436" spans="1:28" ht="135" customHeight="1">
      <c r="A436" s="789"/>
      <c r="B436" s="783"/>
      <c r="C436" s="783"/>
      <c r="D436" s="783"/>
      <c r="E436" s="374" t="s">
        <v>594</v>
      </c>
      <c r="F436" s="374" t="s">
        <v>424</v>
      </c>
      <c r="G436" s="191">
        <v>0</v>
      </c>
      <c r="H436" s="369" t="s">
        <v>8</v>
      </c>
      <c r="I436" s="343">
        <v>1</v>
      </c>
      <c r="J436" s="343"/>
      <c r="K436" s="343"/>
      <c r="L436" s="343"/>
      <c r="M436" s="362">
        <v>1</v>
      </c>
      <c r="N436" s="38">
        <v>1</v>
      </c>
      <c r="O436" s="38">
        <v>1</v>
      </c>
      <c r="P436" s="38">
        <v>1</v>
      </c>
      <c r="Q436" s="370">
        <f t="shared" si="11"/>
        <v>0.66264468664000331</v>
      </c>
      <c r="R436" s="345"/>
      <c r="S436" s="345">
        <v>8500000</v>
      </c>
      <c r="T436" s="345"/>
      <c r="U436" s="345"/>
      <c r="V436" s="345"/>
      <c r="W436" s="345"/>
      <c r="X436" s="345"/>
      <c r="Y436" s="345"/>
      <c r="Z436" s="345"/>
      <c r="AA436" s="345"/>
      <c r="AB436" s="345">
        <v>8500000</v>
      </c>
    </row>
    <row r="437" spans="1:28" ht="133.5" customHeight="1">
      <c r="A437" s="789"/>
      <c r="B437" s="783"/>
      <c r="C437" s="783"/>
      <c r="D437" s="783"/>
      <c r="E437" s="374">
        <v>2</v>
      </c>
      <c r="F437" s="374" t="s">
        <v>425</v>
      </c>
      <c r="G437" s="191">
        <v>0</v>
      </c>
      <c r="H437" s="369" t="s">
        <v>8</v>
      </c>
      <c r="I437" s="343">
        <v>2</v>
      </c>
      <c r="J437" s="343"/>
      <c r="K437" s="343"/>
      <c r="L437" s="343"/>
      <c r="M437" s="362">
        <v>2</v>
      </c>
      <c r="N437" s="38">
        <v>2</v>
      </c>
      <c r="O437" s="38">
        <v>2</v>
      </c>
      <c r="P437" s="38">
        <v>2</v>
      </c>
      <c r="Q437" s="370">
        <f t="shared" si="11"/>
        <v>1.1693729764235354</v>
      </c>
      <c r="R437" s="345"/>
      <c r="S437" s="345">
        <v>15000000</v>
      </c>
      <c r="T437" s="345"/>
      <c r="U437" s="345"/>
      <c r="V437" s="345"/>
      <c r="W437" s="345"/>
      <c r="X437" s="345"/>
      <c r="Y437" s="345"/>
      <c r="Z437" s="345"/>
      <c r="AA437" s="345"/>
      <c r="AB437" s="345">
        <v>15000000</v>
      </c>
    </row>
    <row r="438" spans="1:28" ht="78" customHeight="1">
      <c r="A438" s="789"/>
      <c r="B438" s="783"/>
      <c r="C438" s="783"/>
      <c r="D438" s="783"/>
      <c r="E438" s="374" t="s">
        <v>308</v>
      </c>
      <c r="F438" s="374" t="s">
        <v>426</v>
      </c>
      <c r="G438" s="191">
        <v>0</v>
      </c>
      <c r="H438" s="369" t="s">
        <v>8</v>
      </c>
      <c r="I438" s="343"/>
      <c r="J438" s="343">
        <v>1</v>
      </c>
      <c r="K438" s="343"/>
      <c r="L438" s="343"/>
      <c r="M438" s="362">
        <v>0</v>
      </c>
      <c r="N438" s="38">
        <v>1</v>
      </c>
      <c r="O438" s="38">
        <v>1</v>
      </c>
      <c r="P438" s="38">
        <v>1</v>
      </c>
      <c r="Q438" s="370">
        <f t="shared" si="11"/>
        <v>0</v>
      </c>
      <c r="R438" s="345"/>
      <c r="S438" s="345"/>
      <c r="T438" s="345"/>
      <c r="U438" s="345"/>
      <c r="V438" s="345"/>
      <c r="W438" s="345"/>
      <c r="X438" s="345"/>
      <c r="Y438" s="345"/>
      <c r="Z438" s="345"/>
      <c r="AA438" s="345"/>
      <c r="AB438" s="345">
        <v>0</v>
      </c>
    </row>
    <row r="439" spans="1:28" ht="152.25" customHeight="1">
      <c r="A439" s="789"/>
      <c r="B439" s="783"/>
      <c r="C439" s="783"/>
      <c r="D439" s="783"/>
      <c r="E439" s="374">
        <v>2</v>
      </c>
      <c r="F439" s="341" t="s">
        <v>427</v>
      </c>
      <c r="G439" s="191">
        <v>0</v>
      </c>
      <c r="H439" s="369" t="s">
        <v>8</v>
      </c>
      <c r="I439" s="343">
        <v>1</v>
      </c>
      <c r="J439" s="343">
        <v>1</v>
      </c>
      <c r="K439" s="343"/>
      <c r="L439" s="343"/>
      <c r="M439" s="362">
        <v>1</v>
      </c>
      <c r="N439" s="38">
        <v>2</v>
      </c>
      <c r="O439" s="38">
        <v>2</v>
      </c>
      <c r="P439" s="38">
        <v>2</v>
      </c>
      <c r="Q439" s="370">
        <f t="shared" si="11"/>
        <v>7.7958198428235675E-2</v>
      </c>
      <c r="R439" s="345"/>
      <c r="S439" s="345">
        <v>1000000</v>
      </c>
      <c r="T439" s="345"/>
      <c r="U439" s="345"/>
      <c r="V439" s="345"/>
      <c r="W439" s="345"/>
      <c r="X439" s="345"/>
      <c r="Y439" s="345"/>
      <c r="Z439" s="345"/>
      <c r="AA439" s="345"/>
      <c r="AB439" s="345">
        <v>1000000</v>
      </c>
    </row>
    <row r="440" spans="1:28" ht="94.5" customHeight="1">
      <c r="A440" s="789"/>
      <c r="B440" s="783"/>
      <c r="C440" s="783"/>
      <c r="D440" s="783"/>
      <c r="E440" s="349" t="s">
        <v>307</v>
      </c>
      <c r="F440" s="347" t="s">
        <v>642</v>
      </c>
      <c r="G440" s="362">
        <v>1</v>
      </c>
      <c r="H440" s="369" t="s">
        <v>8</v>
      </c>
      <c r="I440" s="362">
        <v>1</v>
      </c>
      <c r="J440" s="362">
        <v>1</v>
      </c>
      <c r="K440" s="362">
        <v>1</v>
      </c>
      <c r="L440" s="362">
        <v>1</v>
      </c>
      <c r="M440" s="362">
        <v>1</v>
      </c>
      <c r="N440" s="38">
        <v>2</v>
      </c>
      <c r="O440" s="38">
        <v>3</v>
      </c>
      <c r="P440" s="38">
        <v>4</v>
      </c>
      <c r="Q440" s="370">
        <f t="shared" si="11"/>
        <v>1.1693729764235354</v>
      </c>
      <c r="R440" s="345"/>
      <c r="S440" s="345">
        <v>15000000</v>
      </c>
      <c r="T440" s="345"/>
      <c r="U440" s="345"/>
      <c r="V440" s="345"/>
      <c r="W440" s="345"/>
      <c r="X440" s="345"/>
      <c r="Y440" s="345"/>
      <c r="Z440" s="345"/>
      <c r="AA440" s="345"/>
      <c r="AB440" s="345">
        <v>15000000</v>
      </c>
    </row>
    <row r="441" spans="1:28" ht="268.5" customHeight="1">
      <c r="A441" s="782" t="s">
        <v>643</v>
      </c>
      <c r="B441" s="783" t="s">
        <v>644</v>
      </c>
      <c r="C441" s="783" t="s">
        <v>645</v>
      </c>
      <c r="D441" s="784">
        <v>0.1</v>
      </c>
      <c r="E441" s="376">
        <v>2</v>
      </c>
      <c r="F441" s="341" t="s">
        <v>646</v>
      </c>
      <c r="G441" s="362">
        <v>0</v>
      </c>
      <c r="H441" s="369" t="s">
        <v>8</v>
      </c>
      <c r="I441" s="362">
        <v>1</v>
      </c>
      <c r="J441" s="362">
        <v>1</v>
      </c>
      <c r="K441" s="362"/>
      <c r="L441" s="362"/>
      <c r="M441" s="362">
        <v>1</v>
      </c>
      <c r="N441" s="38">
        <v>2</v>
      </c>
      <c r="O441" s="38">
        <v>2</v>
      </c>
      <c r="P441" s="38">
        <v>2</v>
      </c>
      <c r="Q441" s="370">
        <f t="shared" si="11"/>
        <v>7.7958198428235675E-2</v>
      </c>
      <c r="R441" s="345"/>
      <c r="S441" s="345">
        <v>1000000</v>
      </c>
      <c r="T441" s="345"/>
      <c r="U441" s="345"/>
      <c r="V441" s="345"/>
      <c r="W441" s="345"/>
      <c r="X441" s="345"/>
      <c r="Y441" s="345"/>
      <c r="Z441" s="345"/>
      <c r="AA441" s="345"/>
      <c r="AB441" s="345">
        <v>1000000</v>
      </c>
    </row>
    <row r="442" spans="1:28" ht="252" customHeight="1">
      <c r="A442" s="782"/>
      <c r="B442" s="783"/>
      <c r="C442" s="783"/>
      <c r="D442" s="785"/>
      <c r="E442" s="376">
        <v>4</v>
      </c>
      <c r="F442" s="341" t="s">
        <v>647</v>
      </c>
      <c r="G442" s="362">
        <v>3</v>
      </c>
      <c r="H442" s="369" t="s">
        <v>8</v>
      </c>
      <c r="I442" s="362">
        <v>1</v>
      </c>
      <c r="J442" s="362">
        <v>1</v>
      </c>
      <c r="K442" s="362">
        <v>1</v>
      </c>
      <c r="L442" s="362">
        <v>1</v>
      </c>
      <c r="M442" s="362">
        <v>1</v>
      </c>
      <c r="N442" s="38">
        <v>2</v>
      </c>
      <c r="O442" s="38">
        <v>3</v>
      </c>
      <c r="P442" s="38">
        <v>4</v>
      </c>
      <c r="Q442" s="370">
        <f t="shared" si="11"/>
        <v>7.7958198428235675E-2</v>
      </c>
      <c r="R442" s="345"/>
      <c r="S442" s="345">
        <v>1000000</v>
      </c>
      <c r="T442" s="345"/>
      <c r="U442" s="345"/>
      <c r="V442" s="345"/>
      <c r="W442" s="345"/>
      <c r="X442" s="345"/>
      <c r="Y442" s="345"/>
      <c r="Z442" s="345"/>
      <c r="AA442" s="345"/>
      <c r="AB442" s="345">
        <v>1000000</v>
      </c>
    </row>
    <row r="443" spans="1:28" ht="318.75" customHeight="1">
      <c r="A443" s="782"/>
      <c r="B443" s="783" t="s">
        <v>648</v>
      </c>
      <c r="C443" s="783" t="s">
        <v>649</v>
      </c>
      <c r="D443" s="785"/>
      <c r="E443" s="341" t="s">
        <v>650</v>
      </c>
      <c r="F443" s="341" t="s">
        <v>651</v>
      </c>
      <c r="G443" s="362">
        <v>0</v>
      </c>
      <c r="H443" s="369" t="s">
        <v>8</v>
      </c>
      <c r="I443" s="362">
        <v>1</v>
      </c>
      <c r="J443" s="362"/>
      <c r="K443" s="362"/>
      <c r="L443" s="362"/>
      <c r="M443" s="362">
        <v>1</v>
      </c>
      <c r="N443" s="38">
        <v>1</v>
      </c>
      <c r="O443" s="38">
        <v>1</v>
      </c>
      <c r="P443" s="38">
        <v>1</v>
      </c>
      <c r="Q443" s="370">
        <f t="shared" si="11"/>
        <v>7.7958198428235675E-2</v>
      </c>
      <c r="R443" s="345"/>
      <c r="S443" s="345">
        <v>1000000</v>
      </c>
      <c r="T443" s="345"/>
      <c r="U443" s="345"/>
      <c r="V443" s="345"/>
      <c r="W443" s="345"/>
      <c r="X443" s="345"/>
      <c r="Y443" s="345"/>
      <c r="Z443" s="345"/>
      <c r="AA443" s="345"/>
      <c r="AB443" s="345">
        <v>1000000</v>
      </c>
    </row>
    <row r="444" spans="1:28" ht="255" customHeight="1">
      <c r="A444" s="782"/>
      <c r="B444" s="783"/>
      <c r="C444" s="783"/>
      <c r="D444" s="785"/>
      <c r="E444" s="341" t="s">
        <v>652</v>
      </c>
      <c r="F444" s="341" t="s">
        <v>653</v>
      </c>
      <c r="G444" s="362">
        <v>0</v>
      </c>
      <c r="H444" s="369" t="s">
        <v>8</v>
      </c>
      <c r="I444" s="362">
        <v>1</v>
      </c>
      <c r="J444" s="362">
        <v>1</v>
      </c>
      <c r="K444" s="362"/>
      <c r="L444" s="362"/>
      <c r="M444" s="362">
        <v>1</v>
      </c>
      <c r="N444" s="38">
        <v>2</v>
      </c>
      <c r="O444" s="38">
        <v>2</v>
      </c>
      <c r="P444" s="38">
        <v>2</v>
      </c>
      <c r="Q444" s="370">
        <f t="shared" si="11"/>
        <v>7.7958198428235675E-2</v>
      </c>
      <c r="R444" s="345"/>
      <c r="S444" s="345">
        <v>1000000</v>
      </c>
      <c r="T444" s="345"/>
      <c r="U444" s="345"/>
      <c r="V444" s="345"/>
      <c r="W444" s="345"/>
      <c r="X444" s="345"/>
      <c r="Y444" s="345"/>
      <c r="Z444" s="345"/>
      <c r="AA444" s="345"/>
      <c r="AB444" s="345">
        <v>1000000</v>
      </c>
    </row>
    <row r="445" spans="1:28" ht="236.25" customHeight="1">
      <c r="A445" s="782"/>
      <c r="B445" s="783"/>
      <c r="C445" s="783"/>
      <c r="D445" s="785"/>
      <c r="E445" s="341" t="s">
        <v>654</v>
      </c>
      <c r="F445" s="341" t="s">
        <v>655</v>
      </c>
      <c r="G445" s="38">
        <v>1</v>
      </c>
      <c r="H445" s="369" t="s">
        <v>8</v>
      </c>
      <c r="I445" s="38">
        <v>1</v>
      </c>
      <c r="J445" s="38">
        <v>1</v>
      </c>
      <c r="K445" s="38">
        <v>1</v>
      </c>
      <c r="L445" s="38">
        <v>1</v>
      </c>
      <c r="M445" s="362">
        <v>1</v>
      </c>
      <c r="N445" s="38">
        <v>2</v>
      </c>
      <c r="O445" s="38">
        <v>3</v>
      </c>
      <c r="P445" s="38">
        <v>4</v>
      </c>
      <c r="Q445" s="370">
        <f t="shared" si="11"/>
        <v>7.7958198428235675E-2</v>
      </c>
      <c r="R445" s="109"/>
      <c r="S445" s="105">
        <v>1000000</v>
      </c>
      <c r="T445" s="109"/>
      <c r="U445" s="109"/>
      <c r="V445" s="109"/>
      <c r="W445" s="109"/>
      <c r="X445" s="105"/>
      <c r="Y445" s="109"/>
      <c r="Z445" s="109"/>
      <c r="AA445" s="109"/>
      <c r="AB445" s="345">
        <v>1000000</v>
      </c>
    </row>
    <row r="446" spans="1:28" s="332" customFormat="1">
      <c r="A446" s="339"/>
      <c r="B446" s="339"/>
      <c r="C446" s="339"/>
      <c r="D446" s="339"/>
      <c r="F446" s="334"/>
      <c r="H446" s="454"/>
      <c r="I446" s="454"/>
      <c r="J446" s="454"/>
      <c r="K446" s="454"/>
      <c r="L446" s="454"/>
      <c r="M446" s="454"/>
      <c r="N446" s="454"/>
      <c r="O446" s="454"/>
      <c r="P446" s="335"/>
      <c r="Q446" s="330">
        <f>SUM(Q397:Q445)</f>
        <v>10.368440390955351</v>
      </c>
      <c r="R446" s="336">
        <v>0</v>
      </c>
      <c r="S446" s="337">
        <v>133000000</v>
      </c>
      <c r="T446" s="336">
        <v>0</v>
      </c>
      <c r="U446" s="336">
        <v>0</v>
      </c>
      <c r="V446" s="336">
        <v>0</v>
      </c>
      <c r="W446" s="336">
        <v>0</v>
      </c>
      <c r="X446" s="337">
        <v>0</v>
      </c>
      <c r="Y446" s="336">
        <v>0</v>
      </c>
      <c r="Z446" s="336">
        <v>0</v>
      </c>
      <c r="AA446" s="336">
        <v>0</v>
      </c>
      <c r="AB446" s="336">
        <v>133000000</v>
      </c>
    </row>
    <row r="447" spans="1:28" s="332" customFormat="1">
      <c r="A447" s="339"/>
      <c r="B447" s="339"/>
      <c r="C447" s="339"/>
      <c r="D447" s="339"/>
      <c r="F447" s="334"/>
      <c r="H447" s="454"/>
      <c r="I447" s="454"/>
      <c r="J447" s="455" t="s">
        <v>780</v>
      </c>
      <c r="K447" s="454"/>
      <c r="L447" s="454"/>
      <c r="M447" s="454"/>
      <c r="N447" s="454"/>
      <c r="O447" s="454"/>
      <c r="P447" s="335"/>
      <c r="Q447" s="330">
        <f>+(R447*$Q$117)/R$117</f>
        <v>0</v>
      </c>
      <c r="R447" s="336">
        <v>0</v>
      </c>
      <c r="S447" s="337">
        <v>0</v>
      </c>
      <c r="T447" s="337">
        <v>0</v>
      </c>
      <c r="U447" s="337">
        <v>0</v>
      </c>
      <c r="V447" s="337">
        <v>0</v>
      </c>
      <c r="W447" s="337">
        <v>0</v>
      </c>
      <c r="X447" s="337">
        <v>0</v>
      </c>
      <c r="Y447" s="337">
        <v>0</v>
      </c>
      <c r="Z447" s="337">
        <v>0</v>
      </c>
      <c r="AA447" s="337">
        <v>0</v>
      </c>
      <c r="AB447" s="337">
        <v>0</v>
      </c>
    </row>
    <row r="448" spans="1:28" s="7" customFormat="1">
      <c r="A448" s="1"/>
      <c r="B448" s="1"/>
      <c r="C448" s="1"/>
      <c r="D448" s="1"/>
      <c r="E448" s="1"/>
      <c r="F448" s="184"/>
      <c r="G448" s="1"/>
      <c r="P448" s="26"/>
      <c r="R448" s="200"/>
      <c r="S448" s="201"/>
      <c r="T448" s="200"/>
      <c r="U448" s="200"/>
      <c r="V448" s="200"/>
      <c r="W448" s="200"/>
      <c r="X448" s="201"/>
      <c r="Y448" s="200"/>
      <c r="Z448" s="200"/>
      <c r="AA448" s="200"/>
      <c r="AB448" s="200"/>
    </row>
    <row r="449" spans="1:28" ht="20.25" customHeight="1">
      <c r="A449" s="724" t="s">
        <v>29</v>
      </c>
      <c r="B449" s="724"/>
      <c r="C449" s="724"/>
      <c r="D449" s="724"/>
      <c r="E449" s="724"/>
      <c r="F449" s="724"/>
      <c r="G449" s="724"/>
      <c r="H449" s="724"/>
      <c r="I449" s="724"/>
      <c r="J449" s="724"/>
      <c r="K449" s="724"/>
      <c r="L449" s="724"/>
      <c r="M449" s="724"/>
      <c r="N449" s="724"/>
      <c r="O449" s="724"/>
      <c r="P449" s="724"/>
      <c r="Q449" s="724"/>
      <c r="R449" s="724"/>
      <c r="S449" s="724"/>
      <c r="T449" s="724"/>
      <c r="U449" s="724"/>
      <c r="V449" s="724"/>
      <c r="W449" s="724"/>
      <c r="X449" s="724"/>
      <c r="Y449" s="724"/>
      <c r="Z449" s="724"/>
      <c r="AA449" s="724"/>
      <c r="AB449" s="724"/>
    </row>
    <row r="450" spans="1:28" ht="20.25" customHeight="1">
      <c r="A450" s="724" t="s">
        <v>563</v>
      </c>
      <c r="B450" s="724"/>
      <c r="C450" s="724"/>
      <c r="D450" s="724"/>
      <c r="E450" s="724"/>
      <c r="F450" s="724"/>
      <c r="G450" s="724"/>
      <c r="H450" s="724"/>
      <c r="I450" s="724"/>
      <c r="J450" s="724"/>
      <c r="K450" s="724"/>
      <c r="L450" s="724"/>
      <c r="M450" s="724"/>
      <c r="N450" s="724"/>
      <c r="O450" s="724"/>
      <c r="P450" s="724"/>
      <c r="Q450" s="724"/>
      <c r="R450" s="724"/>
      <c r="S450" s="724"/>
      <c r="T450" s="724"/>
      <c r="U450" s="724"/>
      <c r="V450" s="724"/>
      <c r="W450" s="724"/>
      <c r="X450" s="724"/>
      <c r="Y450" s="724"/>
      <c r="Z450" s="724"/>
      <c r="AA450" s="724"/>
      <c r="AB450" s="724"/>
    </row>
    <row r="451" spans="1:28" ht="20.25" customHeight="1">
      <c r="A451" s="724" t="s">
        <v>393</v>
      </c>
      <c r="B451" s="724"/>
      <c r="C451" s="724"/>
      <c r="D451" s="724"/>
      <c r="E451" s="724"/>
      <c r="F451" s="724"/>
      <c r="G451" s="724"/>
      <c r="H451" s="724"/>
      <c r="I451" s="724"/>
      <c r="J451" s="724"/>
      <c r="K451" s="724"/>
      <c r="L451" s="724"/>
      <c r="M451" s="724"/>
      <c r="N451" s="724"/>
      <c r="O451" s="724"/>
      <c r="P451" s="724"/>
      <c r="Q451" s="724"/>
      <c r="R451" s="724"/>
      <c r="S451" s="724"/>
      <c r="T451" s="724"/>
      <c r="U451" s="724"/>
      <c r="V451" s="724"/>
      <c r="W451" s="724"/>
      <c r="X451" s="724"/>
      <c r="Y451" s="724"/>
      <c r="Z451" s="724"/>
      <c r="AA451" s="724"/>
      <c r="AB451" s="724"/>
    </row>
    <row r="452" spans="1:28" ht="27.75" customHeight="1">
      <c r="A452" s="66" t="s">
        <v>1</v>
      </c>
      <c r="B452" s="107"/>
      <c r="C452" s="719" t="s">
        <v>7</v>
      </c>
      <c r="D452" s="720"/>
      <c r="E452" s="721"/>
      <c r="F452" s="18"/>
      <c r="G452" s="19"/>
      <c r="H452" s="20"/>
      <c r="I452" s="20"/>
      <c r="J452" s="20"/>
      <c r="K452" s="20"/>
      <c r="L452" s="20"/>
      <c r="M452" s="20"/>
      <c r="N452" s="20"/>
      <c r="O452" s="20"/>
      <c r="P452" s="21"/>
      <c r="Q452" s="20"/>
      <c r="R452" s="203"/>
      <c r="S452" s="23"/>
      <c r="T452" s="203"/>
      <c r="U452" s="203"/>
      <c r="V452" s="203"/>
      <c r="W452" s="203"/>
      <c r="X452" s="23"/>
      <c r="Y452" s="203"/>
      <c r="Z452" s="203"/>
      <c r="AA452" s="203"/>
      <c r="AB452" s="203"/>
    </row>
    <row r="453" spans="1:28" ht="24" customHeight="1">
      <c r="A453" s="766" t="s">
        <v>21</v>
      </c>
      <c r="B453" s="766" t="s">
        <v>22</v>
      </c>
      <c r="C453" s="767" t="s">
        <v>23</v>
      </c>
      <c r="D453" s="767"/>
      <c r="E453" s="766" t="s">
        <v>24</v>
      </c>
      <c r="F453" s="767" t="s">
        <v>25</v>
      </c>
      <c r="G453" s="767"/>
      <c r="H453" s="388"/>
      <c r="I453" s="727" t="s">
        <v>379</v>
      </c>
      <c r="J453" s="727"/>
      <c r="K453" s="727"/>
      <c r="L453" s="727"/>
      <c r="M453" s="727" t="s">
        <v>380</v>
      </c>
      <c r="N453" s="727"/>
      <c r="O453" s="727"/>
      <c r="P453" s="727"/>
      <c r="Q453" s="204">
        <v>1</v>
      </c>
      <c r="R453" s="763" t="s">
        <v>382</v>
      </c>
      <c r="S453" s="763"/>
      <c r="T453" s="763"/>
      <c r="U453" s="763"/>
      <c r="V453" s="763"/>
      <c r="W453" s="763"/>
      <c r="X453" s="763"/>
      <c r="Y453" s="763"/>
      <c r="Z453" s="763"/>
      <c r="AA453" s="763"/>
      <c r="AB453" s="763"/>
    </row>
    <row r="454" spans="1:28" ht="80.25" customHeight="1">
      <c r="A454" s="766"/>
      <c r="B454" s="766"/>
      <c r="C454" s="342" t="s">
        <v>23</v>
      </c>
      <c r="D454" s="342" t="s">
        <v>27</v>
      </c>
      <c r="E454" s="766"/>
      <c r="F454" s="91" t="s">
        <v>25</v>
      </c>
      <c r="G454" s="356" t="s">
        <v>27</v>
      </c>
      <c r="H454" s="388" t="s">
        <v>9</v>
      </c>
      <c r="I454" s="342">
        <v>2012</v>
      </c>
      <c r="J454" s="342">
        <v>2013</v>
      </c>
      <c r="K454" s="342">
        <v>2014</v>
      </c>
      <c r="L454" s="342">
        <v>2015</v>
      </c>
      <c r="M454" s="342">
        <v>2012</v>
      </c>
      <c r="N454" s="342">
        <v>2013</v>
      </c>
      <c r="O454" s="342">
        <v>2014</v>
      </c>
      <c r="P454" s="29">
        <v>2015</v>
      </c>
      <c r="Q454" s="342" t="s">
        <v>3</v>
      </c>
      <c r="R454" s="345" t="s">
        <v>11</v>
      </c>
      <c r="S454" s="345" t="s">
        <v>12</v>
      </c>
      <c r="T454" s="345" t="s">
        <v>13</v>
      </c>
      <c r="U454" s="345" t="s">
        <v>14</v>
      </c>
      <c r="V454" s="345" t="s">
        <v>15</v>
      </c>
      <c r="W454" s="345" t="s">
        <v>16</v>
      </c>
      <c r="X454" s="345" t="s">
        <v>17</v>
      </c>
      <c r="Y454" s="345" t="s">
        <v>18</v>
      </c>
      <c r="Z454" s="345" t="s">
        <v>19</v>
      </c>
      <c r="AA454" s="345" t="s">
        <v>385</v>
      </c>
      <c r="AB454" s="345" t="s">
        <v>4</v>
      </c>
    </row>
    <row r="455" spans="1:28" ht="24" customHeight="1">
      <c r="A455" s="33"/>
      <c r="B455" s="33"/>
      <c r="C455" s="388"/>
      <c r="D455" s="388"/>
      <c r="E455" s="33"/>
      <c r="F455" s="205"/>
      <c r="G455" s="388"/>
      <c r="H455" s="33"/>
      <c r="I455" s="33"/>
      <c r="J455" s="33"/>
      <c r="K455" s="33"/>
      <c r="L455" s="33"/>
      <c r="M455" s="33"/>
      <c r="N455" s="33"/>
      <c r="O455" s="33"/>
      <c r="P455" s="32"/>
      <c r="Q455" s="106">
        <f>+(AB455*$Q$115)/AB$115</f>
        <v>4.8334083025506125</v>
      </c>
      <c r="R455" s="345"/>
      <c r="S455" s="345">
        <v>62000000</v>
      </c>
      <c r="T455" s="345"/>
      <c r="U455" s="345"/>
      <c r="V455" s="345"/>
      <c r="W455" s="345"/>
      <c r="X455" s="345"/>
      <c r="Y455" s="345"/>
      <c r="Z455" s="345"/>
      <c r="AA455" s="345"/>
      <c r="AB455" s="345">
        <v>62000000</v>
      </c>
    </row>
    <row r="456" spans="1:28" ht="89.25" customHeight="1">
      <c r="A456" s="778" t="s">
        <v>334</v>
      </c>
      <c r="B456" s="771" t="s">
        <v>333</v>
      </c>
      <c r="C456" s="771" t="s">
        <v>332</v>
      </c>
      <c r="D456" s="779">
        <v>0.01</v>
      </c>
      <c r="E456" s="349">
        <v>2</v>
      </c>
      <c r="F456" s="349" t="s">
        <v>724</v>
      </c>
      <c r="G456" s="369">
        <v>0</v>
      </c>
      <c r="H456" s="369" t="s">
        <v>8</v>
      </c>
      <c r="I456" s="362">
        <v>1</v>
      </c>
      <c r="J456" s="362"/>
      <c r="K456" s="362">
        <v>1</v>
      </c>
      <c r="L456" s="362"/>
      <c r="M456" s="362">
        <v>1</v>
      </c>
      <c r="N456" s="38">
        <v>1</v>
      </c>
      <c r="O456" s="38">
        <v>2</v>
      </c>
      <c r="P456" s="38">
        <v>2</v>
      </c>
      <c r="Q456" s="370">
        <f>+(AB456*$Q$455)/AB$455</f>
        <v>0.93549838113882822</v>
      </c>
      <c r="R456" s="345"/>
      <c r="S456" s="345">
        <v>12000000</v>
      </c>
      <c r="T456" s="345"/>
      <c r="U456" s="345"/>
      <c r="V456" s="345"/>
      <c r="W456" s="345"/>
      <c r="X456" s="345"/>
      <c r="Y456" s="345"/>
      <c r="Z456" s="345"/>
      <c r="AA456" s="345"/>
      <c r="AB456" s="345">
        <v>12000000</v>
      </c>
    </row>
    <row r="457" spans="1:28" ht="126" customHeight="1">
      <c r="A457" s="778"/>
      <c r="B457" s="771"/>
      <c r="C457" s="771"/>
      <c r="D457" s="779"/>
      <c r="E457" s="349">
        <v>1</v>
      </c>
      <c r="F457" s="349" t="s">
        <v>725</v>
      </c>
      <c r="G457" s="369">
        <v>0</v>
      </c>
      <c r="H457" s="369" t="s">
        <v>8</v>
      </c>
      <c r="I457" s="362"/>
      <c r="J457" s="362">
        <v>1</v>
      </c>
      <c r="K457" s="362"/>
      <c r="L457" s="362"/>
      <c r="M457" s="362">
        <v>0</v>
      </c>
      <c r="N457" s="38">
        <v>1</v>
      </c>
      <c r="O457" s="38">
        <v>1</v>
      </c>
      <c r="P457" s="38">
        <v>1</v>
      </c>
      <c r="Q457" s="370">
        <f t="shared" ref="Q457:Q473" si="12">+(AB457*$Q$455)/AB$455</f>
        <v>0</v>
      </c>
      <c r="R457" s="345"/>
      <c r="S457" s="345"/>
      <c r="T457" s="345"/>
      <c r="U457" s="345"/>
      <c r="V457" s="345"/>
      <c r="W457" s="345"/>
      <c r="X457" s="345"/>
      <c r="Y457" s="345"/>
      <c r="Z457" s="345"/>
      <c r="AA457" s="345"/>
      <c r="AB457" s="345">
        <v>0</v>
      </c>
    </row>
    <row r="458" spans="1:28" ht="101.25" customHeight="1">
      <c r="A458" s="778"/>
      <c r="B458" s="771"/>
      <c r="C458" s="771"/>
      <c r="D458" s="779"/>
      <c r="E458" s="349">
        <v>1</v>
      </c>
      <c r="F458" s="349" t="s">
        <v>726</v>
      </c>
      <c r="G458" s="369">
        <v>0</v>
      </c>
      <c r="H458" s="369" t="s">
        <v>8</v>
      </c>
      <c r="I458" s="362">
        <v>1</v>
      </c>
      <c r="J458" s="362"/>
      <c r="K458" s="362"/>
      <c r="L458" s="362"/>
      <c r="M458" s="362">
        <v>1</v>
      </c>
      <c r="N458" s="38">
        <v>1</v>
      </c>
      <c r="O458" s="38">
        <v>1</v>
      </c>
      <c r="P458" s="38">
        <v>1</v>
      </c>
      <c r="Q458" s="370">
        <f t="shared" si="12"/>
        <v>0.15591639685647138</v>
      </c>
      <c r="R458" s="345"/>
      <c r="S458" s="345">
        <v>2000000</v>
      </c>
      <c r="T458" s="345"/>
      <c r="U458" s="345"/>
      <c r="V458" s="345"/>
      <c r="W458" s="345"/>
      <c r="X458" s="345"/>
      <c r="Y458" s="345"/>
      <c r="Z458" s="345"/>
      <c r="AA458" s="345"/>
      <c r="AB458" s="345">
        <v>2000000</v>
      </c>
    </row>
    <row r="459" spans="1:28" ht="80.25" customHeight="1">
      <c r="A459" s="778"/>
      <c r="B459" s="771"/>
      <c r="C459" s="771"/>
      <c r="D459" s="779"/>
      <c r="E459" s="349">
        <v>13</v>
      </c>
      <c r="F459" s="349" t="s">
        <v>331</v>
      </c>
      <c r="G459" s="369">
        <v>6</v>
      </c>
      <c r="H459" s="369" t="s">
        <v>8</v>
      </c>
      <c r="I459" s="362">
        <v>13</v>
      </c>
      <c r="J459" s="362">
        <v>13</v>
      </c>
      <c r="K459" s="362">
        <v>13</v>
      </c>
      <c r="L459" s="362">
        <v>13</v>
      </c>
      <c r="M459" s="362">
        <v>13</v>
      </c>
      <c r="N459" s="38">
        <v>26</v>
      </c>
      <c r="O459" s="38">
        <v>39</v>
      </c>
      <c r="P459" s="38">
        <v>52</v>
      </c>
      <c r="Q459" s="370">
        <f t="shared" si="12"/>
        <v>0.38979099214117841</v>
      </c>
      <c r="R459" s="345"/>
      <c r="S459" s="345">
        <v>5000000</v>
      </c>
      <c r="T459" s="345"/>
      <c r="U459" s="345"/>
      <c r="V459" s="345"/>
      <c r="W459" s="345"/>
      <c r="X459" s="345"/>
      <c r="Y459" s="345"/>
      <c r="Z459" s="345"/>
      <c r="AA459" s="345"/>
      <c r="AB459" s="345">
        <v>5000000</v>
      </c>
    </row>
    <row r="460" spans="1:28" ht="93.75" customHeight="1">
      <c r="A460" s="778"/>
      <c r="B460" s="771"/>
      <c r="C460" s="771"/>
      <c r="D460" s="779"/>
      <c r="E460" s="349">
        <v>5</v>
      </c>
      <c r="F460" s="349" t="s">
        <v>330</v>
      </c>
      <c r="G460" s="369">
        <v>0</v>
      </c>
      <c r="H460" s="369" t="s">
        <v>8</v>
      </c>
      <c r="I460" s="362">
        <v>1</v>
      </c>
      <c r="J460" s="362">
        <v>2</v>
      </c>
      <c r="K460" s="362">
        <v>2</v>
      </c>
      <c r="L460" s="362"/>
      <c r="M460" s="362">
        <v>1</v>
      </c>
      <c r="N460" s="38">
        <v>3</v>
      </c>
      <c r="O460" s="38">
        <v>5</v>
      </c>
      <c r="P460" s="38">
        <v>5</v>
      </c>
      <c r="Q460" s="370">
        <f t="shared" si="12"/>
        <v>0.23387459528470705</v>
      </c>
      <c r="R460" s="345"/>
      <c r="S460" s="345">
        <v>3000000</v>
      </c>
      <c r="T460" s="345"/>
      <c r="U460" s="345"/>
      <c r="V460" s="345"/>
      <c r="W460" s="345"/>
      <c r="X460" s="345"/>
      <c r="Y460" s="345"/>
      <c r="Z460" s="345"/>
      <c r="AA460" s="345"/>
      <c r="AB460" s="345">
        <v>3000000</v>
      </c>
    </row>
    <row r="461" spans="1:28" ht="107.25" customHeight="1">
      <c r="A461" s="778"/>
      <c r="B461" s="771"/>
      <c r="C461" s="771"/>
      <c r="D461" s="779"/>
      <c r="E461" s="349">
        <v>1</v>
      </c>
      <c r="F461" s="349" t="s">
        <v>329</v>
      </c>
      <c r="G461" s="369">
        <v>0</v>
      </c>
      <c r="H461" s="369" t="s">
        <v>8</v>
      </c>
      <c r="I461" s="362">
        <v>1</v>
      </c>
      <c r="J461" s="362"/>
      <c r="K461" s="362"/>
      <c r="L461" s="362"/>
      <c r="M461" s="362">
        <v>1</v>
      </c>
      <c r="N461" s="38">
        <v>1</v>
      </c>
      <c r="O461" s="38">
        <v>1</v>
      </c>
      <c r="P461" s="38">
        <v>1</v>
      </c>
      <c r="Q461" s="370">
        <f t="shared" si="12"/>
        <v>0.23387459528470705</v>
      </c>
      <c r="R461" s="345"/>
      <c r="S461" s="345">
        <v>3000000</v>
      </c>
      <c r="T461" s="345"/>
      <c r="U461" s="345"/>
      <c r="V461" s="345"/>
      <c r="W461" s="345"/>
      <c r="X461" s="345"/>
      <c r="Y461" s="345"/>
      <c r="Z461" s="345"/>
      <c r="AA461" s="345"/>
      <c r="AB461" s="345">
        <v>3000000</v>
      </c>
    </row>
    <row r="462" spans="1:28" ht="100.5" customHeight="1">
      <c r="A462" s="778"/>
      <c r="B462" s="771"/>
      <c r="C462" s="771"/>
      <c r="D462" s="779"/>
      <c r="E462" s="349">
        <v>4</v>
      </c>
      <c r="F462" s="349" t="s">
        <v>727</v>
      </c>
      <c r="G462" s="369">
        <v>0</v>
      </c>
      <c r="H462" s="369" t="s">
        <v>8</v>
      </c>
      <c r="I462" s="362">
        <v>1</v>
      </c>
      <c r="J462" s="362">
        <v>1</v>
      </c>
      <c r="K462" s="362">
        <v>1</v>
      </c>
      <c r="L462" s="362">
        <v>1</v>
      </c>
      <c r="M462" s="362">
        <v>1</v>
      </c>
      <c r="N462" s="38">
        <v>2</v>
      </c>
      <c r="O462" s="38">
        <v>3</v>
      </c>
      <c r="P462" s="38">
        <v>4</v>
      </c>
      <c r="Q462" s="370">
        <f t="shared" si="12"/>
        <v>7.7958198428235689E-2</v>
      </c>
      <c r="R462" s="345"/>
      <c r="S462" s="345">
        <v>1000000</v>
      </c>
      <c r="T462" s="345"/>
      <c r="U462" s="345"/>
      <c r="V462" s="345"/>
      <c r="W462" s="345"/>
      <c r="X462" s="345"/>
      <c r="Y462" s="345"/>
      <c r="Z462" s="345"/>
      <c r="AA462" s="345"/>
      <c r="AB462" s="345">
        <v>1000000</v>
      </c>
    </row>
    <row r="463" spans="1:28" ht="93" customHeight="1">
      <c r="A463" s="778"/>
      <c r="B463" s="771"/>
      <c r="C463" s="771"/>
      <c r="D463" s="779"/>
      <c r="E463" s="364">
        <v>1</v>
      </c>
      <c r="F463" s="349" t="s">
        <v>328</v>
      </c>
      <c r="G463" s="369">
        <v>0</v>
      </c>
      <c r="H463" s="369" t="s">
        <v>8</v>
      </c>
      <c r="I463" s="362">
        <v>1</v>
      </c>
      <c r="J463" s="362"/>
      <c r="K463" s="362"/>
      <c r="L463" s="362"/>
      <c r="M463" s="362">
        <v>1</v>
      </c>
      <c r="N463" s="38">
        <v>1</v>
      </c>
      <c r="O463" s="38">
        <v>1</v>
      </c>
      <c r="P463" s="38">
        <v>1</v>
      </c>
      <c r="Q463" s="370">
        <f t="shared" si="12"/>
        <v>0.15591639685647138</v>
      </c>
      <c r="R463" s="345"/>
      <c r="S463" s="345">
        <v>2000000</v>
      </c>
      <c r="T463" s="345"/>
      <c r="U463" s="345"/>
      <c r="V463" s="345"/>
      <c r="W463" s="345"/>
      <c r="X463" s="345"/>
      <c r="Y463" s="345"/>
      <c r="Z463" s="345"/>
      <c r="AA463" s="345"/>
      <c r="AB463" s="345">
        <v>2000000</v>
      </c>
    </row>
    <row r="464" spans="1:28" ht="109.5" customHeight="1">
      <c r="A464" s="778"/>
      <c r="B464" s="771"/>
      <c r="C464" s="771"/>
      <c r="D464" s="779"/>
      <c r="E464" s="364">
        <v>2</v>
      </c>
      <c r="F464" s="349" t="s">
        <v>327</v>
      </c>
      <c r="G464" s="369">
        <v>0</v>
      </c>
      <c r="H464" s="369" t="s">
        <v>8</v>
      </c>
      <c r="I464" s="362">
        <v>1</v>
      </c>
      <c r="J464" s="362">
        <v>1</v>
      </c>
      <c r="K464" s="362"/>
      <c r="L464" s="362"/>
      <c r="M464" s="362">
        <v>1</v>
      </c>
      <c r="N464" s="38">
        <v>2</v>
      </c>
      <c r="O464" s="38">
        <v>2</v>
      </c>
      <c r="P464" s="38">
        <v>2</v>
      </c>
      <c r="Q464" s="370">
        <f t="shared" si="12"/>
        <v>0.38979099214117841</v>
      </c>
      <c r="R464" s="345"/>
      <c r="S464" s="345">
        <v>5000000</v>
      </c>
      <c r="T464" s="345"/>
      <c r="U464" s="345"/>
      <c r="V464" s="345"/>
      <c r="W464" s="345"/>
      <c r="X464" s="345"/>
      <c r="Y464" s="345"/>
      <c r="Z464" s="345"/>
      <c r="AA464" s="345"/>
      <c r="AB464" s="345">
        <v>5000000</v>
      </c>
    </row>
    <row r="465" spans="1:28" ht="60.75" customHeight="1">
      <c r="A465" s="778"/>
      <c r="B465" s="771"/>
      <c r="C465" s="771"/>
      <c r="D465" s="779"/>
      <c r="E465" s="349">
        <v>1</v>
      </c>
      <c r="F465" s="349" t="s">
        <v>326</v>
      </c>
      <c r="G465" s="369" t="s">
        <v>68</v>
      </c>
      <c r="H465" s="369" t="s">
        <v>8</v>
      </c>
      <c r="I465" s="369">
        <v>1</v>
      </c>
      <c r="J465" s="362"/>
      <c r="K465" s="362"/>
      <c r="L465" s="362"/>
      <c r="M465" s="362">
        <v>1</v>
      </c>
      <c r="N465" s="38">
        <v>1</v>
      </c>
      <c r="O465" s="38">
        <v>1</v>
      </c>
      <c r="P465" s="38">
        <v>1</v>
      </c>
      <c r="Q465" s="370">
        <f t="shared" si="12"/>
        <v>0.38979099214117841</v>
      </c>
      <c r="R465" s="345"/>
      <c r="S465" s="345">
        <v>5000000</v>
      </c>
      <c r="T465" s="345"/>
      <c r="U465" s="345"/>
      <c r="V465" s="345"/>
      <c r="W465" s="345"/>
      <c r="X465" s="345"/>
      <c r="Y465" s="345"/>
      <c r="Z465" s="345"/>
      <c r="AA465" s="345"/>
      <c r="AB465" s="345">
        <v>5000000</v>
      </c>
    </row>
    <row r="466" spans="1:28" ht="102" customHeight="1">
      <c r="A466" s="778"/>
      <c r="B466" s="771"/>
      <c r="C466" s="771"/>
      <c r="D466" s="779"/>
      <c r="E466" s="349">
        <v>1</v>
      </c>
      <c r="F466" s="349" t="s">
        <v>807</v>
      </c>
      <c r="G466" s="369">
        <v>0</v>
      </c>
      <c r="H466" s="369" t="s">
        <v>8</v>
      </c>
      <c r="I466" s="362"/>
      <c r="J466" s="362">
        <v>1</v>
      </c>
      <c r="K466" s="362"/>
      <c r="L466" s="362"/>
      <c r="M466" s="362">
        <v>0</v>
      </c>
      <c r="N466" s="38">
        <v>1</v>
      </c>
      <c r="O466" s="38">
        <v>1</v>
      </c>
      <c r="P466" s="38">
        <v>1</v>
      </c>
      <c r="Q466" s="370">
        <f t="shared" si="12"/>
        <v>0</v>
      </c>
      <c r="R466" s="345"/>
      <c r="S466" s="345">
        <v>0</v>
      </c>
      <c r="T466" s="345"/>
      <c r="U466" s="345"/>
      <c r="V466" s="345"/>
      <c r="W466" s="345"/>
      <c r="X466" s="345"/>
      <c r="Y466" s="345"/>
      <c r="Z466" s="345"/>
      <c r="AA466" s="345"/>
      <c r="AB466" s="345">
        <v>0</v>
      </c>
    </row>
    <row r="467" spans="1:28" ht="101.25" customHeight="1">
      <c r="A467" s="778"/>
      <c r="B467" s="771"/>
      <c r="C467" s="771"/>
      <c r="D467" s="779"/>
      <c r="E467" s="364">
        <v>1</v>
      </c>
      <c r="F467" s="349" t="s">
        <v>595</v>
      </c>
      <c r="G467" s="369">
        <v>0</v>
      </c>
      <c r="H467" s="369" t="s">
        <v>8</v>
      </c>
      <c r="I467" s="362"/>
      <c r="J467" s="362">
        <v>1</v>
      </c>
      <c r="K467" s="362"/>
      <c r="L467" s="362"/>
      <c r="M467" s="362">
        <v>0</v>
      </c>
      <c r="N467" s="38">
        <v>1</v>
      </c>
      <c r="O467" s="38">
        <v>1</v>
      </c>
      <c r="P467" s="38">
        <v>1</v>
      </c>
      <c r="Q467" s="370">
        <f t="shared" si="12"/>
        <v>0</v>
      </c>
      <c r="R467" s="345"/>
      <c r="S467" s="345">
        <v>0</v>
      </c>
      <c r="T467" s="345"/>
      <c r="U467" s="345"/>
      <c r="V467" s="345"/>
      <c r="W467" s="345"/>
      <c r="X467" s="345"/>
      <c r="Y467" s="345"/>
      <c r="Z467" s="345"/>
      <c r="AA467" s="345"/>
      <c r="AB467" s="345">
        <v>0</v>
      </c>
    </row>
    <row r="468" spans="1:28" ht="108" customHeight="1">
      <c r="A468" s="778"/>
      <c r="B468" s="771"/>
      <c r="C468" s="771"/>
      <c r="D468" s="779"/>
      <c r="E468" s="780" t="s">
        <v>808</v>
      </c>
      <c r="F468" s="349" t="s">
        <v>596</v>
      </c>
      <c r="G468" s="369">
        <v>0</v>
      </c>
      <c r="H468" s="369" t="s">
        <v>8</v>
      </c>
      <c r="I468" s="362"/>
      <c r="J468" s="362"/>
      <c r="K468" s="362"/>
      <c r="L468" s="362"/>
      <c r="M468" s="362"/>
      <c r="N468" s="38"/>
      <c r="O468" s="38"/>
      <c r="P468" s="38"/>
      <c r="Q468" s="370">
        <f t="shared" si="12"/>
        <v>0</v>
      </c>
      <c r="R468" s="345"/>
      <c r="S468" s="345">
        <v>0</v>
      </c>
      <c r="T468" s="345"/>
      <c r="U468" s="345"/>
      <c r="V468" s="345"/>
      <c r="W468" s="345"/>
      <c r="X468" s="345"/>
      <c r="Y468" s="345"/>
      <c r="Z468" s="345"/>
      <c r="AA468" s="345"/>
      <c r="AB468" s="345">
        <v>0</v>
      </c>
    </row>
    <row r="469" spans="1:28" ht="96.75" customHeight="1">
      <c r="A469" s="778"/>
      <c r="B469" s="771"/>
      <c r="C469" s="771"/>
      <c r="D469" s="779"/>
      <c r="E469" s="781"/>
      <c r="F469" s="347" t="s">
        <v>325</v>
      </c>
      <c r="G469" s="369">
        <v>0</v>
      </c>
      <c r="H469" s="369" t="s">
        <v>8</v>
      </c>
      <c r="I469" s="362"/>
      <c r="J469" s="362"/>
      <c r="K469" s="362"/>
      <c r="L469" s="362"/>
      <c r="M469" s="362"/>
      <c r="N469" s="38"/>
      <c r="O469" s="38"/>
      <c r="P469" s="38"/>
      <c r="Q469" s="370">
        <f t="shared" si="12"/>
        <v>0</v>
      </c>
      <c r="R469" s="345"/>
      <c r="S469" s="345">
        <v>0</v>
      </c>
      <c r="T469" s="345"/>
      <c r="U469" s="345"/>
      <c r="V469" s="345"/>
      <c r="W469" s="345"/>
      <c r="X469" s="345"/>
      <c r="Y469" s="345"/>
      <c r="Z469" s="345"/>
      <c r="AA469" s="345"/>
      <c r="AB469" s="345">
        <v>0</v>
      </c>
    </row>
    <row r="470" spans="1:28" ht="95.25" customHeight="1">
      <c r="A470" s="778"/>
      <c r="B470" s="771"/>
      <c r="C470" s="771"/>
      <c r="D470" s="779"/>
      <c r="E470" s="364">
        <v>1</v>
      </c>
      <c r="F470" s="347" t="s">
        <v>694</v>
      </c>
      <c r="G470" s="38">
        <v>0</v>
      </c>
      <c r="H470" s="369" t="s">
        <v>8</v>
      </c>
      <c r="I470" s="38">
        <v>1</v>
      </c>
      <c r="J470" s="38"/>
      <c r="K470" s="38"/>
      <c r="L470" s="38">
        <v>1</v>
      </c>
      <c r="M470" s="362">
        <v>1</v>
      </c>
      <c r="N470" s="38">
        <v>1</v>
      </c>
      <c r="O470" s="38">
        <v>1</v>
      </c>
      <c r="P470" s="38">
        <v>2</v>
      </c>
      <c r="Q470" s="370">
        <f>+(AB470*$Q$455)/AB$455</f>
        <v>0.15591639685647138</v>
      </c>
      <c r="R470" s="345"/>
      <c r="S470" s="345">
        <v>2000000</v>
      </c>
      <c r="T470" s="109"/>
      <c r="U470" s="109"/>
      <c r="V470" s="109"/>
      <c r="W470" s="109"/>
      <c r="X470" s="105"/>
      <c r="Y470" s="109"/>
      <c r="Z470" s="109"/>
      <c r="AA470" s="109"/>
      <c r="AB470" s="345">
        <v>2000000</v>
      </c>
    </row>
    <row r="471" spans="1:28" ht="96.75" customHeight="1">
      <c r="A471" s="778"/>
      <c r="B471" s="771"/>
      <c r="C471" s="771"/>
      <c r="D471" s="779"/>
      <c r="E471" s="363">
        <v>1</v>
      </c>
      <c r="F471" s="347" t="s">
        <v>812</v>
      </c>
      <c r="G471" s="369">
        <v>0</v>
      </c>
      <c r="H471" s="369" t="s">
        <v>8</v>
      </c>
      <c r="I471" s="362">
        <v>1</v>
      </c>
      <c r="J471" s="362"/>
      <c r="K471" s="362"/>
      <c r="L471" s="362"/>
      <c r="M471" s="362">
        <v>1</v>
      </c>
      <c r="N471" s="38">
        <v>1</v>
      </c>
      <c r="O471" s="38">
        <v>1</v>
      </c>
      <c r="P471" s="38">
        <v>1</v>
      </c>
      <c r="Q471" s="370">
        <f>+(AB471*$Q$455)/AB$455</f>
        <v>0.15591639685647138</v>
      </c>
      <c r="R471" s="345"/>
      <c r="S471" s="345">
        <v>2000000</v>
      </c>
      <c r="T471" s="345"/>
      <c r="U471" s="345"/>
      <c r="V471" s="345"/>
      <c r="W471" s="345"/>
      <c r="X471" s="345"/>
      <c r="Y471" s="345"/>
      <c r="Z471" s="345"/>
      <c r="AA471" s="345"/>
      <c r="AB471" s="345">
        <v>2000000</v>
      </c>
    </row>
    <row r="472" spans="1:28" ht="96.75" customHeight="1">
      <c r="A472" s="778"/>
      <c r="B472" s="771"/>
      <c r="C472" s="771"/>
      <c r="D472" s="779"/>
      <c r="E472" s="363">
        <v>1</v>
      </c>
      <c r="F472" s="347" t="s">
        <v>809</v>
      </c>
      <c r="G472" s="369">
        <v>0</v>
      </c>
      <c r="H472" s="369" t="s">
        <v>8</v>
      </c>
      <c r="I472" s="362">
        <v>1</v>
      </c>
      <c r="J472" s="362"/>
      <c r="K472" s="362"/>
      <c r="L472" s="362"/>
      <c r="M472" s="362">
        <v>1</v>
      </c>
      <c r="N472" s="38">
        <v>1</v>
      </c>
      <c r="O472" s="38">
        <v>1</v>
      </c>
      <c r="P472" s="38">
        <v>1</v>
      </c>
      <c r="Q472" s="370">
        <f>+(AB472*$Q$455)/AB$455</f>
        <v>0.15591639685647138</v>
      </c>
      <c r="R472" s="345"/>
      <c r="S472" s="345">
        <v>2000000</v>
      </c>
      <c r="T472" s="345"/>
      <c r="U472" s="345"/>
      <c r="V472" s="345"/>
      <c r="W472" s="345"/>
      <c r="X472" s="345"/>
      <c r="Y472" s="345"/>
      <c r="Z472" s="345"/>
      <c r="AA472" s="345"/>
      <c r="AB472" s="345">
        <v>2000000</v>
      </c>
    </row>
    <row r="473" spans="1:28" ht="110.25" customHeight="1">
      <c r="A473" s="778"/>
      <c r="B473" s="771"/>
      <c r="C473" s="771"/>
      <c r="D473" s="779"/>
      <c r="E473" s="364">
        <v>1</v>
      </c>
      <c r="F473" s="347" t="s">
        <v>810</v>
      </c>
      <c r="G473" s="38">
        <v>0</v>
      </c>
      <c r="H473" s="369" t="s">
        <v>8</v>
      </c>
      <c r="I473" s="38">
        <v>1</v>
      </c>
      <c r="J473" s="38"/>
      <c r="K473" s="38"/>
      <c r="L473" s="38"/>
      <c r="M473" s="362">
        <v>1</v>
      </c>
      <c r="N473" s="38">
        <v>1</v>
      </c>
      <c r="O473" s="38">
        <v>1</v>
      </c>
      <c r="P473" s="38">
        <v>1</v>
      </c>
      <c r="Q473" s="370">
        <f t="shared" si="12"/>
        <v>1.4032475717082422</v>
      </c>
      <c r="R473" s="345"/>
      <c r="S473" s="345">
        <v>18000000</v>
      </c>
      <c r="T473" s="109"/>
      <c r="U473" s="109"/>
      <c r="V473" s="109"/>
      <c r="W473" s="109"/>
      <c r="X473" s="105"/>
      <c r="Y473" s="109"/>
      <c r="Z473" s="109"/>
      <c r="AA473" s="109"/>
      <c r="AB473" s="345">
        <v>18000000</v>
      </c>
    </row>
    <row r="474" spans="1:28" s="453" customFormat="1" ht="17.25" customHeight="1">
      <c r="A474" s="456"/>
      <c r="B474" s="457"/>
      <c r="C474" s="457"/>
      <c r="D474" s="458"/>
      <c r="E474" s="459"/>
      <c r="F474" s="460"/>
      <c r="G474" s="461"/>
      <c r="H474" s="429"/>
      <c r="I474" s="461"/>
      <c r="J474" s="461"/>
      <c r="K474" s="461"/>
      <c r="L474" s="461"/>
      <c r="M474" s="462"/>
      <c r="N474" s="449"/>
      <c r="O474" s="449"/>
      <c r="P474" s="461"/>
      <c r="Q474" s="463"/>
      <c r="R474" s="466"/>
      <c r="S474" s="466"/>
      <c r="T474" s="467"/>
      <c r="U474" s="467"/>
      <c r="V474" s="467"/>
      <c r="W474" s="467"/>
      <c r="X474" s="468"/>
      <c r="Y474" s="467"/>
      <c r="Z474" s="467"/>
      <c r="AA474" s="467"/>
      <c r="AB474" s="466"/>
    </row>
    <row r="475" spans="1:28" s="332" customFormat="1">
      <c r="F475" s="334"/>
      <c r="P475" s="335"/>
      <c r="Q475" s="330">
        <f>SUM(Q456:Q473)</f>
        <v>4.8334083025506116</v>
      </c>
      <c r="R475" s="331">
        <v>0</v>
      </c>
      <c r="S475" s="331">
        <v>62000000</v>
      </c>
      <c r="T475" s="331">
        <v>0</v>
      </c>
      <c r="U475" s="331">
        <v>0</v>
      </c>
      <c r="V475" s="331">
        <v>0</v>
      </c>
      <c r="W475" s="331">
        <v>0</v>
      </c>
      <c r="X475" s="331">
        <v>0</v>
      </c>
      <c r="Y475" s="331">
        <v>0</v>
      </c>
      <c r="Z475" s="331">
        <v>0</v>
      </c>
      <c r="AA475" s="331">
        <v>0</v>
      </c>
      <c r="AB475" s="331">
        <v>62000000</v>
      </c>
    </row>
    <row r="476" spans="1:28" s="5" customFormat="1">
      <c r="F476" s="98"/>
      <c r="J476" s="101" t="s">
        <v>750</v>
      </c>
      <c r="P476" s="57"/>
      <c r="R476" s="13">
        <v>0</v>
      </c>
      <c r="S476" s="99">
        <v>0</v>
      </c>
      <c r="T476" s="13">
        <v>0</v>
      </c>
      <c r="U476" s="13">
        <v>0</v>
      </c>
      <c r="V476" s="13">
        <v>0</v>
      </c>
      <c r="W476" s="13">
        <v>0</v>
      </c>
      <c r="X476" s="99">
        <v>0</v>
      </c>
      <c r="Y476" s="13">
        <v>0</v>
      </c>
      <c r="Z476" s="13">
        <v>0</v>
      </c>
      <c r="AA476" s="13">
        <v>0</v>
      </c>
      <c r="AB476" s="13">
        <v>0</v>
      </c>
    </row>
    <row r="488" spans="1:28" ht="20.25" customHeight="1"/>
    <row r="489" spans="1:28" ht="20.25" customHeight="1">
      <c r="A489" s="723" t="s">
        <v>29</v>
      </c>
      <c r="B489" s="724"/>
      <c r="C489" s="724"/>
      <c r="D489" s="724"/>
      <c r="E489" s="724"/>
      <c r="F489" s="724"/>
      <c r="G489" s="724"/>
      <c r="H489" s="724"/>
      <c r="I489" s="724"/>
      <c r="J489" s="724"/>
      <c r="K489" s="724"/>
      <c r="L489" s="724"/>
      <c r="M489" s="724"/>
      <c r="N489" s="724"/>
      <c r="O489" s="724"/>
      <c r="P489" s="724"/>
      <c r="Q489" s="724"/>
      <c r="R489" s="724"/>
      <c r="S489" s="724"/>
      <c r="T489" s="724"/>
      <c r="U489" s="724"/>
      <c r="V489" s="724"/>
      <c r="W489" s="724"/>
      <c r="X489" s="724"/>
      <c r="Y489" s="724"/>
      <c r="Z489" s="724"/>
      <c r="AA489" s="724"/>
      <c r="AB489" s="724"/>
    </row>
    <row r="490" spans="1:28" ht="20.25" customHeight="1">
      <c r="A490" s="723" t="s">
        <v>563</v>
      </c>
      <c r="B490" s="724"/>
      <c r="C490" s="724"/>
      <c r="D490" s="724"/>
      <c r="E490" s="724"/>
      <c r="F490" s="724"/>
      <c r="G490" s="724"/>
      <c r="H490" s="724"/>
      <c r="I490" s="724"/>
      <c r="J490" s="724"/>
      <c r="K490" s="724"/>
      <c r="L490" s="724"/>
      <c r="M490" s="724"/>
      <c r="N490" s="724"/>
      <c r="O490" s="724"/>
      <c r="P490" s="724"/>
      <c r="Q490" s="724"/>
      <c r="R490" s="724"/>
      <c r="S490" s="724"/>
      <c r="T490" s="724"/>
      <c r="U490" s="724"/>
      <c r="V490" s="724"/>
      <c r="W490" s="724"/>
      <c r="X490" s="724"/>
      <c r="Y490" s="724"/>
      <c r="Z490" s="724"/>
      <c r="AA490" s="724"/>
      <c r="AB490" s="724"/>
    </row>
    <row r="491" spans="1:28" ht="20.25" customHeight="1">
      <c r="A491" s="723" t="s">
        <v>817</v>
      </c>
      <c r="B491" s="724"/>
      <c r="C491" s="724"/>
      <c r="D491" s="724"/>
      <c r="E491" s="724"/>
      <c r="F491" s="724"/>
      <c r="G491" s="724"/>
      <c r="H491" s="724"/>
      <c r="I491" s="724"/>
      <c r="J491" s="724"/>
      <c r="K491" s="724"/>
      <c r="L491" s="724"/>
      <c r="M491" s="724"/>
      <c r="N491" s="724"/>
      <c r="O491" s="724"/>
      <c r="P491" s="724"/>
      <c r="Q491" s="724"/>
      <c r="R491" s="724"/>
      <c r="S491" s="724"/>
      <c r="T491" s="724"/>
      <c r="U491" s="724"/>
      <c r="V491" s="724"/>
      <c r="W491" s="724"/>
      <c r="X491" s="724"/>
      <c r="Y491" s="724"/>
      <c r="Z491" s="724"/>
      <c r="AA491" s="724"/>
      <c r="AB491" s="724"/>
    </row>
    <row r="492" spans="1:28" ht="28.5" customHeight="1">
      <c r="A492" s="16" t="s">
        <v>1</v>
      </c>
      <c r="B492" s="104"/>
      <c r="C492" s="719" t="s">
        <v>430</v>
      </c>
      <c r="D492" s="720"/>
      <c r="E492" s="720"/>
      <c r="F492" s="720"/>
      <c r="G492" s="721"/>
      <c r="H492" s="20"/>
      <c r="I492" s="20"/>
      <c r="J492" s="20"/>
      <c r="K492" s="20"/>
      <c r="L492" s="20"/>
      <c r="M492" s="20"/>
      <c r="N492" s="20"/>
      <c r="O492" s="20"/>
      <c r="P492" s="21"/>
      <c r="Q492" s="20"/>
      <c r="R492" s="22"/>
      <c r="S492" s="23"/>
      <c r="T492" s="22"/>
      <c r="U492" s="22"/>
      <c r="V492" s="22"/>
      <c r="W492" s="22"/>
      <c r="X492" s="23"/>
      <c r="Y492" s="22"/>
      <c r="Z492" s="22"/>
      <c r="AA492" s="22"/>
      <c r="AB492" s="22"/>
    </row>
    <row r="493" spans="1:28" ht="25.5" customHeight="1">
      <c r="A493" s="766" t="s">
        <v>21</v>
      </c>
      <c r="B493" s="766" t="s">
        <v>22</v>
      </c>
      <c r="C493" s="767" t="s">
        <v>23</v>
      </c>
      <c r="D493" s="767"/>
      <c r="E493" s="766" t="s">
        <v>24</v>
      </c>
      <c r="F493" s="767" t="s">
        <v>25</v>
      </c>
      <c r="G493" s="767"/>
      <c r="H493" s="388"/>
      <c r="I493" s="727" t="s">
        <v>379</v>
      </c>
      <c r="J493" s="727"/>
      <c r="K493" s="727"/>
      <c r="L493" s="727"/>
      <c r="M493" s="727" t="s">
        <v>380</v>
      </c>
      <c r="N493" s="727"/>
      <c r="O493" s="727"/>
      <c r="P493" s="727"/>
      <c r="Q493" s="204">
        <v>1</v>
      </c>
      <c r="R493" s="763" t="s">
        <v>382</v>
      </c>
      <c r="S493" s="763"/>
      <c r="T493" s="763"/>
      <c r="U493" s="763"/>
      <c r="V493" s="763"/>
      <c r="W493" s="763"/>
      <c r="X493" s="763"/>
      <c r="Y493" s="763"/>
      <c r="Z493" s="763"/>
      <c r="AA493" s="763"/>
      <c r="AB493" s="763"/>
    </row>
    <row r="494" spans="1:28" ht="81" customHeight="1">
      <c r="A494" s="766"/>
      <c r="B494" s="766"/>
      <c r="C494" s="342" t="s">
        <v>23</v>
      </c>
      <c r="D494" s="342" t="s">
        <v>27</v>
      </c>
      <c r="E494" s="766"/>
      <c r="F494" s="91" t="s">
        <v>25</v>
      </c>
      <c r="G494" s="356" t="s">
        <v>27</v>
      </c>
      <c r="H494" s="388" t="s">
        <v>9</v>
      </c>
      <c r="I494" s="342">
        <v>2012</v>
      </c>
      <c r="J494" s="342">
        <v>2013</v>
      </c>
      <c r="K494" s="342">
        <v>2014</v>
      </c>
      <c r="L494" s="342">
        <v>2015</v>
      </c>
      <c r="M494" s="342">
        <v>2012</v>
      </c>
      <c r="N494" s="342">
        <v>2013</v>
      </c>
      <c r="O494" s="342">
        <v>2014</v>
      </c>
      <c r="P494" s="29">
        <v>2015</v>
      </c>
      <c r="Q494" s="388" t="s">
        <v>384</v>
      </c>
      <c r="R494" s="345" t="s">
        <v>11</v>
      </c>
      <c r="S494" s="345" t="s">
        <v>12</v>
      </c>
      <c r="T494" s="345" t="s">
        <v>13</v>
      </c>
      <c r="U494" s="345" t="s">
        <v>14</v>
      </c>
      <c r="V494" s="345" t="s">
        <v>15</v>
      </c>
      <c r="W494" s="345" t="s">
        <v>16</v>
      </c>
      <c r="X494" s="345" t="s">
        <v>17</v>
      </c>
      <c r="Y494" s="345" t="s">
        <v>18</v>
      </c>
      <c r="Z494" s="345" t="s">
        <v>19</v>
      </c>
      <c r="AA494" s="345" t="s">
        <v>385</v>
      </c>
      <c r="AB494" s="345" t="s">
        <v>4</v>
      </c>
    </row>
    <row r="495" spans="1:28" ht="24" customHeight="1">
      <c r="A495" s="342"/>
      <c r="B495" s="31"/>
      <c r="C495" s="31"/>
      <c r="D495" s="31"/>
      <c r="E495" s="73"/>
      <c r="F495" s="92"/>
      <c r="G495" s="73"/>
      <c r="H495" s="33"/>
      <c r="I495" s="33"/>
      <c r="J495" s="33"/>
      <c r="K495" s="33"/>
      <c r="L495" s="33"/>
      <c r="M495" s="33"/>
      <c r="N495" s="33"/>
      <c r="O495" s="33"/>
      <c r="P495" s="32"/>
      <c r="Q495" s="106">
        <f>+(AB495*$Q$115)/AB$115</f>
        <v>2.3387459528470704</v>
      </c>
      <c r="R495" s="345"/>
      <c r="S495" s="345">
        <v>30000000</v>
      </c>
      <c r="T495" s="345"/>
      <c r="U495" s="345"/>
      <c r="V495" s="345"/>
      <c r="W495" s="345"/>
      <c r="X495" s="345"/>
      <c r="Y495" s="345"/>
      <c r="Z495" s="345"/>
      <c r="AA495" s="345"/>
      <c r="AB495" s="345">
        <v>30000000</v>
      </c>
    </row>
    <row r="496" spans="1:28" ht="115.5" customHeight="1">
      <c r="A496" s="772" t="s">
        <v>656</v>
      </c>
      <c r="B496" s="777" t="s">
        <v>657</v>
      </c>
      <c r="C496" s="347" t="s">
        <v>660</v>
      </c>
      <c r="D496" s="377">
        <v>0</v>
      </c>
      <c r="E496" s="349">
        <v>7</v>
      </c>
      <c r="F496" s="347" t="s">
        <v>247</v>
      </c>
      <c r="G496" s="369">
        <v>0</v>
      </c>
      <c r="H496" s="369" t="s">
        <v>8</v>
      </c>
      <c r="I496" s="75">
        <v>7</v>
      </c>
      <c r="J496" s="75"/>
      <c r="K496" s="38"/>
      <c r="L496" s="38"/>
      <c r="M496" s="362">
        <v>7</v>
      </c>
      <c r="N496" s="38">
        <v>7</v>
      </c>
      <c r="O496" s="38">
        <v>7</v>
      </c>
      <c r="P496" s="38">
        <v>7</v>
      </c>
      <c r="Q496" s="370">
        <f>+(AB496*$Q$495)/AB$495</f>
        <v>3.8979099214117845E-2</v>
      </c>
      <c r="R496" s="208"/>
      <c r="S496" s="209">
        <v>500000</v>
      </c>
      <c r="T496" s="210"/>
      <c r="U496" s="210"/>
      <c r="V496" s="210"/>
      <c r="W496" s="210"/>
      <c r="X496" s="211"/>
      <c r="Y496" s="210"/>
      <c r="Z496" s="210"/>
      <c r="AA496" s="210"/>
      <c r="AB496" s="345">
        <v>500000</v>
      </c>
    </row>
    <row r="497" spans="1:28" ht="140.25" customHeight="1">
      <c r="A497" s="772"/>
      <c r="B497" s="777"/>
      <c r="C497" s="347" t="s">
        <v>661</v>
      </c>
      <c r="D497" s="346">
        <v>0</v>
      </c>
      <c r="E497" s="349">
        <v>1</v>
      </c>
      <c r="F497" s="347" t="s">
        <v>248</v>
      </c>
      <c r="G497" s="369">
        <v>0</v>
      </c>
      <c r="H497" s="369" t="s">
        <v>8</v>
      </c>
      <c r="I497" s="75">
        <v>1</v>
      </c>
      <c r="J497" s="75"/>
      <c r="K497" s="38"/>
      <c r="L497" s="38"/>
      <c r="M497" s="362">
        <v>1</v>
      </c>
      <c r="N497" s="38">
        <v>1</v>
      </c>
      <c r="O497" s="38">
        <v>1</v>
      </c>
      <c r="P497" s="38">
        <v>1</v>
      </c>
      <c r="Q497" s="370">
        <f t="shared" ref="Q497:Q507" si="13">+(AB497*$Q$495)/AB$495</f>
        <v>3.8979099214117845E-2</v>
      </c>
      <c r="R497" s="208"/>
      <c r="S497" s="209">
        <v>500000</v>
      </c>
      <c r="T497" s="345"/>
      <c r="U497" s="345"/>
      <c r="V497" s="345"/>
      <c r="W497" s="345"/>
      <c r="X497" s="345"/>
      <c r="Y497" s="345"/>
      <c r="Z497" s="345"/>
      <c r="AA497" s="345"/>
      <c r="AB497" s="345">
        <v>500000</v>
      </c>
    </row>
    <row r="498" spans="1:28" ht="197.25" customHeight="1">
      <c r="A498" s="772"/>
      <c r="B498" s="777"/>
      <c r="C498" s="347" t="s">
        <v>662</v>
      </c>
      <c r="D498" s="346">
        <v>0</v>
      </c>
      <c r="E498" s="349">
        <v>1</v>
      </c>
      <c r="F498" s="347" t="s">
        <v>249</v>
      </c>
      <c r="G498" s="369">
        <v>0</v>
      </c>
      <c r="H498" s="369" t="s">
        <v>8</v>
      </c>
      <c r="I498" s="362"/>
      <c r="J498" s="362">
        <v>1</v>
      </c>
      <c r="K498" s="38"/>
      <c r="L498" s="38"/>
      <c r="M498" s="362">
        <v>0</v>
      </c>
      <c r="N498" s="38">
        <v>1</v>
      </c>
      <c r="O498" s="38">
        <v>1</v>
      </c>
      <c r="P498" s="38">
        <v>1</v>
      </c>
      <c r="Q498" s="370">
        <f t="shared" si="13"/>
        <v>0</v>
      </c>
      <c r="R498" s="345"/>
      <c r="S498" s="345"/>
      <c r="T498" s="345"/>
      <c r="U498" s="345"/>
      <c r="V498" s="345"/>
      <c r="W498" s="345"/>
      <c r="X498" s="345"/>
      <c r="Y498" s="345"/>
      <c r="Z498" s="345"/>
      <c r="AA498" s="345"/>
      <c r="AB498" s="345">
        <v>0</v>
      </c>
    </row>
    <row r="499" spans="1:28" ht="153" customHeight="1">
      <c r="A499" s="772"/>
      <c r="B499" s="777"/>
      <c r="C499" s="766" t="s">
        <v>659</v>
      </c>
      <c r="D499" s="769">
        <v>0.01</v>
      </c>
      <c r="E499" s="349">
        <v>4</v>
      </c>
      <c r="F499" s="347" t="s">
        <v>597</v>
      </c>
      <c r="G499" s="369">
        <v>0</v>
      </c>
      <c r="H499" s="369" t="s">
        <v>8</v>
      </c>
      <c r="I499" s="362">
        <v>1</v>
      </c>
      <c r="J499" s="362">
        <v>1</v>
      </c>
      <c r="K499" s="38">
        <v>1</v>
      </c>
      <c r="L499" s="38">
        <v>1</v>
      </c>
      <c r="M499" s="362">
        <v>1</v>
      </c>
      <c r="N499" s="38">
        <v>2</v>
      </c>
      <c r="O499" s="38">
        <v>3</v>
      </c>
      <c r="P499" s="38">
        <v>4</v>
      </c>
      <c r="Q499" s="370">
        <f t="shared" si="13"/>
        <v>7.7958198428235689E-2</v>
      </c>
      <c r="R499" s="345"/>
      <c r="S499" s="345">
        <v>1000000</v>
      </c>
      <c r="T499" s="345"/>
      <c r="U499" s="345"/>
      <c r="V499" s="345"/>
      <c r="W499" s="345"/>
      <c r="X499" s="345"/>
      <c r="Y499" s="345"/>
      <c r="Z499" s="345"/>
      <c r="AA499" s="345"/>
      <c r="AB499" s="345">
        <v>1000000</v>
      </c>
    </row>
    <row r="500" spans="1:28" ht="68.25" customHeight="1">
      <c r="A500" s="772"/>
      <c r="B500" s="777"/>
      <c r="C500" s="766"/>
      <c r="D500" s="768"/>
      <c r="E500" s="364">
        <v>7</v>
      </c>
      <c r="F500" s="349" t="s">
        <v>598</v>
      </c>
      <c r="G500" s="369">
        <v>20</v>
      </c>
      <c r="H500" s="369" t="s">
        <v>8</v>
      </c>
      <c r="I500" s="362"/>
      <c r="J500" s="362">
        <v>2</v>
      </c>
      <c r="K500" s="38">
        <v>3</v>
      </c>
      <c r="L500" s="38">
        <v>2</v>
      </c>
      <c r="M500" s="362">
        <v>0</v>
      </c>
      <c r="N500" s="38">
        <v>2</v>
      </c>
      <c r="O500" s="38">
        <v>5</v>
      </c>
      <c r="P500" s="38">
        <v>7</v>
      </c>
      <c r="Q500" s="370">
        <f t="shared" si="13"/>
        <v>0</v>
      </c>
      <c r="R500" s="345"/>
      <c r="S500" s="345"/>
      <c r="T500" s="345"/>
      <c r="U500" s="345"/>
      <c r="V500" s="345"/>
      <c r="W500" s="345"/>
      <c r="X500" s="345"/>
      <c r="Y500" s="345"/>
      <c r="Z500" s="345"/>
      <c r="AA500" s="345"/>
      <c r="AB500" s="345">
        <v>0</v>
      </c>
    </row>
    <row r="501" spans="1:28" ht="53.25" customHeight="1">
      <c r="A501" s="772"/>
      <c r="B501" s="777"/>
      <c r="C501" s="766"/>
      <c r="D501" s="768"/>
      <c r="E501" s="364">
        <v>20</v>
      </c>
      <c r="F501" s="349" t="s">
        <v>599</v>
      </c>
      <c r="G501" s="369">
        <v>20</v>
      </c>
      <c r="H501" s="369" t="s">
        <v>9</v>
      </c>
      <c r="I501" s="362">
        <v>20</v>
      </c>
      <c r="J501" s="362"/>
      <c r="K501" s="38"/>
      <c r="L501" s="38"/>
      <c r="M501" s="362">
        <v>20</v>
      </c>
      <c r="N501" s="38">
        <v>20</v>
      </c>
      <c r="O501" s="38">
        <v>20</v>
      </c>
      <c r="P501" s="38">
        <v>20</v>
      </c>
      <c r="Q501" s="370">
        <f t="shared" si="13"/>
        <v>0.15591639685647138</v>
      </c>
      <c r="R501" s="345"/>
      <c r="S501" s="345">
        <v>2000000</v>
      </c>
      <c r="T501" s="345"/>
      <c r="U501" s="345"/>
      <c r="V501" s="345"/>
      <c r="W501" s="345"/>
      <c r="X501" s="345"/>
      <c r="Y501" s="345"/>
      <c r="Z501" s="345"/>
      <c r="AA501" s="345"/>
      <c r="AB501" s="345">
        <v>2000000</v>
      </c>
    </row>
    <row r="502" spans="1:28" ht="78.75" customHeight="1">
      <c r="A502" s="772"/>
      <c r="B502" s="771" t="s">
        <v>658</v>
      </c>
      <c r="C502" s="771" t="s">
        <v>659</v>
      </c>
      <c r="D502" s="771"/>
      <c r="E502" s="349">
        <v>4</v>
      </c>
      <c r="F502" s="347" t="s">
        <v>250</v>
      </c>
      <c r="G502" s="369">
        <v>2</v>
      </c>
      <c r="H502" s="369" t="s">
        <v>8</v>
      </c>
      <c r="I502" s="362">
        <v>1</v>
      </c>
      <c r="J502" s="362">
        <v>1</v>
      </c>
      <c r="K502" s="38">
        <v>1</v>
      </c>
      <c r="L502" s="38">
        <v>1</v>
      </c>
      <c r="M502" s="362">
        <v>1</v>
      </c>
      <c r="N502" s="38">
        <v>2</v>
      </c>
      <c r="O502" s="38">
        <v>3</v>
      </c>
      <c r="P502" s="38">
        <v>4</v>
      </c>
      <c r="Q502" s="370">
        <f t="shared" si="13"/>
        <v>0.15591639685647138</v>
      </c>
      <c r="R502" s="345"/>
      <c r="S502" s="345">
        <v>2000000</v>
      </c>
      <c r="T502" s="345"/>
      <c r="U502" s="345"/>
      <c r="V502" s="345"/>
      <c r="W502" s="345"/>
      <c r="X502" s="345"/>
      <c r="Y502" s="345"/>
      <c r="Z502" s="345"/>
      <c r="AA502" s="345"/>
      <c r="AB502" s="345">
        <v>2000000</v>
      </c>
    </row>
    <row r="503" spans="1:28" ht="93" customHeight="1">
      <c r="A503" s="772"/>
      <c r="B503" s="771"/>
      <c r="C503" s="771"/>
      <c r="D503" s="771"/>
      <c r="E503" s="349">
        <v>4</v>
      </c>
      <c r="F503" s="347" t="s">
        <v>251</v>
      </c>
      <c r="G503" s="369">
        <v>0</v>
      </c>
      <c r="H503" s="369" t="s">
        <v>8</v>
      </c>
      <c r="I503" s="362">
        <v>1</v>
      </c>
      <c r="J503" s="362">
        <v>1</v>
      </c>
      <c r="K503" s="38">
        <v>1</v>
      </c>
      <c r="L503" s="38">
        <v>1</v>
      </c>
      <c r="M503" s="362">
        <v>1</v>
      </c>
      <c r="N503" s="38">
        <v>2</v>
      </c>
      <c r="O503" s="38">
        <v>3</v>
      </c>
      <c r="P503" s="38">
        <v>4</v>
      </c>
      <c r="Q503" s="370">
        <f t="shared" si="13"/>
        <v>0.15591639685647138</v>
      </c>
      <c r="R503" s="345"/>
      <c r="S503" s="345">
        <v>2000000</v>
      </c>
      <c r="T503" s="345"/>
      <c r="U503" s="345"/>
      <c r="V503" s="345"/>
      <c r="W503" s="345"/>
      <c r="X503" s="345"/>
      <c r="Y503" s="345"/>
      <c r="Z503" s="345"/>
      <c r="AA503" s="345"/>
      <c r="AB503" s="345">
        <v>2000000</v>
      </c>
    </row>
    <row r="504" spans="1:28" ht="97.5" customHeight="1">
      <c r="A504" s="772"/>
      <c r="B504" s="771"/>
      <c r="C504" s="771"/>
      <c r="D504" s="771"/>
      <c r="E504" s="349">
        <v>4</v>
      </c>
      <c r="F504" s="347" t="s">
        <v>252</v>
      </c>
      <c r="G504" s="369">
        <v>4</v>
      </c>
      <c r="H504" s="369" t="s">
        <v>9</v>
      </c>
      <c r="I504" s="362">
        <v>1</v>
      </c>
      <c r="J504" s="362">
        <v>1</v>
      </c>
      <c r="K504" s="38">
        <v>1</v>
      </c>
      <c r="L504" s="38">
        <v>1</v>
      </c>
      <c r="M504" s="362">
        <v>1</v>
      </c>
      <c r="N504" s="38">
        <v>2</v>
      </c>
      <c r="O504" s="38">
        <v>3</v>
      </c>
      <c r="P504" s="38">
        <v>4</v>
      </c>
      <c r="Q504" s="370">
        <f t="shared" si="13"/>
        <v>0</v>
      </c>
      <c r="R504" s="345"/>
      <c r="S504" s="345"/>
      <c r="T504" s="345"/>
      <c r="U504" s="345"/>
      <c r="V504" s="345"/>
      <c r="W504" s="345"/>
      <c r="X504" s="345"/>
      <c r="Y504" s="345"/>
      <c r="Z504" s="345"/>
      <c r="AA504" s="345"/>
      <c r="AB504" s="345">
        <v>0</v>
      </c>
    </row>
    <row r="505" spans="1:28" ht="130.5" customHeight="1">
      <c r="A505" s="772"/>
      <c r="B505" s="771"/>
      <c r="C505" s="771"/>
      <c r="D505" s="771"/>
      <c r="E505" s="349">
        <v>1</v>
      </c>
      <c r="F505" s="347" t="s">
        <v>253</v>
      </c>
      <c r="G505" s="369">
        <v>0</v>
      </c>
      <c r="H505" s="369" t="s">
        <v>8</v>
      </c>
      <c r="I505" s="362"/>
      <c r="J505" s="362">
        <v>1</v>
      </c>
      <c r="K505" s="38"/>
      <c r="L505" s="38"/>
      <c r="M505" s="362">
        <v>0</v>
      </c>
      <c r="N505" s="38">
        <v>1</v>
      </c>
      <c r="O505" s="38">
        <v>1</v>
      </c>
      <c r="P505" s="38">
        <v>1</v>
      </c>
      <c r="Q505" s="370">
        <f t="shared" si="13"/>
        <v>0</v>
      </c>
      <c r="R505" s="345"/>
      <c r="S505" s="345"/>
      <c r="T505" s="345"/>
      <c r="U505" s="345"/>
      <c r="V505" s="345"/>
      <c r="W505" s="345"/>
      <c r="X505" s="345"/>
      <c r="Y505" s="345"/>
      <c r="Z505" s="345"/>
      <c r="AA505" s="345"/>
      <c r="AB505" s="345">
        <v>0</v>
      </c>
    </row>
    <row r="506" spans="1:28" ht="129.75" customHeight="1">
      <c r="A506" s="772"/>
      <c r="B506" s="771"/>
      <c r="C506" s="771"/>
      <c r="D506" s="771"/>
      <c r="E506" s="349">
        <v>4</v>
      </c>
      <c r="F506" s="349" t="s">
        <v>600</v>
      </c>
      <c r="G506" s="369">
        <v>0</v>
      </c>
      <c r="H506" s="369" t="s">
        <v>8</v>
      </c>
      <c r="I506" s="362">
        <v>1</v>
      </c>
      <c r="J506" s="362">
        <v>1</v>
      </c>
      <c r="K506" s="38">
        <v>1</v>
      </c>
      <c r="L506" s="38">
        <v>1</v>
      </c>
      <c r="M506" s="362">
        <v>1</v>
      </c>
      <c r="N506" s="38">
        <v>2</v>
      </c>
      <c r="O506" s="38">
        <v>3</v>
      </c>
      <c r="P506" s="38">
        <v>4</v>
      </c>
      <c r="Q506" s="370">
        <f t="shared" si="13"/>
        <v>0</v>
      </c>
      <c r="R506" s="345"/>
      <c r="S506" s="345"/>
      <c r="T506" s="345"/>
      <c r="U506" s="345"/>
      <c r="V506" s="345"/>
      <c r="W506" s="345"/>
      <c r="X506" s="345"/>
      <c r="Y506" s="345"/>
      <c r="Z506" s="345"/>
      <c r="AA506" s="345"/>
      <c r="AB506" s="345">
        <v>0</v>
      </c>
    </row>
    <row r="507" spans="1:28" ht="153" customHeight="1">
      <c r="A507" s="772"/>
      <c r="B507" s="771"/>
      <c r="C507" s="771"/>
      <c r="D507" s="771"/>
      <c r="E507" s="349">
        <v>2</v>
      </c>
      <c r="F507" s="347" t="s">
        <v>254</v>
      </c>
      <c r="G507" s="369">
        <v>0</v>
      </c>
      <c r="H507" s="369" t="s">
        <v>8</v>
      </c>
      <c r="I507" s="362"/>
      <c r="J507" s="362">
        <v>2</v>
      </c>
      <c r="K507" s="38"/>
      <c r="L507" s="38"/>
      <c r="M507" s="362">
        <v>0</v>
      </c>
      <c r="N507" s="38">
        <v>2</v>
      </c>
      <c r="O507" s="38">
        <v>2</v>
      </c>
      <c r="P507" s="38">
        <v>2</v>
      </c>
      <c r="Q507" s="370">
        <f t="shared" si="13"/>
        <v>1.7150803654211848</v>
      </c>
      <c r="R507" s="345"/>
      <c r="S507" s="345">
        <v>22000000</v>
      </c>
      <c r="T507" s="345"/>
      <c r="U507" s="345"/>
      <c r="V507" s="345"/>
      <c r="W507" s="345"/>
      <c r="X507" s="345"/>
      <c r="Y507" s="345"/>
      <c r="Z507" s="345"/>
      <c r="AA507" s="345"/>
      <c r="AB507" s="345">
        <v>22000000</v>
      </c>
    </row>
    <row r="508" spans="1:28" s="332" customFormat="1">
      <c r="A508" s="338"/>
      <c r="B508" s="339"/>
      <c r="C508" s="339"/>
      <c r="D508" s="339"/>
      <c r="F508" s="334"/>
      <c r="H508" s="432"/>
      <c r="I508" s="432"/>
      <c r="J508" s="451" t="s">
        <v>780</v>
      </c>
      <c r="K508" s="432"/>
      <c r="L508" s="432"/>
      <c r="M508" s="432"/>
      <c r="N508" s="432"/>
      <c r="O508" s="432"/>
      <c r="P508" s="335"/>
      <c r="Q508" s="330">
        <f>SUM(Q496:Q507)</f>
        <v>2.3387459528470704</v>
      </c>
      <c r="R508" s="331">
        <v>0</v>
      </c>
      <c r="S508" s="331">
        <v>30000000</v>
      </c>
      <c r="T508" s="331">
        <v>0</v>
      </c>
      <c r="U508" s="331">
        <v>0</v>
      </c>
      <c r="V508" s="331">
        <v>0</v>
      </c>
      <c r="W508" s="331">
        <v>0</v>
      </c>
      <c r="X508" s="331">
        <v>0</v>
      </c>
      <c r="Y508" s="331">
        <v>0</v>
      </c>
      <c r="Z508" s="331">
        <v>0</v>
      </c>
      <c r="AA508" s="331">
        <v>0</v>
      </c>
      <c r="AB508" s="331">
        <v>30000000</v>
      </c>
    </row>
    <row r="509" spans="1:28" s="332" customFormat="1">
      <c r="A509" s="338"/>
      <c r="B509" s="339"/>
      <c r="C509" s="339"/>
      <c r="D509" s="339"/>
      <c r="F509" s="334"/>
      <c r="H509" s="432"/>
      <c r="I509" s="432"/>
      <c r="J509" s="432"/>
      <c r="K509" s="432"/>
      <c r="L509" s="432"/>
      <c r="M509" s="432"/>
      <c r="N509" s="432"/>
      <c r="O509" s="432"/>
      <c r="P509" s="335"/>
      <c r="R509" s="331">
        <v>0</v>
      </c>
      <c r="S509" s="331">
        <v>0</v>
      </c>
      <c r="T509" s="331">
        <v>0</v>
      </c>
      <c r="U509" s="331">
        <v>0</v>
      </c>
      <c r="V509" s="331">
        <v>0</v>
      </c>
      <c r="W509" s="331">
        <v>0</v>
      </c>
      <c r="X509" s="331">
        <v>0</v>
      </c>
      <c r="Y509" s="331">
        <v>0</v>
      </c>
      <c r="Z509" s="331">
        <v>0</v>
      </c>
      <c r="AA509" s="331">
        <v>0</v>
      </c>
      <c r="AB509" s="331">
        <v>0</v>
      </c>
    </row>
    <row r="510" spans="1:28">
      <c r="A510" s="212"/>
      <c r="B510" s="180"/>
      <c r="C510" s="180"/>
      <c r="D510" s="180"/>
      <c r="E510" s="1"/>
      <c r="F510" s="184"/>
      <c r="G510" s="1"/>
      <c r="H510" s="64"/>
      <c r="I510" s="64"/>
      <c r="J510" s="64"/>
      <c r="K510" s="64"/>
      <c r="L510" s="64"/>
      <c r="M510" s="64"/>
      <c r="N510" s="64"/>
      <c r="O510" s="64"/>
      <c r="P510" s="26"/>
      <c r="Q510" s="1"/>
      <c r="R510" s="65"/>
      <c r="S510" s="65"/>
      <c r="T510" s="65"/>
      <c r="U510" s="65"/>
      <c r="V510" s="65"/>
      <c r="W510" s="65"/>
      <c r="X510" s="65"/>
      <c r="Y510" s="65"/>
      <c r="Z510" s="65"/>
      <c r="AA510" s="65"/>
      <c r="AB510" s="65"/>
    </row>
    <row r="511" spans="1:28" ht="20.25" customHeight="1">
      <c r="A511" s="723" t="s">
        <v>29</v>
      </c>
      <c r="B511" s="724"/>
      <c r="C511" s="724"/>
      <c r="D511" s="724"/>
      <c r="E511" s="724"/>
      <c r="F511" s="724"/>
      <c r="G511" s="724"/>
      <c r="H511" s="724"/>
      <c r="I511" s="724"/>
      <c r="J511" s="724"/>
      <c r="K511" s="724"/>
      <c r="L511" s="724"/>
      <c r="M511" s="724"/>
      <c r="N511" s="724"/>
      <c r="O511" s="724"/>
      <c r="P511" s="724"/>
      <c r="Q511" s="724"/>
      <c r="R511" s="724"/>
      <c r="S511" s="724"/>
      <c r="T511" s="724"/>
      <c r="U511" s="724"/>
      <c r="V511" s="724"/>
      <c r="W511" s="724"/>
      <c r="X511" s="724"/>
      <c r="Y511" s="724"/>
      <c r="Z511" s="724"/>
      <c r="AA511" s="724"/>
      <c r="AB511" s="724"/>
    </row>
    <row r="512" spans="1:28" ht="20.25" customHeight="1">
      <c r="A512" s="723" t="s">
        <v>563</v>
      </c>
      <c r="B512" s="724"/>
      <c r="C512" s="724"/>
      <c r="D512" s="724"/>
      <c r="E512" s="724"/>
      <c r="F512" s="724"/>
      <c r="G512" s="724"/>
      <c r="H512" s="724"/>
      <c r="I512" s="724"/>
      <c r="J512" s="724"/>
      <c r="K512" s="724"/>
      <c r="L512" s="724"/>
      <c r="M512" s="724"/>
      <c r="N512" s="724"/>
      <c r="O512" s="724"/>
      <c r="P512" s="724"/>
      <c r="Q512" s="724"/>
      <c r="R512" s="724"/>
      <c r="S512" s="724"/>
      <c r="T512" s="724"/>
      <c r="U512" s="724"/>
      <c r="V512" s="724"/>
      <c r="W512" s="724"/>
      <c r="X512" s="724"/>
      <c r="Y512" s="724"/>
      <c r="Z512" s="724"/>
      <c r="AA512" s="724"/>
      <c r="AB512" s="724"/>
    </row>
    <row r="513" spans="1:28" ht="20.25" customHeight="1">
      <c r="A513" s="723" t="s">
        <v>381</v>
      </c>
      <c r="B513" s="724"/>
      <c r="C513" s="724"/>
      <c r="D513" s="724"/>
      <c r="E513" s="724"/>
      <c r="F513" s="724"/>
      <c r="G513" s="724"/>
      <c r="H513" s="724"/>
      <c r="I513" s="724"/>
      <c r="J513" s="724"/>
      <c r="K513" s="724"/>
      <c r="L513" s="724"/>
      <c r="M513" s="724"/>
      <c r="N513" s="724"/>
      <c r="O513" s="724"/>
      <c r="P513" s="724"/>
      <c r="Q513" s="724"/>
      <c r="R513" s="724"/>
      <c r="S513" s="724"/>
      <c r="T513" s="724"/>
      <c r="U513" s="724"/>
      <c r="V513" s="724"/>
      <c r="W513" s="724"/>
      <c r="X513" s="724"/>
      <c r="Y513" s="724"/>
      <c r="Z513" s="724"/>
      <c r="AA513" s="724"/>
      <c r="AB513" s="724"/>
    </row>
    <row r="514" spans="1:28" ht="27" customHeight="1">
      <c r="A514" s="16" t="s">
        <v>1</v>
      </c>
      <c r="B514" s="104"/>
      <c r="C514" s="719" t="s">
        <v>820</v>
      </c>
      <c r="D514" s="720"/>
      <c r="E514" s="721"/>
      <c r="F514" s="18"/>
      <c r="G514" s="19"/>
      <c r="H514" s="20"/>
      <c r="I514" s="20"/>
      <c r="J514" s="20"/>
      <c r="K514" s="20"/>
      <c r="L514" s="20"/>
      <c r="M514" s="20"/>
      <c r="N514" s="20"/>
      <c r="O514" s="20"/>
      <c r="P514" s="21"/>
      <c r="Q514" s="20"/>
      <c r="R514" s="22"/>
      <c r="S514" s="213"/>
      <c r="T514" s="22"/>
      <c r="U514" s="22"/>
      <c r="V514" s="22"/>
      <c r="W514" s="22"/>
      <c r="X514" s="23"/>
      <c r="Y514" s="22"/>
      <c r="Z514" s="22"/>
      <c r="AA514" s="22"/>
      <c r="AB514" s="22"/>
    </row>
    <row r="515" spans="1:28" ht="22.5" customHeight="1">
      <c r="A515" s="342" t="s">
        <v>21</v>
      </c>
      <c r="B515" s="766" t="s">
        <v>22</v>
      </c>
      <c r="C515" s="767" t="s">
        <v>23</v>
      </c>
      <c r="D515" s="767"/>
      <c r="E515" s="766" t="s">
        <v>24</v>
      </c>
      <c r="F515" s="767" t="s">
        <v>25</v>
      </c>
      <c r="G515" s="767"/>
      <c r="H515" s="388"/>
      <c r="I515" s="762" t="s">
        <v>379</v>
      </c>
      <c r="J515" s="762"/>
      <c r="K515" s="762"/>
      <c r="L515" s="762"/>
      <c r="M515" s="762" t="s">
        <v>380</v>
      </c>
      <c r="N515" s="762"/>
      <c r="O515" s="762"/>
      <c r="P515" s="762"/>
      <c r="Q515" s="204">
        <v>1</v>
      </c>
      <c r="R515" s="763" t="s">
        <v>382</v>
      </c>
      <c r="S515" s="763"/>
      <c r="T515" s="763"/>
      <c r="U515" s="763"/>
      <c r="V515" s="763"/>
      <c r="W515" s="763"/>
      <c r="X515" s="763"/>
      <c r="Y515" s="763"/>
      <c r="Z515" s="763"/>
      <c r="AA515" s="763"/>
      <c r="AB515" s="763"/>
    </row>
    <row r="516" spans="1:28" ht="81.75" customHeight="1">
      <c r="A516" s="342"/>
      <c r="B516" s="766"/>
      <c r="C516" s="342" t="s">
        <v>23</v>
      </c>
      <c r="D516" s="342" t="s">
        <v>27</v>
      </c>
      <c r="E516" s="766"/>
      <c r="F516" s="91" t="s">
        <v>25</v>
      </c>
      <c r="G516" s="342" t="s">
        <v>390</v>
      </c>
      <c r="H516" s="388" t="s">
        <v>9</v>
      </c>
      <c r="I516" s="342">
        <v>2012</v>
      </c>
      <c r="J516" s="342">
        <v>2013</v>
      </c>
      <c r="K516" s="342">
        <v>2014</v>
      </c>
      <c r="L516" s="342">
        <v>2015</v>
      </c>
      <c r="M516" s="342">
        <v>2012</v>
      </c>
      <c r="N516" s="342">
        <v>2013</v>
      </c>
      <c r="O516" s="342">
        <v>2014</v>
      </c>
      <c r="P516" s="29">
        <v>2015</v>
      </c>
      <c r="Q516" s="388" t="s">
        <v>384</v>
      </c>
      <c r="R516" s="345" t="s">
        <v>11</v>
      </c>
      <c r="S516" s="345" t="s">
        <v>12</v>
      </c>
      <c r="T516" s="345" t="s">
        <v>13</v>
      </c>
      <c r="U516" s="345" t="s">
        <v>14</v>
      </c>
      <c r="V516" s="345" t="s">
        <v>15</v>
      </c>
      <c r="W516" s="345" t="s">
        <v>16</v>
      </c>
      <c r="X516" s="345" t="s">
        <v>17</v>
      </c>
      <c r="Y516" s="345" t="s">
        <v>18</v>
      </c>
      <c r="Z516" s="345" t="s">
        <v>19</v>
      </c>
      <c r="AA516" s="345" t="s">
        <v>385</v>
      </c>
      <c r="AB516" s="345" t="s">
        <v>4</v>
      </c>
    </row>
    <row r="517" spans="1:28" ht="24" customHeight="1">
      <c r="A517" s="108"/>
      <c r="B517" s="31"/>
      <c r="C517" s="31"/>
      <c r="D517" s="31"/>
      <c r="E517" s="73"/>
      <c r="F517" s="92"/>
      <c r="G517" s="73"/>
      <c r="H517" s="33"/>
      <c r="I517" s="33"/>
      <c r="J517" s="33"/>
      <c r="K517" s="33"/>
      <c r="L517" s="33"/>
      <c r="M517" s="33"/>
      <c r="N517" s="33"/>
      <c r="O517" s="33"/>
      <c r="P517" s="32"/>
      <c r="Q517" s="106">
        <f>+(AB517*$Q$115)/AB$115</f>
        <v>7.7958198428235677E-5</v>
      </c>
      <c r="R517" s="345"/>
      <c r="S517" s="345">
        <v>1000</v>
      </c>
      <c r="T517" s="345"/>
      <c r="U517" s="345"/>
      <c r="V517" s="345"/>
      <c r="W517" s="345"/>
      <c r="X517" s="345"/>
      <c r="Y517" s="345"/>
      <c r="Z517" s="345"/>
      <c r="AA517" s="345"/>
      <c r="AB517" s="345">
        <v>1000</v>
      </c>
    </row>
    <row r="518" spans="1:28" ht="176.25" customHeight="1">
      <c r="A518" s="770" t="s">
        <v>358</v>
      </c>
      <c r="B518" s="349" t="s">
        <v>359</v>
      </c>
      <c r="C518" s="347" t="s">
        <v>360</v>
      </c>
      <c r="D518" s="347" t="s">
        <v>68</v>
      </c>
      <c r="E518" s="347" t="s">
        <v>785</v>
      </c>
      <c r="F518" s="347" t="s">
        <v>786</v>
      </c>
      <c r="G518" s="369">
        <v>0</v>
      </c>
      <c r="H518" s="369" t="s">
        <v>8</v>
      </c>
      <c r="I518" s="362">
        <v>1</v>
      </c>
      <c r="J518" s="362"/>
      <c r="K518" s="362"/>
      <c r="L518" s="362"/>
      <c r="M518" s="362">
        <v>1</v>
      </c>
      <c r="N518" s="38">
        <v>1</v>
      </c>
      <c r="O518" s="38">
        <v>1</v>
      </c>
      <c r="P518" s="38">
        <v>1</v>
      </c>
      <c r="Q518" s="370">
        <f>+(AB518*$Q$517)/AB$517</f>
        <v>7.7958198428235677E-5</v>
      </c>
      <c r="R518" s="345"/>
      <c r="S518" s="345">
        <v>1000</v>
      </c>
      <c r="T518" s="345"/>
      <c r="U518" s="345"/>
      <c r="V518" s="345"/>
      <c r="W518" s="345"/>
      <c r="X518" s="345"/>
      <c r="Y518" s="345"/>
      <c r="Z518" s="345"/>
      <c r="AA518" s="345"/>
      <c r="AB518" s="345">
        <v>1000</v>
      </c>
    </row>
    <row r="519" spans="1:28" ht="87" customHeight="1">
      <c r="A519" s="770"/>
      <c r="B519" s="359" t="s">
        <v>787</v>
      </c>
      <c r="C519" s="768" t="s">
        <v>361</v>
      </c>
      <c r="D519" s="769">
        <v>0</v>
      </c>
      <c r="E519" s="347">
        <v>100</v>
      </c>
      <c r="F519" s="347" t="s">
        <v>362</v>
      </c>
      <c r="G519" s="369">
        <v>0</v>
      </c>
      <c r="H519" s="369" t="s">
        <v>8</v>
      </c>
      <c r="I519" s="362"/>
      <c r="J519" s="362">
        <v>20</v>
      </c>
      <c r="K519" s="362">
        <v>30</v>
      </c>
      <c r="L519" s="362">
        <v>50</v>
      </c>
      <c r="M519" s="362">
        <v>0</v>
      </c>
      <c r="N519" s="38">
        <v>20</v>
      </c>
      <c r="O519" s="38">
        <v>50</v>
      </c>
      <c r="P519" s="38">
        <v>100</v>
      </c>
      <c r="Q519" s="370">
        <f t="shared" ref="Q519:Q529" si="14">+(AB519*$Q$517)/AB$517</f>
        <v>0</v>
      </c>
      <c r="R519" s="345"/>
      <c r="S519" s="345"/>
      <c r="T519" s="345"/>
      <c r="U519" s="345"/>
      <c r="V519" s="345"/>
      <c r="W519" s="345"/>
      <c r="X519" s="345"/>
      <c r="Y519" s="345"/>
      <c r="Z519" s="345"/>
      <c r="AA519" s="345"/>
      <c r="AB519" s="345">
        <v>0</v>
      </c>
    </row>
    <row r="520" spans="1:28" ht="119.25" customHeight="1">
      <c r="A520" s="770"/>
      <c r="B520" s="349" t="s">
        <v>363</v>
      </c>
      <c r="C520" s="768"/>
      <c r="D520" s="768"/>
      <c r="E520" s="347">
        <v>40</v>
      </c>
      <c r="F520" s="347" t="s">
        <v>364</v>
      </c>
      <c r="G520" s="369">
        <v>0</v>
      </c>
      <c r="H520" s="369" t="s">
        <v>8</v>
      </c>
      <c r="I520" s="362"/>
      <c r="J520" s="362">
        <v>20</v>
      </c>
      <c r="K520" s="362">
        <v>10</v>
      </c>
      <c r="L520" s="362">
        <v>10</v>
      </c>
      <c r="M520" s="362">
        <v>0</v>
      </c>
      <c r="N520" s="362">
        <v>20</v>
      </c>
      <c r="O520" s="362">
        <v>30</v>
      </c>
      <c r="P520" s="362">
        <v>40</v>
      </c>
      <c r="Q520" s="362">
        <f t="shared" si="14"/>
        <v>0</v>
      </c>
      <c r="R520" s="170"/>
      <c r="S520" s="170"/>
      <c r="T520" s="170"/>
      <c r="U520" s="170"/>
      <c r="V520" s="170"/>
      <c r="W520" s="170"/>
      <c r="X520" s="170"/>
      <c r="Y520" s="170"/>
      <c r="Z520" s="170"/>
      <c r="AA520" s="170"/>
      <c r="AB520" s="170">
        <v>0</v>
      </c>
    </row>
    <row r="521" spans="1:28" ht="157.5" customHeight="1">
      <c r="A521" s="770"/>
      <c r="B521" s="349" t="s">
        <v>365</v>
      </c>
      <c r="C521" s="347" t="s">
        <v>366</v>
      </c>
      <c r="D521" s="346">
        <v>0</v>
      </c>
      <c r="E521" s="360">
        <v>4</v>
      </c>
      <c r="F521" s="347" t="s">
        <v>367</v>
      </c>
      <c r="G521" s="365">
        <v>0</v>
      </c>
      <c r="H521" s="369" t="s">
        <v>8</v>
      </c>
      <c r="I521" s="386">
        <v>1</v>
      </c>
      <c r="J521" s="386">
        <v>1</v>
      </c>
      <c r="K521" s="386">
        <v>1</v>
      </c>
      <c r="L521" s="386">
        <v>1</v>
      </c>
      <c r="M521" s="386">
        <v>1</v>
      </c>
      <c r="N521" s="386">
        <v>2</v>
      </c>
      <c r="O521" s="386">
        <v>3</v>
      </c>
      <c r="P521" s="386">
        <v>4</v>
      </c>
      <c r="Q521" s="386">
        <f t="shared" si="14"/>
        <v>0</v>
      </c>
      <c r="R521" s="216"/>
      <c r="S521" s="216"/>
      <c r="T521" s="216"/>
      <c r="U521" s="216"/>
      <c r="V521" s="216"/>
      <c r="W521" s="216"/>
      <c r="X521" s="216"/>
      <c r="Y521" s="216"/>
      <c r="Z521" s="216"/>
      <c r="AA521" s="216"/>
      <c r="AB521" s="216">
        <v>0</v>
      </c>
    </row>
    <row r="522" spans="1:28" ht="57.75" customHeight="1">
      <c r="A522" s="770"/>
      <c r="B522" s="771" t="s">
        <v>368</v>
      </c>
      <c r="C522" s="768" t="s">
        <v>369</v>
      </c>
      <c r="D522" s="769">
        <v>0.05</v>
      </c>
      <c r="E522" s="347">
        <v>1</v>
      </c>
      <c r="F522" s="347" t="s">
        <v>370</v>
      </c>
      <c r="G522" s="369">
        <v>0</v>
      </c>
      <c r="H522" s="369" t="s">
        <v>8</v>
      </c>
      <c r="I522" s="362"/>
      <c r="J522" s="362">
        <v>1</v>
      </c>
      <c r="K522" s="362"/>
      <c r="L522" s="362"/>
      <c r="M522" s="362">
        <v>0</v>
      </c>
      <c r="N522" s="38">
        <v>1</v>
      </c>
      <c r="O522" s="38">
        <v>1</v>
      </c>
      <c r="P522" s="38">
        <v>1</v>
      </c>
      <c r="Q522" s="370">
        <f t="shared" si="14"/>
        <v>0</v>
      </c>
      <c r="R522" s="345"/>
      <c r="S522" s="345"/>
      <c r="T522" s="345"/>
      <c r="U522" s="345"/>
      <c r="V522" s="345"/>
      <c r="W522" s="345"/>
      <c r="X522" s="345"/>
      <c r="Y522" s="345"/>
      <c r="Z522" s="345"/>
      <c r="AA522" s="345"/>
      <c r="AB522" s="345">
        <v>0</v>
      </c>
    </row>
    <row r="523" spans="1:28" ht="63" customHeight="1">
      <c r="A523" s="770"/>
      <c r="B523" s="771"/>
      <c r="C523" s="768"/>
      <c r="D523" s="768"/>
      <c r="E523" s="347">
        <v>1</v>
      </c>
      <c r="F523" s="347" t="s">
        <v>371</v>
      </c>
      <c r="G523" s="369">
        <v>0</v>
      </c>
      <c r="H523" s="369" t="s">
        <v>8</v>
      </c>
      <c r="I523" s="362"/>
      <c r="J523" s="362">
        <v>1</v>
      </c>
      <c r="K523" s="362"/>
      <c r="L523" s="362"/>
      <c r="M523" s="362">
        <v>0</v>
      </c>
      <c r="N523" s="38">
        <v>1</v>
      </c>
      <c r="O523" s="38">
        <v>1</v>
      </c>
      <c r="P523" s="38">
        <v>1</v>
      </c>
      <c r="Q523" s="370">
        <f t="shared" si="14"/>
        <v>0</v>
      </c>
      <c r="R523" s="345"/>
      <c r="S523" s="345"/>
      <c r="T523" s="345"/>
      <c r="U523" s="345"/>
      <c r="V523" s="345"/>
      <c r="W523" s="345"/>
      <c r="X523" s="345"/>
      <c r="Y523" s="345"/>
      <c r="Z523" s="345"/>
      <c r="AA523" s="345"/>
      <c r="AB523" s="345">
        <v>0</v>
      </c>
    </row>
    <row r="524" spans="1:28" ht="99.75" customHeight="1">
      <c r="A524" s="770"/>
      <c r="B524" s="771"/>
      <c r="C524" s="768"/>
      <c r="D524" s="768"/>
      <c r="E524" s="347">
        <v>1</v>
      </c>
      <c r="F524" s="347" t="s">
        <v>372</v>
      </c>
      <c r="G524" s="369">
        <v>0</v>
      </c>
      <c r="H524" s="369" t="s">
        <v>8</v>
      </c>
      <c r="I524" s="362">
        <v>1</v>
      </c>
      <c r="J524" s="362">
        <v>1</v>
      </c>
      <c r="K524" s="362">
        <v>1</v>
      </c>
      <c r="L524" s="362">
        <v>1</v>
      </c>
      <c r="M524" s="362">
        <v>1</v>
      </c>
      <c r="N524" s="38">
        <v>1</v>
      </c>
      <c r="O524" s="38">
        <v>1</v>
      </c>
      <c r="P524" s="38">
        <v>1</v>
      </c>
      <c r="Q524" s="370">
        <f t="shared" si="14"/>
        <v>0</v>
      </c>
      <c r="R524" s="345"/>
      <c r="S524" s="345"/>
      <c r="T524" s="345"/>
      <c r="U524" s="345"/>
      <c r="V524" s="345"/>
      <c r="W524" s="345"/>
      <c r="X524" s="345"/>
      <c r="Y524" s="345"/>
      <c r="Z524" s="345"/>
      <c r="AA524" s="345"/>
      <c r="AB524" s="345">
        <v>0</v>
      </c>
    </row>
    <row r="525" spans="1:28" ht="85.5" customHeight="1">
      <c r="A525" s="770"/>
      <c r="B525" s="771"/>
      <c r="C525" s="768"/>
      <c r="D525" s="768"/>
      <c r="E525" s="347">
        <v>1</v>
      </c>
      <c r="F525" s="347" t="s">
        <v>373</v>
      </c>
      <c r="G525" s="369">
        <v>0</v>
      </c>
      <c r="H525" s="369" t="s">
        <v>8</v>
      </c>
      <c r="I525" s="362"/>
      <c r="J525" s="362">
        <v>1</v>
      </c>
      <c r="K525" s="362"/>
      <c r="L525" s="362"/>
      <c r="M525" s="362">
        <v>0</v>
      </c>
      <c r="N525" s="38">
        <v>1</v>
      </c>
      <c r="O525" s="38">
        <v>1</v>
      </c>
      <c r="P525" s="38">
        <v>1</v>
      </c>
      <c r="Q525" s="370">
        <f t="shared" si="14"/>
        <v>0</v>
      </c>
      <c r="R525" s="345"/>
      <c r="S525" s="345"/>
      <c r="T525" s="345"/>
      <c r="U525" s="345"/>
      <c r="V525" s="345"/>
      <c r="W525" s="345"/>
      <c r="X525" s="345"/>
      <c r="Y525" s="345"/>
      <c r="Z525" s="345"/>
      <c r="AA525" s="345"/>
      <c r="AB525" s="345">
        <v>0</v>
      </c>
    </row>
    <row r="526" spans="1:28" ht="119.25" customHeight="1">
      <c r="A526" s="770"/>
      <c r="B526" s="771"/>
      <c r="C526" s="768"/>
      <c r="D526" s="768"/>
      <c r="E526" s="347">
        <v>1</v>
      </c>
      <c r="F526" s="347" t="s">
        <v>374</v>
      </c>
      <c r="G526" s="369">
        <v>0</v>
      </c>
      <c r="H526" s="369" t="s">
        <v>8</v>
      </c>
      <c r="I526" s="362">
        <v>1</v>
      </c>
      <c r="J526" s="362"/>
      <c r="K526" s="362"/>
      <c r="L526" s="362"/>
      <c r="M526" s="362">
        <v>1</v>
      </c>
      <c r="N526" s="38">
        <v>1</v>
      </c>
      <c r="O526" s="38">
        <v>1</v>
      </c>
      <c r="P526" s="38">
        <v>1</v>
      </c>
      <c r="Q526" s="370">
        <f t="shared" si="14"/>
        <v>0</v>
      </c>
      <c r="R526" s="345"/>
      <c r="S526" s="345"/>
      <c r="T526" s="345"/>
      <c r="U526" s="345"/>
      <c r="V526" s="345"/>
      <c r="W526" s="345"/>
      <c r="X526" s="345"/>
      <c r="Y526" s="345"/>
      <c r="Z526" s="345"/>
      <c r="AA526" s="345"/>
      <c r="AB526" s="345">
        <v>0</v>
      </c>
    </row>
    <row r="527" spans="1:28" ht="69.75" customHeight="1">
      <c r="A527" s="770"/>
      <c r="B527" s="771"/>
      <c r="C527" s="768"/>
      <c r="D527" s="768"/>
      <c r="E527" s="346">
        <v>1</v>
      </c>
      <c r="F527" s="347" t="s">
        <v>375</v>
      </c>
      <c r="G527" s="39">
        <v>1</v>
      </c>
      <c r="H527" s="369" t="s">
        <v>9</v>
      </c>
      <c r="I527" s="40">
        <v>1</v>
      </c>
      <c r="J527" s="40">
        <v>1</v>
      </c>
      <c r="K527" s="40">
        <v>1</v>
      </c>
      <c r="L527" s="40">
        <v>1</v>
      </c>
      <c r="M527" s="362">
        <v>1</v>
      </c>
      <c r="N527" s="38">
        <v>2</v>
      </c>
      <c r="O527" s="38">
        <v>3</v>
      </c>
      <c r="P527" s="38">
        <v>4</v>
      </c>
      <c r="Q527" s="370">
        <f t="shared" si="14"/>
        <v>0</v>
      </c>
      <c r="R527" s="345"/>
      <c r="S527" s="345"/>
      <c r="T527" s="345"/>
      <c r="U527" s="345"/>
      <c r="V527" s="345"/>
      <c r="W527" s="345"/>
      <c r="X527" s="345"/>
      <c r="Y527" s="345"/>
      <c r="Z527" s="345"/>
      <c r="AA527" s="345"/>
      <c r="AB527" s="345">
        <v>0</v>
      </c>
    </row>
    <row r="528" spans="1:28" ht="66.75" customHeight="1">
      <c r="A528" s="770"/>
      <c r="B528" s="771"/>
      <c r="C528" s="768"/>
      <c r="D528" s="768"/>
      <c r="E528" s="346">
        <v>1</v>
      </c>
      <c r="F528" s="347" t="s">
        <v>376</v>
      </c>
      <c r="G528" s="167" t="s">
        <v>68</v>
      </c>
      <c r="H528" s="369" t="s">
        <v>8</v>
      </c>
      <c r="I528" s="39">
        <v>1</v>
      </c>
      <c r="J528" s="39">
        <v>1</v>
      </c>
      <c r="K528" s="39">
        <v>1</v>
      </c>
      <c r="L528" s="40">
        <v>1</v>
      </c>
      <c r="M528" s="362">
        <v>1</v>
      </c>
      <c r="N528" s="38">
        <v>2</v>
      </c>
      <c r="O528" s="38">
        <v>3</v>
      </c>
      <c r="P528" s="38">
        <v>4</v>
      </c>
      <c r="Q528" s="370">
        <f t="shared" si="14"/>
        <v>0</v>
      </c>
      <c r="R528" s="345"/>
      <c r="S528" s="345"/>
      <c r="T528" s="345"/>
      <c r="U528" s="345"/>
      <c r="V528" s="345"/>
      <c r="W528" s="345"/>
      <c r="X528" s="345"/>
      <c r="Y528" s="345"/>
      <c r="Z528" s="345"/>
      <c r="AA528" s="345"/>
      <c r="AB528" s="345">
        <v>0</v>
      </c>
    </row>
    <row r="529" spans="1:28" ht="104.25" customHeight="1">
      <c r="A529" s="770"/>
      <c r="B529" s="349" t="s">
        <v>377</v>
      </c>
      <c r="C529" s="347" t="s">
        <v>378</v>
      </c>
      <c r="D529" s="347" t="s">
        <v>68</v>
      </c>
      <c r="E529" s="347">
        <v>1</v>
      </c>
      <c r="F529" s="347" t="s">
        <v>788</v>
      </c>
      <c r="G529" s="369">
        <v>0</v>
      </c>
      <c r="H529" s="369" t="s">
        <v>8</v>
      </c>
      <c r="I529" s="362"/>
      <c r="J529" s="362">
        <v>1</v>
      </c>
      <c r="K529" s="362"/>
      <c r="L529" s="362"/>
      <c r="M529" s="362">
        <v>0</v>
      </c>
      <c r="N529" s="38">
        <v>1</v>
      </c>
      <c r="O529" s="38">
        <v>1</v>
      </c>
      <c r="P529" s="38">
        <v>1</v>
      </c>
      <c r="Q529" s="370">
        <f t="shared" si="14"/>
        <v>0</v>
      </c>
      <c r="R529" s="345"/>
      <c r="S529" s="345"/>
      <c r="T529" s="345"/>
      <c r="U529" s="345"/>
      <c r="V529" s="345"/>
      <c r="W529" s="345"/>
      <c r="X529" s="345"/>
      <c r="Y529" s="345"/>
      <c r="Z529" s="345"/>
      <c r="AA529" s="345"/>
      <c r="AB529" s="345">
        <v>0</v>
      </c>
    </row>
    <row r="530" spans="1:28" s="332" customFormat="1">
      <c r="A530" s="469"/>
      <c r="B530" s="326"/>
      <c r="C530" s="444"/>
      <c r="D530" s="444"/>
      <c r="E530" s="326"/>
      <c r="F530" s="325"/>
      <c r="G530" s="326"/>
      <c r="P530" s="335"/>
      <c r="Q530" s="332">
        <f>SUM(Q518:Q529)</f>
        <v>7.7958198428235677E-5</v>
      </c>
      <c r="R530" s="331">
        <v>0</v>
      </c>
      <c r="S530" s="331">
        <v>1000</v>
      </c>
      <c r="T530" s="331">
        <v>0</v>
      </c>
      <c r="U530" s="331">
        <v>0</v>
      </c>
      <c r="V530" s="331">
        <v>0</v>
      </c>
      <c r="W530" s="331">
        <v>0</v>
      </c>
      <c r="X530" s="331">
        <v>0</v>
      </c>
      <c r="Y530" s="331">
        <v>0</v>
      </c>
      <c r="Z530" s="331">
        <v>0</v>
      </c>
      <c r="AA530" s="331">
        <v>0</v>
      </c>
      <c r="AB530" s="331">
        <v>1000</v>
      </c>
    </row>
    <row r="531" spans="1:28" s="332" customFormat="1">
      <c r="A531" s="469"/>
      <c r="B531" s="326"/>
      <c r="C531" s="444"/>
      <c r="D531" s="444"/>
      <c r="E531" s="326"/>
      <c r="F531" s="325"/>
      <c r="G531" s="326"/>
      <c r="J531" s="340" t="s">
        <v>750</v>
      </c>
      <c r="P531" s="335"/>
      <c r="R531" s="331">
        <v>0</v>
      </c>
      <c r="S531" s="331">
        <v>0</v>
      </c>
      <c r="T531" s="331">
        <v>0</v>
      </c>
      <c r="U531" s="331">
        <v>0</v>
      </c>
      <c r="V531" s="331">
        <v>0</v>
      </c>
      <c r="W531" s="331">
        <v>0</v>
      </c>
      <c r="X531" s="331">
        <v>0</v>
      </c>
      <c r="Y531" s="331">
        <v>0</v>
      </c>
      <c r="Z531" s="331">
        <v>0</v>
      </c>
      <c r="AA531" s="331">
        <v>0</v>
      </c>
      <c r="AB531" s="331">
        <v>0</v>
      </c>
    </row>
    <row r="532" spans="1:28">
      <c r="A532" s="217"/>
      <c r="B532" s="344"/>
      <c r="C532" s="8"/>
      <c r="D532" s="8"/>
      <c r="E532" s="344"/>
      <c r="F532" s="62"/>
      <c r="G532" s="344"/>
      <c r="H532" s="1"/>
      <c r="I532" s="1"/>
      <c r="J532" s="1"/>
      <c r="K532" s="1"/>
      <c r="L532" s="1"/>
      <c r="M532" s="1"/>
      <c r="N532" s="1"/>
      <c r="O532" s="1"/>
      <c r="P532" s="26"/>
      <c r="Q532" s="1"/>
      <c r="R532" s="65"/>
      <c r="S532" s="65"/>
      <c r="T532" s="65"/>
      <c r="U532" s="65"/>
      <c r="V532" s="65"/>
      <c r="W532" s="65"/>
      <c r="X532" s="65"/>
      <c r="Y532" s="65"/>
      <c r="Z532" s="65"/>
      <c r="AA532" s="65"/>
      <c r="AB532" s="65"/>
    </row>
    <row r="533" spans="1:28">
      <c r="A533" s="217"/>
      <c r="B533" s="344"/>
      <c r="C533" s="8"/>
      <c r="D533" s="8"/>
      <c r="E533" s="344"/>
      <c r="F533" s="62"/>
      <c r="G533" s="344"/>
      <c r="H533" s="1"/>
      <c r="I533" s="1"/>
      <c r="J533" s="1"/>
      <c r="K533" s="1"/>
      <c r="L533" s="1"/>
      <c r="M533" s="1"/>
      <c r="N533" s="1"/>
      <c r="O533" s="1"/>
      <c r="P533" s="26"/>
      <c r="Q533" s="1"/>
      <c r="R533" s="65"/>
      <c r="S533" s="65"/>
      <c r="T533" s="65"/>
      <c r="U533" s="65"/>
      <c r="V533" s="65"/>
      <c r="W533" s="65"/>
      <c r="X533" s="65"/>
      <c r="Y533" s="65"/>
      <c r="Z533" s="65"/>
      <c r="AA533" s="65"/>
      <c r="AB533" s="65"/>
    </row>
    <row r="534" spans="1:28">
      <c r="A534" s="217"/>
      <c r="B534" s="344"/>
      <c r="C534" s="8"/>
      <c r="D534" s="8"/>
      <c r="E534" s="344"/>
      <c r="F534" s="62"/>
      <c r="G534" s="344"/>
      <c r="H534" s="1"/>
      <c r="I534" s="1"/>
      <c r="J534" s="1"/>
      <c r="K534" s="1"/>
      <c r="L534" s="1"/>
      <c r="M534" s="1"/>
      <c r="N534" s="1"/>
      <c r="O534" s="1"/>
      <c r="P534" s="26"/>
      <c r="Q534" s="1"/>
      <c r="R534" s="65"/>
      <c r="S534" s="65"/>
      <c r="T534" s="65"/>
      <c r="U534" s="65"/>
      <c r="V534" s="65"/>
      <c r="W534" s="65"/>
      <c r="X534" s="65"/>
      <c r="Y534" s="65"/>
      <c r="Z534" s="65"/>
      <c r="AA534" s="65"/>
      <c r="AB534" s="65"/>
    </row>
    <row r="535" spans="1:28" ht="20.25" customHeight="1">
      <c r="A535" s="766" t="s">
        <v>29</v>
      </c>
      <c r="B535" s="766"/>
      <c r="C535" s="766"/>
      <c r="D535" s="766"/>
      <c r="E535" s="766"/>
      <c r="F535" s="766"/>
      <c r="G535" s="766"/>
      <c r="H535" s="766"/>
      <c r="I535" s="766"/>
      <c r="J535" s="766"/>
      <c r="K535" s="766"/>
      <c r="L535" s="766"/>
      <c r="M535" s="766"/>
      <c r="N535" s="766"/>
      <c r="O535" s="766"/>
      <c r="P535" s="766"/>
      <c r="Q535" s="766"/>
      <c r="R535" s="766"/>
      <c r="S535" s="766"/>
      <c r="T535" s="766"/>
      <c r="U535" s="766"/>
      <c r="V535" s="766"/>
      <c r="W535" s="766"/>
      <c r="X535" s="766"/>
      <c r="Y535" s="766"/>
      <c r="Z535" s="766"/>
      <c r="AA535" s="766"/>
      <c r="AB535" s="766"/>
    </row>
    <row r="536" spans="1:28" ht="20.25" customHeight="1">
      <c r="A536" s="766" t="s">
        <v>563</v>
      </c>
      <c r="B536" s="766"/>
      <c r="C536" s="766"/>
      <c r="D536" s="766"/>
      <c r="E536" s="766"/>
      <c r="F536" s="766"/>
      <c r="G536" s="766"/>
      <c r="H536" s="766"/>
      <c r="I536" s="766"/>
      <c r="J536" s="766"/>
      <c r="K536" s="766"/>
      <c r="L536" s="766"/>
      <c r="M536" s="766"/>
      <c r="N536" s="766"/>
      <c r="O536" s="766"/>
      <c r="P536" s="766"/>
      <c r="Q536" s="766"/>
      <c r="R536" s="766"/>
      <c r="S536" s="766"/>
      <c r="T536" s="766"/>
      <c r="U536" s="766"/>
      <c r="V536" s="766"/>
      <c r="W536" s="766"/>
      <c r="X536" s="766"/>
      <c r="Y536" s="766"/>
      <c r="Z536" s="766"/>
      <c r="AA536" s="766"/>
      <c r="AB536" s="766"/>
    </row>
    <row r="537" spans="1:28" ht="20.25" customHeight="1">
      <c r="A537" s="766" t="s">
        <v>817</v>
      </c>
      <c r="B537" s="766"/>
      <c r="C537" s="766"/>
      <c r="D537" s="766"/>
      <c r="E537" s="766"/>
      <c r="F537" s="766"/>
      <c r="G537" s="766"/>
      <c r="H537" s="766"/>
      <c r="I537" s="766"/>
      <c r="J537" s="766"/>
      <c r="K537" s="766"/>
      <c r="L537" s="766"/>
      <c r="M537" s="766"/>
      <c r="N537" s="766"/>
      <c r="O537" s="766"/>
      <c r="P537" s="766"/>
      <c r="Q537" s="766"/>
      <c r="R537" s="766"/>
      <c r="S537" s="766"/>
      <c r="T537" s="766"/>
      <c r="U537" s="766"/>
      <c r="V537" s="766"/>
      <c r="W537" s="766"/>
      <c r="X537" s="766"/>
      <c r="Y537" s="766"/>
      <c r="Z537" s="766"/>
      <c r="AA537" s="766"/>
      <c r="AB537" s="766"/>
    </row>
    <row r="538" spans="1:28" ht="24.75" customHeight="1">
      <c r="A538" s="470" t="s">
        <v>1</v>
      </c>
      <c r="B538" s="722" t="s">
        <v>28</v>
      </c>
      <c r="C538" s="722"/>
      <c r="D538" s="722"/>
      <c r="E538" s="722"/>
      <c r="F538" s="91"/>
      <c r="G538" s="29"/>
      <c r="H538" s="472"/>
      <c r="I538" s="472"/>
      <c r="J538" s="472"/>
      <c r="K538" s="472"/>
      <c r="L538" s="472"/>
      <c r="M538" s="472"/>
      <c r="N538" s="472"/>
      <c r="O538" s="472"/>
      <c r="P538" s="32"/>
      <c r="Q538" s="472"/>
      <c r="R538" s="109"/>
      <c r="S538" s="105"/>
      <c r="T538" s="109"/>
      <c r="U538" s="109"/>
      <c r="V538" s="109"/>
      <c r="W538" s="109"/>
      <c r="X538" s="105"/>
      <c r="Y538" s="109"/>
      <c r="Z538" s="109"/>
      <c r="AA538" s="109"/>
      <c r="AB538" s="109"/>
    </row>
    <row r="539" spans="1:28" ht="24" customHeight="1">
      <c r="A539" s="766" t="s">
        <v>21</v>
      </c>
      <c r="B539" s="766" t="s">
        <v>22</v>
      </c>
      <c r="C539" s="767" t="s">
        <v>23</v>
      </c>
      <c r="D539" s="767"/>
      <c r="E539" s="766" t="s">
        <v>24</v>
      </c>
      <c r="F539" s="767" t="s">
        <v>25</v>
      </c>
      <c r="G539" s="767"/>
      <c r="H539" s="411"/>
      <c r="I539" s="727" t="s">
        <v>379</v>
      </c>
      <c r="J539" s="727"/>
      <c r="K539" s="727"/>
      <c r="L539" s="727"/>
      <c r="M539" s="727" t="s">
        <v>380</v>
      </c>
      <c r="N539" s="727"/>
      <c r="O539" s="727"/>
      <c r="P539" s="727"/>
      <c r="Q539" s="70">
        <v>100</v>
      </c>
      <c r="R539" s="763" t="s">
        <v>382</v>
      </c>
      <c r="S539" s="763"/>
      <c r="T539" s="763"/>
      <c r="U539" s="763"/>
      <c r="V539" s="763"/>
      <c r="W539" s="763"/>
      <c r="X539" s="763"/>
      <c r="Y539" s="763"/>
      <c r="Z539" s="763"/>
      <c r="AA539" s="763"/>
      <c r="AB539" s="763"/>
    </row>
    <row r="540" spans="1:28" ht="81.75" customHeight="1">
      <c r="A540" s="766"/>
      <c r="B540" s="766"/>
      <c r="C540" s="392" t="s">
        <v>23</v>
      </c>
      <c r="D540" s="392" t="s">
        <v>27</v>
      </c>
      <c r="E540" s="766"/>
      <c r="F540" s="91" t="s">
        <v>25</v>
      </c>
      <c r="G540" s="408" t="s">
        <v>27</v>
      </c>
      <c r="H540" s="411" t="s">
        <v>9</v>
      </c>
      <c r="I540" s="392">
        <v>2012</v>
      </c>
      <c r="J540" s="392">
        <v>2013</v>
      </c>
      <c r="K540" s="392">
        <v>2014</v>
      </c>
      <c r="L540" s="392">
        <v>2015</v>
      </c>
      <c r="M540" s="392">
        <v>2012</v>
      </c>
      <c r="N540" s="392">
        <v>2013</v>
      </c>
      <c r="O540" s="392">
        <v>2014</v>
      </c>
      <c r="P540" s="29">
        <v>2015</v>
      </c>
      <c r="Q540" s="411" t="s">
        <v>384</v>
      </c>
      <c r="R540" s="391" t="s">
        <v>11</v>
      </c>
      <c r="S540" s="391" t="s">
        <v>12</v>
      </c>
      <c r="T540" s="391" t="s">
        <v>13</v>
      </c>
      <c r="U540" s="391" t="s">
        <v>14</v>
      </c>
      <c r="V540" s="391" t="s">
        <v>15</v>
      </c>
      <c r="W540" s="391" t="s">
        <v>16</v>
      </c>
      <c r="X540" s="391" t="s">
        <v>17</v>
      </c>
      <c r="Y540" s="391" t="s">
        <v>18</v>
      </c>
      <c r="Z540" s="391" t="s">
        <v>19</v>
      </c>
      <c r="AA540" s="391" t="s">
        <v>385</v>
      </c>
      <c r="AB540" s="391" t="s">
        <v>4</v>
      </c>
    </row>
    <row r="541" spans="1:28" ht="24" customHeight="1">
      <c r="A541" s="108"/>
      <c r="B541" s="31"/>
      <c r="C541" s="31"/>
      <c r="D541" s="31"/>
      <c r="E541" s="73"/>
      <c r="F541" s="92"/>
      <c r="G541" s="73"/>
      <c r="H541" s="33"/>
      <c r="I541" s="33"/>
      <c r="J541" s="33"/>
      <c r="K541" s="33"/>
      <c r="L541" s="33"/>
      <c r="M541" s="33"/>
      <c r="N541" s="33"/>
      <c r="O541" s="33"/>
      <c r="P541" s="32"/>
      <c r="Q541" s="106">
        <f>+(AB541*$Q$115)/AB$115</f>
        <v>6.7825191796533604</v>
      </c>
      <c r="R541" s="391"/>
      <c r="S541" s="391">
        <v>87002000</v>
      </c>
      <c r="T541" s="391"/>
      <c r="U541" s="391"/>
      <c r="V541" s="391"/>
      <c r="W541" s="391"/>
      <c r="X541" s="391"/>
      <c r="Y541" s="391"/>
      <c r="Z541" s="391"/>
      <c r="AA541" s="391"/>
      <c r="AB541" s="391">
        <v>87002000</v>
      </c>
    </row>
    <row r="542" spans="1:28" ht="114" customHeight="1">
      <c r="A542" s="770" t="s">
        <v>601</v>
      </c>
      <c r="B542" s="398" t="s">
        <v>255</v>
      </c>
      <c r="C542" s="398" t="s">
        <v>256</v>
      </c>
      <c r="D542" s="398"/>
      <c r="E542" s="398">
        <v>1</v>
      </c>
      <c r="F542" s="398" t="s">
        <v>257</v>
      </c>
      <c r="G542" s="75">
        <v>0</v>
      </c>
      <c r="H542" s="396" t="s">
        <v>8</v>
      </c>
      <c r="I542" s="75">
        <v>1</v>
      </c>
      <c r="J542" s="75"/>
      <c r="K542" s="75"/>
      <c r="L542" s="75"/>
      <c r="M542" s="404">
        <v>1</v>
      </c>
      <c r="N542" s="404">
        <v>1</v>
      </c>
      <c r="O542" s="404">
        <v>1</v>
      </c>
      <c r="P542" s="404">
        <v>1</v>
      </c>
      <c r="Q542" s="405">
        <f>+(AB542*$Q$541)/AB$541</f>
        <v>0.50688420618038832</v>
      </c>
      <c r="R542" s="391"/>
      <c r="S542" s="391">
        <v>6502000</v>
      </c>
      <c r="T542" s="391"/>
      <c r="U542" s="391"/>
      <c r="V542" s="391"/>
      <c r="W542" s="391"/>
      <c r="X542" s="391"/>
      <c r="Y542" s="391"/>
      <c r="Z542" s="391"/>
      <c r="AA542" s="391"/>
      <c r="AB542" s="391">
        <v>6502000</v>
      </c>
    </row>
    <row r="543" spans="1:28" ht="75" customHeight="1">
      <c r="A543" s="770"/>
      <c r="B543" s="772"/>
      <c r="C543" s="772"/>
      <c r="D543" s="772"/>
      <c r="E543" s="398">
        <v>1</v>
      </c>
      <c r="F543" s="398" t="s">
        <v>258</v>
      </c>
      <c r="G543" s="75">
        <v>0</v>
      </c>
      <c r="H543" s="396" t="s">
        <v>8</v>
      </c>
      <c r="I543" s="75">
        <v>1</v>
      </c>
      <c r="J543" s="75"/>
      <c r="K543" s="75"/>
      <c r="L543" s="75"/>
      <c r="M543" s="404">
        <v>1</v>
      </c>
      <c r="N543" s="404">
        <v>1</v>
      </c>
      <c r="O543" s="404">
        <v>1</v>
      </c>
      <c r="P543" s="404">
        <v>1</v>
      </c>
      <c r="Q543" s="405">
        <f t="shared" ref="Q543:Q562" si="15">+(AB543*$Q$541)/AB$541</f>
        <v>0.93549838113882811</v>
      </c>
      <c r="R543" s="391"/>
      <c r="S543" s="391">
        <v>12000000</v>
      </c>
      <c r="T543" s="391"/>
      <c r="U543" s="391"/>
      <c r="V543" s="391"/>
      <c r="W543" s="391"/>
      <c r="X543" s="391"/>
      <c r="Y543" s="391"/>
      <c r="Z543" s="391"/>
      <c r="AA543" s="391"/>
      <c r="AB543" s="391">
        <v>12000000</v>
      </c>
    </row>
    <row r="544" spans="1:28" ht="70.5" customHeight="1">
      <c r="A544" s="770"/>
      <c r="B544" s="772"/>
      <c r="C544" s="772"/>
      <c r="D544" s="772"/>
      <c r="E544" s="398">
        <v>1</v>
      </c>
      <c r="F544" s="398" t="s">
        <v>259</v>
      </c>
      <c r="G544" s="75">
        <v>0</v>
      </c>
      <c r="H544" s="396" t="s">
        <v>8</v>
      </c>
      <c r="I544" s="75"/>
      <c r="J544" s="75">
        <v>1</v>
      </c>
      <c r="K544" s="75"/>
      <c r="L544" s="75"/>
      <c r="M544" s="404">
        <v>0</v>
      </c>
      <c r="N544" s="404">
        <v>1</v>
      </c>
      <c r="O544" s="404">
        <v>1</v>
      </c>
      <c r="P544" s="404">
        <v>1</v>
      </c>
      <c r="Q544" s="405">
        <f t="shared" si="15"/>
        <v>0</v>
      </c>
      <c r="R544" s="391"/>
      <c r="S544" s="391"/>
      <c r="T544" s="391"/>
      <c r="U544" s="391"/>
      <c r="V544" s="391"/>
      <c r="W544" s="391"/>
      <c r="X544" s="391"/>
      <c r="Y544" s="391"/>
      <c r="Z544" s="391"/>
      <c r="AA544" s="391"/>
      <c r="AB544" s="391">
        <v>0</v>
      </c>
    </row>
    <row r="545" spans="1:28" ht="57" customHeight="1">
      <c r="A545" s="770"/>
      <c r="B545" s="772"/>
      <c r="C545" s="772"/>
      <c r="D545" s="772"/>
      <c r="E545" s="398">
        <v>1</v>
      </c>
      <c r="F545" s="398" t="s">
        <v>260</v>
      </c>
      <c r="G545" s="75">
        <v>0</v>
      </c>
      <c r="H545" s="396" t="s">
        <v>8</v>
      </c>
      <c r="I545" s="75"/>
      <c r="J545" s="75">
        <v>1</v>
      </c>
      <c r="K545" s="75"/>
      <c r="L545" s="75"/>
      <c r="M545" s="404">
        <v>0</v>
      </c>
      <c r="N545" s="404">
        <v>1</v>
      </c>
      <c r="O545" s="404">
        <v>1</v>
      </c>
      <c r="P545" s="404">
        <v>1</v>
      </c>
      <c r="Q545" s="405">
        <f t="shared" si="15"/>
        <v>0</v>
      </c>
      <c r="R545" s="391"/>
      <c r="S545" s="391"/>
      <c r="T545" s="391"/>
      <c r="U545" s="391"/>
      <c r="V545" s="391"/>
      <c r="W545" s="391"/>
      <c r="X545" s="391"/>
      <c r="Y545" s="391"/>
      <c r="Z545" s="391"/>
      <c r="AA545" s="391"/>
      <c r="AB545" s="391">
        <v>0</v>
      </c>
    </row>
    <row r="546" spans="1:28" ht="90" customHeight="1">
      <c r="A546" s="770"/>
      <c r="B546" s="772"/>
      <c r="C546" s="772"/>
      <c r="D546" s="772"/>
      <c r="E546" s="398">
        <v>4</v>
      </c>
      <c r="F546" s="398" t="s">
        <v>261</v>
      </c>
      <c r="G546" s="75">
        <v>0</v>
      </c>
      <c r="H546" s="396" t="s">
        <v>8</v>
      </c>
      <c r="I546" s="75">
        <v>1</v>
      </c>
      <c r="J546" s="75">
        <v>1</v>
      </c>
      <c r="K546" s="75">
        <v>1</v>
      </c>
      <c r="L546" s="75">
        <v>1</v>
      </c>
      <c r="M546" s="404">
        <v>1</v>
      </c>
      <c r="N546" s="404">
        <v>2</v>
      </c>
      <c r="O546" s="404">
        <v>3</v>
      </c>
      <c r="P546" s="404">
        <v>4</v>
      </c>
      <c r="Q546" s="405">
        <f t="shared" si="15"/>
        <v>0.11693729764235351</v>
      </c>
      <c r="R546" s="391"/>
      <c r="S546" s="391">
        <v>1500000</v>
      </c>
      <c r="T546" s="391"/>
      <c r="U546" s="391"/>
      <c r="V546" s="391"/>
      <c r="W546" s="391"/>
      <c r="X546" s="391"/>
      <c r="Y546" s="391"/>
      <c r="Z546" s="391"/>
      <c r="AA546" s="391"/>
      <c r="AB546" s="391">
        <v>1500000</v>
      </c>
    </row>
    <row r="547" spans="1:28" ht="78.75" customHeight="1">
      <c r="A547" s="770"/>
      <c r="B547" s="772"/>
      <c r="C547" s="772"/>
      <c r="D547" s="772"/>
      <c r="E547" s="398">
        <v>1</v>
      </c>
      <c r="F547" s="398" t="s">
        <v>262</v>
      </c>
      <c r="G547" s="75">
        <v>0</v>
      </c>
      <c r="H547" s="396" t="s">
        <v>8</v>
      </c>
      <c r="I547" s="75"/>
      <c r="J547" s="75">
        <v>1</v>
      </c>
      <c r="K547" s="75"/>
      <c r="L547" s="75"/>
      <c r="M547" s="404">
        <v>0</v>
      </c>
      <c r="N547" s="404">
        <v>1</v>
      </c>
      <c r="O547" s="404">
        <v>1</v>
      </c>
      <c r="P547" s="404">
        <v>1</v>
      </c>
      <c r="Q547" s="405">
        <f t="shared" si="15"/>
        <v>0</v>
      </c>
      <c r="R547" s="391"/>
      <c r="S547" s="391"/>
      <c r="T547" s="391"/>
      <c r="U547" s="391"/>
      <c r="V547" s="391"/>
      <c r="W547" s="391"/>
      <c r="X547" s="391"/>
      <c r="Y547" s="391"/>
      <c r="Z547" s="391"/>
      <c r="AA547" s="391"/>
      <c r="AB547" s="391">
        <v>0</v>
      </c>
    </row>
    <row r="548" spans="1:28" ht="73.5" customHeight="1">
      <c r="A548" s="770"/>
      <c r="B548" s="771" t="s">
        <v>263</v>
      </c>
      <c r="C548" s="768" t="s">
        <v>264</v>
      </c>
      <c r="D548" s="768"/>
      <c r="E548" s="395" t="s">
        <v>794</v>
      </c>
      <c r="F548" s="394" t="s">
        <v>265</v>
      </c>
      <c r="G548" s="39">
        <v>0.8</v>
      </c>
      <c r="H548" s="396" t="s">
        <v>10</v>
      </c>
      <c r="I548" s="40">
        <v>1</v>
      </c>
      <c r="J548" s="40">
        <v>1</v>
      </c>
      <c r="K548" s="40">
        <v>1</v>
      </c>
      <c r="L548" s="40">
        <v>1</v>
      </c>
      <c r="M548" s="404">
        <v>1</v>
      </c>
      <c r="N548" s="404">
        <v>2</v>
      </c>
      <c r="O548" s="404">
        <v>3</v>
      </c>
      <c r="P548" s="404">
        <v>4</v>
      </c>
      <c r="Q548" s="405">
        <f t="shared" si="15"/>
        <v>0</v>
      </c>
      <c r="R548" s="391"/>
      <c r="S548" s="391"/>
      <c r="T548" s="391"/>
      <c r="U548" s="391"/>
      <c r="V548" s="391"/>
      <c r="W548" s="391"/>
      <c r="X548" s="391"/>
      <c r="Y548" s="391"/>
      <c r="Z548" s="391"/>
      <c r="AA548" s="391"/>
      <c r="AB548" s="391">
        <v>0</v>
      </c>
    </row>
    <row r="549" spans="1:28" ht="77.25" customHeight="1">
      <c r="A549" s="770"/>
      <c r="B549" s="771"/>
      <c r="C549" s="768"/>
      <c r="D549" s="768"/>
      <c r="E549" s="395" t="s">
        <v>795</v>
      </c>
      <c r="F549" s="394" t="s">
        <v>266</v>
      </c>
      <c r="G549" s="219">
        <v>8.9999999999999993E-3</v>
      </c>
      <c r="H549" s="396" t="s">
        <v>9</v>
      </c>
      <c r="I549" s="40">
        <v>1</v>
      </c>
      <c r="J549" s="40">
        <v>1</v>
      </c>
      <c r="K549" s="40">
        <v>1</v>
      </c>
      <c r="L549" s="40">
        <v>1</v>
      </c>
      <c r="M549" s="404">
        <v>1</v>
      </c>
      <c r="N549" s="404">
        <v>2</v>
      </c>
      <c r="O549" s="404">
        <v>3</v>
      </c>
      <c r="P549" s="404">
        <v>4</v>
      </c>
      <c r="Q549" s="405">
        <f t="shared" si="15"/>
        <v>3.508118929270605</v>
      </c>
      <c r="R549" s="391"/>
      <c r="S549" s="391">
        <v>45000000</v>
      </c>
      <c r="T549" s="391"/>
      <c r="U549" s="391"/>
      <c r="V549" s="391"/>
      <c r="W549" s="391"/>
      <c r="X549" s="391"/>
      <c r="Y549" s="391"/>
      <c r="Z549" s="391"/>
      <c r="AA549" s="391"/>
      <c r="AB549" s="391">
        <v>45000000</v>
      </c>
    </row>
    <row r="550" spans="1:28" ht="58.5" customHeight="1">
      <c r="A550" s="770"/>
      <c r="B550" s="771"/>
      <c r="C550" s="768"/>
      <c r="D550" s="768"/>
      <c r="E550" s="771" t="s">
        <v>796</v>
      </c>
      <c r="F550" s="394" t="s">
        <v>267</v>
      </c>
      <c r="G550" s="39">
        <v>1</v>
      </c>
      <c r="H550" s="396" t="s">
        <v>9</v>
      </c>
      <c r="I550" s="40">
        <v>1</v>
      </c>
      <c r="J550" s="40">
        <v>1</v>
      </c>
      <c r="K550" s="40">
        <v>1</v>
      </c>
      <c r="L550" s="40">
        <v>1</v>
      </c>
      <c r="M550" s="404">
        <v>1</v>
      </c>
      <c r="N550" s="404">
        <v>2</v>
      </c>
      <c r="O550" s="404">
        <v>3</v>
      </c>
      <c r="P550" s="404">
        <v>4</v>
      </c>
      <c r="Q550" s="405">
        <f t="shared" si="15"/>
        <v>0</v>
      </c>
      <c r="R550" s="391"/>
      <c r="S550" s="391"/>
      <c r="T550" s="391"/>
      <c r="U550" s="391"/>
      <c r="V550" s="391"/>
      <c r="W550" s="391"/>
      <c r="X550" s="391"/>
      <c r="Y550" s="391"/>
      <c r="Z550" s="391"/>
      <c r="AA550" s="391"/>
      <c r="AB550" s="391">
        <v>0</v>
      </c>
    </row>
    <row r="551" spans="1:28" ht="51" customHeight="1">
      <c r="A551" s="770"/>
      <c r="B551" s="771"/>
      <c r="C551" s="768"/>
      <c r="D551" s="768"/>
      <c r="E551" s="771"/>
      <c r="F551" s="394" t="s">
        <v>268</v>
      </c>
      <c r="G551" s="39">
        <v>1</v>
      </c>
      <c r="H551" s="396" t="s">
        <v>9</v>
      </c>
      <c r="I551" s="40">
        <v>1</v>
      </c>
      <c r="J551" s="40">
        <v>1</v>
      </c>
      <c r="K551" s="40">
        <v>1</v>
      </c>
      <c r="L551" s="40">
        <v>1</v>
      </c>
      <c r="M551" s="404">
        <v>1</v>
      </c>
      <c r="N551" s="404">
        <v>2</v>
      </c>
      <c r="O551" s="404">
        <v>3</v>
      </c>
      <c r="P551" s="404">
        <v>4</v>
      </c>
      <c r="Q551" s="405">
        <f t="shared" si="15"/>
        <v>0</v>
      </c>
      <c r="R551" s="391"/>
      <c r="S551" s="391"/>
      <c r="T551" s="391"/>
      <c r="U551" s="391"/>
      <c r="V551" s="391"/>
      <c r="W551" s="391"/>
      <c r="X551" s="391"/>
      <c r="Y551" s="391"/>
      <c r="Z551" s="391"/>
      <c r="AA551" s="391"/>
      <c r="AB551" s="391">
        <v>0</v>
      </c>
    </row>
    <row r="552" spans="1:28" ht="55.5" customHeight="1">
      <c r="A552" s="770"/>
      <c r="B552" s="771"/>
      <c r="C552" s="768"/>
      <c r="D552" s="768"/>
      <c r="E552" s="771"/>
      <c r="F552" s="394" t="s">
        <v>269</v>
      </c>
      <c r="G552" s="39">
        <v>1</v>
      </c>
      <c r="H552" s="396" t="s">
        <v>9</v>
      </c>
      <c r="I552" s="40">
        <v>1</v>
      </c>
      <c r="J552" s="40">
        <v>1</v>
      </c>
      <c r="K552" s="40">
        <v>1</v>
      </c>
      <c r="L552" s="40">
        <v>1</v>
      </c>
      <c r="M552" s="404">
        <v>1</v>
      </c>
      <c r="N552" s="404">
        <v>2</v>
      </c>
      <c r="O552" s="404">
        <v>3</v>
      </c>
      <c r="P552" s="404">
        <v>4</v>
      </c>
      <c r="Q552" s="405">
        <f t="shared" si="15"/>
        <v>0</v>
      </c>
      <c r="R552" s="391"/>
      <c r="S552" s="391"/>
      <c r="T552" s="391"/>
      <c r="U552" s="391"/>
      <c r="V552" s="391"/>
      <c r="W552" s="391"/>
      <c r="X552" s="391"/>
      <c r="Y552" s="391"/>
      <c r="Z552" s="391"/>
      <c r="AA552" s="391"/>
      <c r="AB552" s="391">
        <v>0</v>
      </c>
    </row>
    <row r="553" spans="1:28" ht="108.75" customHeight="1">
      <c r="A553" s="770"/>
      <c r="B553" s="771" t="s">
        <v>270</v>
      </c>
      <c r="C553" s="768" t="s">
        <v>271</v>
      </c>
      <c r="D553" s="768"/>
      <c r="E553" s="394">
        <v>1</v>
      </c>
      <c r="F553" s="394" t="s">
        <v>272</v>
      </c>
      <c r="G553" s="396">
        <v>0</v>
      </c>
      <c r="H553" s="396" t="s">
        <v>8</v>
      </c>
      <c r="I553" s="404"/>
      <c r="J553" s="404">
        <v>1</v>
      </c>
      <c r="K553" s="404"/>
      <c r="L553" s="404"/>
      <c r="M553" s="404">
        <v>0</v>
      </c>
      <c r="N553" s="404">
        <v>1</v>
      </c>
      <c r="O553" s="404">
        <v>1</v>
      </c>
      <c r="P553" s="404">
        <v>1</v>
      </c>
      <c r="Q553" s="405">
        <f t="shared" si="15"/>
        <v>0</v>
      </c>
      <c r="R553" s="391"/>
      <c r="S553" s="391"/>
      <c r="T553" s="391"/>
      <c r="U553" s="391"/>
      <c r="V553" s="391"/>
      <c r="W553" s="391"/>
      <c r="X553" s="391"/>
      <c r="Y553" s="391"/>
      <c r="Z553" s="391"/>
      <c r="AA553" s="391"/>
      <c r="AB553" s="391">
        <v>0</v>
      </c>
    </row>
    <row r="554" spans="1:28" ht="114" customHeight="1">
      <c r="A554" s="770"/>
      <c r="B554" s="771"/>
      <c r="C554" s="768"/>
      <c r="D554" s="768"/>
      <c r="E554" s="394">
        <v>1</v>
      </c>
      <c r="F554" s="394" t="s">
        <v>273</v>
      </c>
      <c r="G554" s="396">
        <v>0</v>
      </c>
      <c r="H554" s="396" t="s">
        <v>8</v>
      </c>
      <c r="I554" s="404">
        <v>1</v>
      </c>
      <c r="J554" s="404"/>
      <c r="K554" s="404"/>
      <c r="L554" s="404"/>
      <c r="M554" s="404">
        <v>1</v>
      </c>
      <c r="N554" s="404">
        <v>1</v>
      </c>
      <c r="O554" s="404">
        <v>1</v>
      </c>
      <c r="P554" s="404">
        <v>1</v>
      </c>
      <c r="Q554" s="405">
        <f t="shared" si="15"/>
        <v>0</v>
      </c>
      <c r="R554" s="391"/>
      <c r="S554" s="391"/>
      <c r="T554" s="391"/>
      <c r="U554" s="391"/>
      <c r="V554" s="391"/>
      <c r="W554" s="391"/>
      <c r="X554" s="391"/>
      <c r="Y554" s="391"/>
      <c r="Z554" s="391"/>
      <c r="AA554" s="391"/>
      <c r="AB554" s="391">
        <v>0</v>
      </c>
    </row>
    <row r="555" spans="1:28" ht="178.5" customHeight="1">
      <c r="A555" s="770"/>
      <c r="B555" s="771"/>
      <c r="C555" s="768"/>
      <c r="D555" s="768"/>
      <c r="E555" s="394">
        <v>4</v>
      </c>
      <c r="F555" s="394" t="s">
        <v>274</v>
      </c>
      <c r="G555" s="396">
        <v>0</v>
      </c>
      <c r="H555" s="396" t="s">
        <v>8</v>
      </c>
      <c r="I555" s="404">
        <v>1</v>
      </c>
      <c r="J555" s="404">
        <v>1</v>
      </c>
      <c r="K555" s="404">
        <v>1</v>
      </c>
      <c r="L555" s="404">
        <v>1</v>
      </c>
      <c r="M555" s="404">
        <v>1</v>
      </c>
      <c r="N555" s="404">
        <v>2</v>
      </c>
      <c r="O555" s="404">
        <v>3</v>
      </c>
      <c r="P555" s="404">
        <v>4</v>
      </c>
      <c r="Q555" s="405">
        <f t="shared" si="15"/>
        <v>0.23387459528470703</v>
      </c>
      <c r="R555" s="170"/>
      <c r="S555" s="170">
        <v>3000000</v>
      </c>
      <c r="T555" s="391"/>
      <c r="U555" s="391"/>
      <c r="V555" s="391"/>
      <c r="W555" s="391"/>
      <c r="X555" s="391"/>
      <c r="Y555" s="391"/>
      <c r="Z555" s="391"/>
      <c r="AA555" s="391"/>
      <c r="AB555" s="391">
        <v>3000000</v>
      </c>
    </row>
    <row r="556" spans="1:28" ht="123.75" customHeight="1">
      <c r="A556" s="770"/>
      <c r="B556" s="771" t="s">
        <v>275</v>
      </c>
      <c r="C556" s="772" t="s">
        <v>276</v>
      </c>
      <c r="D556" s="773">
        <v>0.2</v>
      </c>
      <c r="E556" s="394">
        <v>4</v>
      </c>
      <c r="F556" s="394" t="s">
        <v>277</v>
      </c>
      <c r="G556" s="396">
        <v>0</v>
      </c>
      <c r="H556" s="396" t="s">
        <v>8</v>
      </c>
      <c r="I556" s="404">
        <v>1</v>
      </c>
      <c r="J556" s="404">
        <v>1</v>
      </c>
      <c r="K556" s="404">
        <v>1</v>
      </c>
      <c r="L556" s="404">
        <v>1</v>
      </c>
      <c r="M556" s="404">
        <v>1</v>
      </c>
      <c r="N556" s="404">
        <v>2</v>
      </c>
      <c r="O556" s="404">
        <v>3</v>
      </c>
      <c r="P556" s="404">
        <v>4</v>
      </c>
      <c r="Q556" s="405">
        <f t="shared" si="15"/>
        <v>7.7958198428235675E-2</v>
      </c>
      <c r="R556" s="391"/>
      <c r="S556" s="391">
        <v>1000000</v>
      </c>
      <c r="T556" s="391"/>
      <c r="U556" s="391"/>
      <c r="V556" s="391"/>
      <c r="W556" s="391"/>
      <c r="X556" s="391"/>
      <c r="Y556" s="391"/>
      <c r="Z556" s="391"/>
      <c r="AA556" s="391"/>
      <c r="AB556" s="391">
        <v>1000000</v>
      </c>
    </row>
    <row r="557" spans="1:28" ht="144" customHeight="1">
      <c r="A557" s="770"/>
      <c r="B557" s="771"/>
      <c r="C557" s="772"/>
      <c r="D557" s="773"/>
      <c r="E557" s="394">
        <v>2</v>
      </c>
      <c r="F557" s="394" t="s">
        <v>278</v>
      </c>
      <c r="G557" s="396">
        <v>0</v>
      </c>
      <c r="H557" s="396" t="s">
        <v>8</v>
      </c>
      <c r="I557" s="404"/>
      <c r="J557" s="404">
        <v>1</v>
      </c>
      <c r="K557" s="404">
        <v>1</v>
      </c>
      <c r="L557" s="404"/>
      <c r="M557" s="404">
        <v>0</v>
      </c>
      <c r="N557" s="404">
        <v>1</v>
      </c>
      <c r="O557" s="404">
        <v>2</v>
      </c>
      <c r="P557" s="404">
        <v>2</v>
      </c>
      <c r="Q557" s="405">
        <f t="shared" si="15"/>
        <v>0</v>
      </c>
      <c r="R557" s="391"/>
      <c r="S557" s="391"/>
      <c r="T557" s="391"/>
      <c r="U557" s="391"/>
      <c r="V557" s="391"/>
      <c r="W557" s="391"/>
      <c r="X557" s="391"/>
      <c r="Y557" s="391"/>
      <c r="Z557" s="391"/>
      <c r="AA557" s="391"/>
      <c r="AB557" s="391">
        <v>0</v>
      </c>
    </row>
    <row r="558" spans="1:28" ht="74.25" customHeight="1">
      <c r="A558" s="770"/>
      <c r="B558" s="771"/>
      <c r="C558" s="772"/>
      <c r="D558" s="773"/>
      <c r="E558" s="409">
        <v>1</v>
      </c>
      <c r="F558" s="394" t="s">
        <v>279</v>
      </c>
      <c r="G558" s="396">
        <v>1</v>
      </c>
      <c r="H558" s="396" t="s">
        <v>9</v>
      </c>
      <c r="I558" s="404">
        <v>1</v>
      </c>
      <c r="J558" s="404"/>
      <c r="K558" s="404"/>
      <c r="L558" s="404"/>
      <c r="M558" s="404">
        <v>1</v>
      </c>
      <c r="N558" s="404">
        <v>1</v>
      </c>
      <c r="O558" s="404">
        <v>1</v>
      </c>
      <c r="P558" s="404">
        <v>1</v>
      </c>
      <c r="Q558" s="405">
        <f t="shared" si="15"/>
        <v>0</v>
      </c>
      <c r="R558" s="391"/>
      <c r="S558" s="391"/>
      <c r="T558" s="391"/>
      <c r="U558" s="391"/>
      <c r="V558" s="391"/>
      <c r="W558" s="391"/>
      <c r="X558" s="391"/>
      <c r="Y558" s="391"/>
      <c r="Z558" s="391"/>
      <c r="AA558" s="391"/>
      <c r="AB558" s="391">
        <v>0</v>
      </c>
    </row>
    <row r="559" spans="1:28" ht="64.5" customHeight="1">
      <c r="A559" s="770"/>
      <c r="B559" s="771"/>
      <c r="C559" s="772"/>
      <c r="D559" s="773"/>
      <c r="E559" s="394">
        <v>1</v>
      </c>
      <c r="F559" s="394" t="s">
        <v>280</v>
      </c>
      <c r="G559" s="396">
        <v>1</v>
      </c>
      <c r="H559" s="396" t="s">
        <v>9</v>
      </c>
      <c r="I559" s="404">
        <v>1</v>
      </c>
      <c r="J559" s="404"/>
      <c r="K559" s="404"/>
      <c r="L559" s="404"/>
      <c r="M559" s="404">
        <v>1</v>
      </c>
      <c r="N559" s="404">
        <v>1</v>
      </c>
      <c r="O559" s="404">
        <v>1</v>
      </c>
      <c r="P559" s="404">
        <v>1</v>
      </c>
      <c r="Q559" s="405">
        <f t="shared" si="15"/>
        <v>7.7958198428235675E-2</v>
      </c>
      <c r="R559" s="391"/>
      <c r="S559" s="391">
        <v>1000000</v>
      </c>
      <c r="T559" s="391"/>
      <c r="U559" s="391"/>
      <c r="V559" s="391"/>
      <c r="W559" s="391"/>
      <c r="X559" s="391"/>
      <c r="Y559" s="391"/>
      <c r="Z559" s="391"/>
      <c r="AA559" s="391"/>
      <c r="AB559" s="391">
        <v>1000000</v>
      </c>
    </row>
    <row r="560" spans="1:28" ht="95.25" customHeight="1">
      <c r="A560" s="770"/>
      <c r="B560" s="771"/>
      <c r="C560" s="772"/>
      <c r="D560" s="773"/>
      <c r="E560" s="394">
        <v>4</v>
      </c>
      <c r="F560" s="394" t="s">
        <v>281</v>
      </c>
      <c r="G560" s="396">
        <v>0</v>
      </c>
      <c r="H560" s="396" t="s">
        <v>8</v>
      </c>
      <c r="I560" s="404">
        <v>1</v>
      </c>
      <c r="J560" s="404">
        <v>1</v>
      </c>
      <c r="K560" s="404">
        <v>1</v>
      </c>
      <c r="L560" s="404">
        <v>1</v>
      </c>
      <c r="M560" s="404">
        <v>1</v>
      </c>
      <c r="N560" s="404">
        <v>2</v>
      </c>
      <c r="O560" s="404">
        <v>3</v>
      </c>
      <c r="P560" s="404">
        <v>4</v>
      </c>
      <c r="Q560" s="405">
        <f t="shared" si="15"/>
        <v>7.7958198428235675E-2</v>
      </c>
      <c r="R560" s="391"/>
      <c r="S560" s="391">
        <v>1000000</v>
      </c>
      <c r="T560" s="391"/>
      <c r="U560" s="391"/>
      <c r="V560" s="391"/>
      <c r="W560" s="391"/>
      <c r="X560" s="391"/>
      <c r="Y560" s="391"/>
      <c r="Z560" s="391"/>
      <c r="AA560" s="391"/>
      <c r="AB560" s="391">
        <v>1000000</v>
      </c>
    </row>
    <row r="561" spans="1:28" ht="97.5" customHeight="1">
      <c r="A561" s="770"/>
      <c r="B561" s="400" t="s">
        <v>282</v>
      </c>
      <c r="C561" s="394" t="s">
        <v>283</v>
      </c>
      <c r="D561" s="406">
        <v>5.0000000000000001E-3</v>
      </c>
      <c r="E561" s="394">
        <v>1</v>
      </c>
      <c r="F561" s="394" t="s">
        <v>284</v>
      </c>
      <c r="G561" s="404">
        <v>0</v>
      </c>
      <c r="H561" s="396" t="s">
        <v>8</v>
      </c>
      <c r="I561" s="404">
        <v>1</v>
      </c>
      <c r="J561" s="404"/>
      <c r="K561" s="404"/>
      <c r="L561" s="404"/>
      <c r="M561" s="404">
        <v>1</v>
      </c>
      <c r="N561" s="404">
        <v>1</v>
      </c>
      <c r="O561" s="404">
        <v>1</v>
      </c>
      <c r="P561" s="404">
        <v>1</v>
      </c>
      <c r="Q561" s="405">
        <f t="shared" si="15"/>
        <v>0.15591639685647135</v>
      </c>
      <c r="R561" s="391"/>
      <c r="S561" s="391">
        <v>2000000</v>
      </c>
      <c r="T561" s="391"/>
      <c r="U561" s="391"/>
      <c r="V561" s="391"/>
      <c r="W561" s="391"/>
      <c r="X561" s="391"/>
      <c r="Y561" s="391"/>
      <c r="Z561" s="391"/>
      <c r="AA561" s="391"/>
      <c r="AB561" s="391">
        <v>2000000</v>
      </c>
    </row>
    <row r="562" spans="1:28" ht="108.75" customHeight="1">
      <c r="A562" s="770"/>
      <c r="B562" s="409"/>
      <c r="C562" s="409"/>
      <c r="D562" s="409"/>
      <c r="E562" s="409">
        <v>4</v>
      </c>
      <c r="F562" s="394" t="s">
        <v>602</v>
      </c>
      <c r="G562" s="38" t="s">
        <v>68</v>
      </c>
      <c r="H562" s="396" t="s">
        <v>8</v>
      </c>
      <c r="I562" s="38">
        <v>1</v>
      </c>
      <c r="J562" s="38">
        <v>1</v>
      </c>
      <c r="K562" s="38">
        <v>1</v>
      </c>
      <c r="L562" s="38">
        <v>1</v>
      </c>
      <c r="M562" s="404">
        <v>1</v>
      </c>
      <c r="N562" s="404">
        <v>2</v>
      </c>
      <c r="O562" s="404">
        <v>3</v>
      </c>
      <c r="P562" s="404">
        <v>4</v>
      </c>
      <c r="Q562" s="405">
        <f t="shared" si="15"/>
        <v>1.0914147779952994</v>
      </c>
      <c r="R562" s="391"/>
      <c r="S562" s="391">
        <v>14000000</v>
      </c>
      <c r="T562" s="109"/>
      <c r="U562" s="109"/>
      <c r="V562" s="109"/>
      <c r="W562" s="109"/>
      <c r="X562" s="105"/>
      <c r="Y562" s="109"/>
      <c r="Z562" s="109"/>
      <c r="AA562" s="109"/>
      <c r="AB562" s="391">
        <v>14000000</v>
      </c>
    </row>
    <row r="563" spans="1:28" s="332" customFormat="1">
      <c r="F563" s="334"/>
      <c r="J563" s="340" t="s">
        <v>780</v>
      </c>
      <c r="P563" s="335"/>
      <c r="Q563" s="330">
        <f>SUM(Q542:Q562)</f>
        <v>6.7825191796533595</v>
      </c>
      <c r="R563" s="336">
        <v>0</v>
      </c>
      <c r="S563" s="337">
        <v>87002000</v>
      </c>
      <c r="T563" s="336">
        <v>0</v>
      </c>
      <c r="U563" s="336">
        <v>0</v>
      </c>
      <c r="V563" s="336">
        <v>0</v>
      </c>
      <c r="W563" s="336">
        <v>0</v>
      </c>
      <c r="X563" s="337">
        <v>0</v>
      </c>
      <c r="Y563" s="336">
        <v>0</v>
      </c>
      <c r="Z563" s="336">
        <v>0</v>
      </c>
      <c r="AA563" s="336">
        <v>0</v>
      </c>
      <c r="AB563" s="336">
        <v>87002000</v>
      </c>
    </row>
    <row r="564" spans="1:28" s="332" customFormat="1">
      <c r="F564" s="334"/>
      <c r="P564" s="335"/>
      <c r="R564" s="336">
        <v>0</v>
      </c>
      <c r="S564" s="337">
        <v>0</v>
      </c>
      <c r="T564" s="336">
        <v>0</v>
      </c>
      <c r="U564" s="336">
        <v>0</v>
      </c>
      <c r="V564" s="336">
        <v>0</v>
      </c>
      <c r="W564" s="336">
        <v>0</v>
      </c>
      <c r="X564" s="337">
        <v>0</v>
      </c>
      <c r="Y564" s="336">
        <v>0</v>
      </c>
      <c r="Z564" s="336">
        <v>0</v>
      </c>
      <c r="AA564" s="336">
        <v>0</v>
      </c>
      <c r="AB564" s="336">
        <v>0</v>
      </c>
    </row>
    <row r="569" spans="1:28" ht="20.25" customHeight="1">
      <c r="A569" s="723" t="s">
        <v>29</v>
      </c>
      <c r="B569" s="724"/>
      <c r="C569" s="724"/>
      <c r="D569" s="724"/>
      <c r="E569" s="724"/>
      <c r="F569" s="724"/>
      <c r="G569" s="724"/>
      <c r="H569" s="724"/>
      <c r="I569" s="724"/>
      <c r="J569" s="724"/>
      <c r="K569" s="724"/>
      <c r="L569" s="724"/>
      <c r="M569" s="724"/>
      <c r="N569" s="724"/>
      <c r="O569" s="724"/>
      <c r="P569" s="724"/>
      <c r="Q569" s="724"/>
      <c r="R569" s="724"/>
      <c r="S569" s="724"/>
      <c r="T569" s="724"/>
      <c r="U569" s="724"/>
      <c r="V569" s="724"/>
      <c r="W569" s="724"/>
      <c r="X569" s="724"/>
      <c r="Y569" s="724"/>
      <c r="Z569" s="724"/>
      <c r="AA569" s="724"/>
      <c r="AB569" s="724"/>
    </row>
    <row r="570" spans="1:28" ht="20.25" customHeight="1">
      <c r="A570" s="723" t="s">
        <v>563</v>
      </c>
      <c r="B570" s="724"/>
      <c r="C570" s="724"/>
      <c r="D570" s="724"/>
      <c r="E570" s="724"/>
      <c r="F570" s="724"/>
      <c r="G570" s="724"/>
      <c r="H570" s="724"/>
      <c r="I570" s="724"/>
      <c r="J570" s="724"/>
      <c r="K570" s="724"/>
      <c r="L570" s="724"/>
      <c r="M570" s="724"/>
      <c r="N570" s="724"/>
      <c r="O570" s="724"/>
      <c r="P570" s="724"/>
      <c r="Q570" s="724"/>
      <c r="R570" s="724"/>
      <c r="S570" s="724"/>
      <c r="T570" s="724"/>
      <c r="U570" s="724"/>
      <c r="V570" s="724"/>
      <c r="W570" s="724"/>
      <c r="X570" s="724"/>
      <c r="Y570" s="724"/>
      <c r="Z570" s="724"/>
      <c r="AA570" s="724"/>
      <c r="AB570" s="724"/>
    </row>
    <row r="571" spans="1:28" ht="20.25" customHeight="1">
      <c r="A571" s="723" t="s">
        <v>381</v>
      </c>
      <c r="B571" s="724"/>
      <c r="C571" s="724"/>
      <c r="D571" s="724"/>
      <c r="E571" s="724"/>
      <c r="F571" s="724"/>
      <c r="G571" s="724"/>
      <c r="H571" s="724"/>
      <c r="I571" s="724"/>
      <c r="J571" s="724"/>
      <c r="K571" s="724"/>
      <c r="L571" s="724"/>
      <c r="M571" s="724"/>
      <c r="N571" s="724"/>
      <c r="O571" s="724"/>
      <c r="P571" s="724"/>
      <c r="Q571" s="724"/>
      <c r="R571" s="724"/>
      <c r="S571" s="724"/>
      <c r="T571" s="724"/>
      <c r="U571" s="724"/>
      <c r="V571" s="724"/>
      <c r="W571" s="724"/>
      <c r="X571" s="724"/>
      <c r="Y571" s="724"/>
      <c r="Z571" s="724"/>
      <c r="AA571" s="724"/>
      <c r="AB571" s="724"/>
    </row>
    <row r="572" spans="1:28" ht="28.5" customHeight="1">
      <c r="A572" s="89" t="s">
        <v>1</v>
      </c>
      <c r="B572" s="221"/>
      <c r="C572" s="774" t="s">
        <v>431</v>
      </c>
      <c r="D572" s="775"/>
      <c r="E572" s="775"/>
      <c r="F572" s="775"/>
      <c r="G572" s="775"/>
      <c r="H572" s="775"/>
      <c r="I572" s="775"/>
      <c r="J572" s="775"/>
      <c r="K572" s="776"/>
      <c r="L572" s="202"/>
      <c r="M572" s="20"/>
      <c r="N572" s="20"/>
      <c r="O572" s="20"/>
      <c r="P572" s="21"/>
      <c r="Q572" s="20"/>
      <c r="R572" s="22"/>
      <c r="S572" s="23"/>
      <c r="T572" s="22"/>
      <c r="U572" s="22"/>
      <c r="V572" s="22"/>
      <c r="W572" s="22"/>
      <c r="X572" s="23"/>
      <c r="Y572" s="22"/>
      <c r="Z572" s="22"/>
      <c r="AA572" s="22"/>
      <c r="AB572" s="22"/>
    </row>
    <row r="573" spans="1:28" ht="24" customHeight="1">
      <c r="A573" s="766" t="s">
        <v>21</v>
      </c>
      <c r="B573" s="766" t="s">
        <v>22</v>
      </c>
      <c r="C573" s="767" t="s">
        <v>23</v>
      </c>
      <c r="D573" s="767"/>
      <c r="E573" s="766" t="s">
        <v>24</v>
      </c>
      <c r="F573" s="767" t="s">
        <v>25</v>
      </c>
      <c r="G573" s="767"/>
      <c r="H573" s="388"/>
      <c r="I573" s="762" t="s">
        <v>379</v>
      </c>
      <c r="J573" s="762"/>
      <c r="K573" s="762"/>
      <c r="L573" s="762"/>
      <c r="M573" s="762" t="s">
        <v>380</v>
      </c>
      <c r="N573" s="762"/>
      <c r="O573" s="762"/>
      <c r="P573" s="762"/>
      <c r="Q573" s="70">
        <v>100</v>
      </c>
      <c r="R573" s="763" t="s">
        <v>382</v>
      </c>
      <c r="S573" s="763"/>
      <c r="T573" s="763"/>
      <c r="U573" s="763"/>
      <c r="V573" s="763"/>
      <c r="W573" s="763"/>
      <c r="X573" s="763"/>
      <c r="Y573" s="763"/>
      <c r="Z573" s="763"/>
      <c r="AA573" s="763"/>
      <c r="AB573" s="763"/>
    </row>
    <row r="574" spans="1:28" ht="80.25" customHeight="1">
      <c r="A574" s="766"/>
      <c r="B574" s="766"/>
      <c r="C574" s="342" t="s">
        <v>23</v>
      </c>
      <c r="D574" s="342" t="s">
        <v>27</v>
      </c>
      <c r="E574" s="766"/>
      <c r="F574" s="91" t="s">
        <v>25</v>
      </c>
      <c r="G574" s="356" t="s">
        <v>27</v>
      </c>
      <c r="H574" s="388" t="s">
        <v>9</v>
      </c>
      <c r="I574" s="342">
        <v>2012</v>
      </c>
      <c r="J574" s="342">
        <v>2013</v>
      </c>
      <c r="K574" s="342">
        <v>2014</v>
      </c>
      <c r="L574" s="342">
        <v>2015</v>
      </c>
      <c r="M574" s="342">
        <v>2012</v>
      </c>
      <c r="N574" s="342">
        <v>2013</v>
      </c>
      <c r="O574" s="342">
        <v>2014</v>
      </c>
      <c r="P574" s="29">
        <v>2015</v>
      </c>
      <c r="Q574" s="388" t="s">
        <v>384</v>
      </c>
      <c r="R574" s="345" t="s">
        <v>11</v>
      </c>
      <c r="S574" s="345" t="s">
        <v>12</v>
      </c>
      <c r="T574" s="345" t="s">
        <v>13</v>
      </c>
      <c r="U574" s="345" t="s">
        <v>14</v>
      </c>
      <c r="V574" s="345" t="s">
        <v>15</v>
      </c>
      <c r="W574" s="345" t="s">
        <v>16</v>
      </c>
      <c r="X574" s="345" t="s">
        <v>17</v>
      </c>
      <c r="Y574" s="345" t="s">
        <v>18</v>
      </c>
      <c r="Z574" s="345" t="s">
        <v>19</v>
      </c>
      <c r="AA574" s="345" t="s">
        <v>385</v>
      </c>
      <c r="AB574" s="345" t="s">
        <v>4</v>
      </c>
    </row>
    <row r="575" spans="1:28" ht="24" customHeight="1">
      <c r="A575" s="108"/>
      <c r="B575" s="31"/>
      <c r="C575" s="31"/>
      <c r="D575" s="31"/>
      <c r="E575" s="73"/>
      <c r="F575" s="92"/>
      <c r="G575" s="73"/>
      <c r="H575" s="33"/>
      <c r="I575" s="33"/>
      <c r="J575" s="33"/>
      <c r="K575" s="33"/>
      <c r="L575" s="33"/>
      <c r="M575" s="33"/>
      <c r="N575" s="33"/>
      <c r="O575" s="33"/>
      <c r="P575" s="32"/>
      <c r="Q575" s="106">
        <f>+(AB575*$Q$115)/AB$115</f>
        <v>8.692640355227006</v>
      </c>
      <c r="R575" s="345"/>
      <c r="S575" s="345">
        <v>111503864</v>
      </c>
      <c r="T575" s="345"/>
      <c r="U575" s="345"/>
      <c r="V575" s="345"/>
      <c r="W575" s="345"/>
      <c r="X575" s="345"/>
      <c r="Y575" s="345"/>
      <c r="Z575" s="345"/>
      <c r="AA575" s="345"/>
      <c r="AB575" s="345">
        <v>111503864</v>
      </c>
    </row>
    <row r="576" spans="1:28" ht="89.25" customHeight="1">
      <c r="A576" s="770" t="s">
        <v>603</v>
      </c>
      <c r="B576" s="768" t="s">
        <v>335</v>
      </c>
      <c r="C576" s="768" t="s">
        <v>336</v>
      </c>
      <c r="D576" s="768" t="s">
        <v>68</v>
      </c>
      <c r="E576" s="347">
        <v>1</v>
      </c>
      <c r="F576" s="347" t="s">
        <v>337</v>
      </c>
      <c r="G576" s="362">
        <v>0</v>
      </c>
      <c r="H576" s="369" t="s">
        <v>8</v>
      </c>
      <c r="I576" s="362">
        <v>1</v>
      </c>
      <c r="J576" s="362"/>
      <c r="K576" s="362"/>
      <c r="L576" s="362"/>
      <c r="M576" s="362">
        <v>1</v>
      </c>
      <c r="N576" s="38">
        <v>1</v>
      </c>
      <c r="O576" s="38">
        <v>1</v>
      </c>
      <c r="P576" s="38">
        <v>1</v>
      </c>
      <c r="Q576" s="370">
        <f>+(AB576*$Q$575)/AB$575</f>
        <v>0.19519672654931591</v>
      </c>
      <c r="R576" s="345"/>
      <c r="S576" s="345">
        <v>2503864</v>
      </c>
      <c r="T576" s="345"/>
      <c r="U576" s="345"/>
      <c r="V576" s="345"/>
      <c r="W576" s="345"/>
      <c r="X576" s="345"/>
      <c r="Y576" s="345"/>
      <c r="Z576" s="345"/>
      <c r="AA576" s="345"/>
      <c r="AB576" s="345">
        <v>2503864</v>
      </c>
    </row>
    <row r="577" spans="1:28" ht="58.5" customHeight="1">
      <c r="A577" s="770"/>
      <c r="B577" s="768"/>
      <c r="C577" s="768"/>
      <c r="D577" s="768"/>
      <c r="E577" s="347">
        <v>5</v>
      </c>
      <c r="F577" s="347" t="s">
        <v>338</v>
      </c>
      <c r="G577" s="362">
        <v>5</v>
      </c>
      <c r="H577" s="369" t="s">
        <v>9</v>
      </c>
      <c r="I577" s="362">
        <v>5</v>
      </c>
      <c r="J577" s="362"/>
      <c r="K577" s="362"/>
      <c r="L577" s="362"/>
      <c r="M577" s="362">
        <v>5</v>
      </c>
      <c r="N577" s="38">
        <v>5</v>
      </c>
      <c r="O577" s="38">
        <v>5</v>
      </c>
      <c r="P577" s="38">
        <v>5</v>
      </c>
      <c r="Q577" s="370">
        <f t="shared" ref="Q577:Q590" si="16">+(AB577*$Q$575)/AB$575</f>
        <v>0.31183279371294276</v>
      </c>
      <c r="R577" s="345"/>
      <c r="S577" s="345">
        <v>4000000</v>
      </c>
      <c r="T577" s="345"/>
      <c r="U577" s="345"/>
      <c r="V577" s="345"/>
      <c r="W577" s="345"/>
      <c r="X577" s="345"/>
      <c r="Y577" s="345"/>
      <c r="Z577" s="345"/>
      <c r="AA577" s="345"/>
      <c r="AB577" s="345">
        <v>4000000</v>
      </c>
    </row>
    <row r="578" spans="1:28" ht="99.75" customHeight="1">
      <c r="A578" s="770"/>
      <c r="B578" s="346">
        <v>0</v>
      </c>
      <c r="C578" s="347" t="s">
        <v>339</v>
      </c>
      <c r="D578" s="347">
        <v>0</v>
      </c>
      <c r="E578" s="347">
        <v>1</v>
      </c>
      <c r="F578" s="347" t="s">
        <v>340</v>
      </c>
      <c r="G578" s="362">
        <v>0</v>
      </c>
      <c r="H578" s="369" t="s">
        <v>8</v>
      </c>
      <c r="I578" s="362"/>
      <c r="J578" s="362">
        <v>1</v>
      </c>
      <c r="K578" s="362"/>
      <c r="L578" s="362"/>
      <c r="M578" s="362">
        <v>0</v>
      </c>
      <c r="N578" s="38">
        <v>1</v>
      </c>
      <c r="O578" s="38">
        <v>1</v>
      </c>
      <c r="P578" s="38">
        <v>1</v>
      </c>
      <c r="Q578" s="370">
        <f t="shared" si="16"/>
        <v>0</v>
      </c>
      <c r="R578" s="345"/>
      <c r="S578" s="345"/>
      <c r="T578" s="345"/>
      <c r="U578" s="345"/>
      <c r="V578" s="345"/>
      <c r="W578" s="345"/>
      <c r="X578" s="345"/>
      <c r="Y578" s="345"/>
      <c r="Z578" s="345"/>
      <c r="AA578" s="345"/>
      <c r="AB578" s="345">
        <v>0</v>
      </c>
    </row>
    <row r="579" spans="1:28" ht="92.25" customHeight="1">
      <c r="A579" s="770"/>
      <c r="B579" s="768" t="s">
        <v>343</v>
      </c>
      <c r="C579" s="347" t="s">
        <v>344</v>
      </c>
      <c r="D579" s="347"/>
      <c r="E579" s="347">
        <v>8</v>
      </c>
      <c r="F579" s="347" t="s">
        <v>604</v>
      </c>
      <c r="G579" s="362">
        <v>0</v>
      </c>
      <c r="H579" s="369" t="s">
        <v>8</v>
      </c>
      <c r="I579" s="362">
        <v>2</v>
      </c>
      <c r="J579" s="362">
        <v>2</v>
      </c>
      <c r="K579" s="362">
        <v>2</v>
      </c>
      <c r="L579" s="362">
        <v>2</v>
      </c>
      <c r="M579" s="362">
        <v>2</v>
      </c>
      <c r="N579" s="38">
        <v>4</v>
      </c>
      <c r="O579" s="38">
        <v>6</v>
      </c>
      <c r="P579" s="38">
        <v>8</v>
      </c>
      <c r="Q579" s="370">
        <f t="shared" si="16"/>
        <v>7.7958198428235689E-2</v>
      </c>
      <c r="R579" s="345"/>
      <c r="S579" s="345">
        <v>1000000</v>
      </c>
      <c r="T579" s="345"/>
      <c r="U579" s="345"/>
      <c r="V579" s="345"/>
      <c r="W579" s="345"/>
      <c r="X579" s="345"/>
      <c r="Y579" s="345"/>
      <c r="Z579" s="345"/>
      <c r="AA579" s="345"/>
      <c r="AB579" s="345">
        <v>1000000</v>
      </c>
    </row>
    <row r="580" spans="1:28" ht="99.75" customHeight="1">
      <c r="A580" s="770"/>
      <c r="B580" s="768"/>
      <c r="C580" s="347" t="s">
        <v>345</v>
      </c>
      <c r="D580" s="347"/>
      <c r="E580" s="347">
        <v>1</v>
      </c>
      <c r="F580" s="347" t="s">
        <v>813</v>
      </c>
      <c r="G580" s="362">
        <v>0</v>
      </c>
      <c r="H580" s="369" t="s">
        <v>8</v>
      </c>
      <c r="I580" s="362">
        <v>1</v>
      </c>
      <c r="J580" s="362"/>
      <c r="K580" s="362"/>
      <c r="L580" s="362"/>
      <c r="M580" s="362">
        <v>1</v>
      </c>
      <c r="N580" s="38">
        <v>1</v>
      </c>
      <c r="O580" s="38">
        <v>1</v>
      </c>
      <c r="P580" s="38">
        <v>1</v>
      </c>
      <c r="Q580" s="370">
        <f t="shared" si="16"/>
        <v>7.7958198428235689E-2</v>
      </c>
      <c r="R580" s="345"/>
      <c r="S580" s="345">
        <v>1000000</v>
      </c>
      <c r="T580" s="345"/>
      <c r="U580" s="345"/>
      <c r="V580" s="345"/>
      <c r="W580" s="345"/>
      <c r="X580" s="345"/>
      <c r="Y580" s="345"/>
      <c r="Z580" s="345"/>
      <c r="AA580" s="345"/>
      <c r="AB580" s="345">
        <v>1000000</v>
      </c>
    </row>
    <row r="581" spans="1:28" ht="60" customHeight="1">
      <c r="A581" s="770"/>
      <c r="B581" s="769">
        <v>0.1</v>
      </c>
      <c r="C581" s="768" t="s">
        <v>341</v>
      </c>
      <c r="D581" s="768">
        <v>1</v>
      </c>
      <c r="E581" s="347">
        <v>1</v>
      </c>
      <c r="F581" s="347" t="s">
        <v>342</v>
      </c>
      <c r="G581" s="362">
        <v>0</v>
      </c>
      <c r="H581" s="369" t="s">
        <v>8</v>
      </c>
      <c r="I581" s="362"/>
      <c r="J581" s="362"/>
      <c r="K581" s="75">
        <v>1</v>
      </c>
      <c r="L581" s="362"/>
      <c r="M581" s="362">
        <v>0</v>
      </c>
      <c r="N581" s="38">
        <v>0</v>
      </c>
      <c r="O581" s="38">
        <v>1</v>
      </c>
      <c r="P581" s="38">
        <v>1</v>
      </c>
      <c r="Q581" s="370">
        <f t="shared" si="16"/>
        <v>0</v>
      </c>
      <c r="R581" s="345"/>
      <c r="S581" s="345"/>
      <c r="T581" s="345"/>
      <c r="U581" s="345"/>
      <c r="V581" s="345"/>
      <c r="W581" s="345"/>
      <c r="X581" s="345"/>
      <c r="Y581" s="345"/>
      <c r="Z581" s="345"/>
      <c r="AA581" s="345"/>
      <c r="AB581" s="345">
        <v>0</v>
      </c>
    </row>
    <row r="582" spans="1:28" ht="135.75" customHeight="1">
      <c r="A582" s="770" t="s">
        <v>432</v>
      </c>
      <c r="B582" s="769"/>
      <c r="C582" s="768"/>
      <c r="D582" s="768"/>
      <c r="E582" s="347" t="s">
        <v>789</v>
      </c>
      <c r="F582" s="347" t="s">
        <v>790</v>
      </c>
      <c r="G582" s="362">
        <v>0</v>
      </c>
      <c r="H582" s="369" t="s">
        <v>9</v>
      </c>
      <c r="I582" s="362">
        <v>0</v>
      </c>
      <c r="J582" s="362">
        <v>0</v>
      </c>
      <c r="K582" s="362">
        <v>0</v>
      </c>
      <c r="L582" s="362">
        <v>0</v>
      </c>
      <c r="M582" s="362">
        <v>0</v>
      </c>
      <c r="N582" s="38">
        <v>0</v>
      </c>
      <c r="O582" s="38">
        <v>0</v>
      </c>
      <c r="P582" s="38">
        <v>0</v>
      </c>
      <c r="Q582" s="370">
        <f t="shared" si="16"/>
        <v>0</v>
      </c>
      <c r="R582" s="345"/>
      <c r="S582" s="345"/>
      <c r="T582" s="345"/>
      <c r="U582" s="345"/>
      <c r="V582" s="345"/>
      <c r="W582" s="345"/>
      <c r="X582" s="345"/>
      <c r="Y582" s="345"/>
      <c r="Z582" s="345"/>
      <c r="AA582" s="345"/>
      <c r="AB582" s="345">
        <v>0</v>
      </c>
    </row>
    <row r="583" spans="1:28" ht="78.75" customHeight="1">
      <c r="A583" s="770"/>
      <c r="B583" s="769"/>
      <c r="C583" s="768"/>
      <c r="D583" s="768"/>
      <c r="E583" s="359">
        <v>1</v>
      </c>
      <c r="F583" s="347" t="s">
        <v>791</v>
      </c>
      <c r="G583" s="362">
        <v>0</v>
      </c>
      <c r="H583" s="369" t="s">
        <v>8</v>
      </c>
      <c r="I583" s="362">
        <v>1</v>
      </c>
      <c r="J583" s="362"/>
      <c r="K583" s="362"/>
      <c r="L583" s="362"/>
      <c r="M583" s="362">
        <v>1</v>
      </c>
      <c r="N583" s="38">
        <v>1</v>
      </c>
      <c r="O583" s="38">
        <v>1</v>
      </c>
      <c r="P583" s="38">
        <v>1</v>
      </c>
      <c r="Q583" s="370">
        <f t="shared" si="16"/>
        <v>0.15591639685647138</v>
      </c>
      <c r="R583" s="345"/>
      <c r="S583" s="345">
        <v>2000000</v>
      </c>
      <c r="T583" s="345"/>
      <c r="U583" s="345"/>
      <c r="V583" s="345"/>
      <c r="W583" s="345"/>
      <c r="X583" s="345"/>
      <c r="Y583" s="345"/>
      <c r="Z583" s="345"/>
      <c r="AA583" s="345"/>
      <c r="AB583" s="345">
        <v>2000000</v>
      </c>
    </row>
    <row r="584" spans="1:28" ht="141" customHeight="1">
      <c r="A584" s="770"/>
      <c r="B584" s="727"/>
      <c r="C584" s="347" t="s">
        <v>346</v>
      </c>
      <c r="D584" s="347"/>
      <c r="E584" s="347">
        <v>4</v>
      </c>
      <c r="F584" s="347" t="s">
        <v>347</v>
      </c>
      <c r="G584" s="362">
        <v>1</v>
      </c>
      <c r="H584" s="369" t="s">
        <v>8</v>
      </c>
      <c r="I584" s="362">
        <v>1</v>
      </c>
      <c r="J584" s="362">
        <v>1</v>
      </c>
      <c r="K584" s="362">
        <v>1</v>
      </c>
      <c r="L584" s="362">
        <v>1</v>
      </c>
      <c r="M584" s="362">
        <v>1</v>
      </c>
      <c r="N584" s="38">
        <v>2</v>
      </c>
      <c r="O584" s="38">
        <v>3</v>
      </c>
      <c r="P584" s="38">
        <v>4</v>
      </c>
      <c r="Q584" s="370">
        <f t="shared" si="16"/>
        <v>0.23387459528470705</v>
      </c>
      <c r="R584" s="345"/>
      <c r="S584" s="345">
        <v>3000000</v>
      </c>
      <c r="T584" s="345"/>
      <c r="U584" s="345"/>
      <c r="V584" s="345"/>
      <c r="W584" s="345"/>
      <c r="X584" s="345"/>
      <c r="Y584" s="345"/>
      <c r="Z584" s="345"/>
      <c r="AA584" s="345"/>
      <c r="AB584" s="345">
        <v>3000000</v>
      </c>
    </row>
    <row r="585" spans="1:28" ht="139.5" customHeight="1">
      <c r="A585" s="770"/>
      <c r="B585" s="727"/>
      <c r="C585" s="347" t="s">
        <v>348</v>
      </c>
      <c r="D585" s="347">
        <v>0</v>
      </c>
      <c r="E585" s="347">
        <v>4</v>
      </c>
      <c r="F585" s="347" t="s">
        <v>349</v>
      </c>
      <c r="G585" s="362">
        <v>0</v>
      </c>
      <c r="H585" s="369" t="s">
        <v>8</v>
      </c>
      <c r="I585" s="362">
        <v>1</v>
      </c>
      <c r="J585" s="362">
        <v>1</v>
      </c>
      <c r="K585" s="362">
        <v>1</v>
      </c>
      <c r="L585" s="362">
        <v>1</v>
      </c>
      <c r="M585" s="362">
        <v>1</v>
      </c>
      <c r="N585" s="38">
        <v>2</v>
      </c>
      <c r="O585" s="38">
        <v>3</v>
      </c>
      <c r="P585" s="38">
        <v>4</v>
      </c>
      <c r="Q585" s="370">
        <f t="shared" si="16"/>
        <v>0.23387459528470705</v>
      </c>
      <c r="R585" s="345"/>
      <c r="S585" s="345">
        <v>3000000</v>
      </c>
      <c r="T585" s="345"/>
      <c r="U585" s="345"/>
      <c r="V585" s="345"/>
      <c r="W585" s="345"/>
      <c r="X585" s="345"/>
      <c r="Y585" s="345"/>
      <c r="Z585" s="345"/>
      <c r="AA585" s="345"/>
      <c r="AB585" s="345">
        <v>3000000</v>
      </c>
    </row>
    <row r="586" spans="1:28" ht="71.25" customHeight="1">
      <c r="A586" s="770"/>
      <c r="B586" s="347" t="s">
        <v>350</v>
      </c>
      <c r="C586" s="347" t="s">
        <v>351</v>
      </c>
      <c r="D586" s="347" t="s">
        <v>68</v>
      </c>
      <c r="E586" s="347">
        <v>1</v>
      </c>
      <c r="F586" s="347" t="s">
        <v>352</v>
      </c>
      <c r="G586" s="362">
        <v>0</v>
      </c>
      <c r="H586" s="369" t="s">
        <v>8</v>
      </c>
      <c r="I586" s="362">
        <v>1</v>
      </c>
      <c r="J586" s="362"/>
      <c r="K586" s="362"/>
      <c r="L586" s="362"/>
      <c r="M586" s="362">
        <v>1</v>
      </c>
      <c r="N586" s="38">
        <v>1</v>
      </c>
      <c r="O586" s="38">
        <v>1</v>
      </c>
      <c r="P586" s="38">
        <v>1</v>
      </c>
      <c r="Q586" s="370">
        <f t="shared" si="16"/>
        <v>0</v>
      </c>
      <c r="R586" s="345"/>
      <c r="S586" s="345"/>
      <c r="T586" s="345"/>
      <c r="U586" s="345"/>
      <c r="V586" s="345"/>
      <c r="W586" s="345"/>
      <c r="X586" s="345"/>
      <c r="Y586" s="345"/>
      <c r="Z586" s="345"/>
      <c r="AA586" s="345"/>
      <c r="AB586" s="345">
        <v>0</v>
      </c>
    </row>
    <row r="587" spans="1:28" ht="95.25" customHeight="1">
      <c r="A587" s="770"/>
      <c r="B587" s="768" t="s">
        <v>353</v>
      </c>
      <c r="C587" s="768" t="s">
        <v>354</v>
      </c>
      <c r="D587" s="768" t="s">
        <v>68</v>
      </c>
      <c r="E587" s="347">
        <v>1</v>
      </c>
      <c r="F587" s="347" t="s">
        <v>355</v>
      </c>
      <c r="G587" s="362">
        <v>0</v>
      </c>
      <c r="H587" s="369" t="s">
        <v>8</v>
      </c>
      <c r="I587" s="362">
        <v>1</v>
      </c>
      <c r="J587" s="362"/>
      <c r="K587" s="362"/>
      <c r="L587" s="362"/>
      <c r="M587" s="362">
        <v>1</v>
      </c>
      <c r="N587" s="38">
        <v>1</v>
      </c>
      <c r="O587" s="38">
        <v>1</v>
      </c>
      <c r="P587" s="38">
        <v>1</v>
      </c>
      <c r="Q587" s="370">
        <f t="shared" si="16"/>
        <v>0.23387459528470705</v>
      </c>
      <c r="R587" s="345"/>
      <c r="S587" s="345">
        <v>3000000</v>
      </c>
      <c r="T587" s="345"/>
      <c r="U587" s="345"/>
      <c r="V587" s="345"/>
      <c r="W587" s="345"/>
      <c r="X587" s="345"/>
      <c r="Y587" s="345"/>
      <c r="Z587" s="345"/>
      <c r="AA587" s="345"/>
      <c r="AB587" s="345">
        <v>3000000</v>
      </c>
    </row>
    <row r="588" spans="1:28" ht="72" customHeight="1">
      <c r="A588" s="770"/>
      <c r="B588" s="768"/>
      <c r="C588" s="768"/>
      <c r="D588" s="768"/>
      <c r="E588" s="347">
        <v>250</v>
      </c>
      <c r="F588" s="347" t="s">
        <v>356</v>
      </c>
      <c r="G588" s="362" t="s">
        <v>68</v>
      </c>
      <c r="H588" s="369" t="s">
        <v>8</v>
      </c>
      <c r="I588" s="362">
        <v>60</v>
      </c>
      <c r="J588" s="362">
        <v>70</v>
      </c>
      <c r="K588" s="362">
        <v>60</v>
      </c>
      <c r="L588" s="362">
        <v>60</v>
      </c>
      <c r="M588" s="362">
        <v>60</v>
      </c>
      <c r="N588" s="38">
        <v>130</v>
      </c>
      <c r="O588" s="38">
        <v>190</v>
      </c>
      <c r="P588" s="38">
        <v>250</v>
      </c>
      <c r="Q588" s="370">
        <f t="shared" si="16"/>
        <v>3.5860771276988417</v>
      </c>
      <c r="R588" s="345"/>
      <c r="S588" s="345">
        <v>46000000</v>
      </c>
      <c r="T588" s="345"/>
      <c r="U588" s="345"/>
      <c r="V588" s="345"/>
      <c r="W588" s="345"/>
      <c r="X588" s="345"/>
      <c r="Y588" s="345"/>
      <c r="Z588" s="345"/>
      <c r="AA588" s="345"/>
      <c r="AB588" s="345">
        <v>46000000</v>
      </c>
    </row>
    <row r="589" spans="1:28" ht="50.25" customHeight="1">
      <c r="A589" s="770"/>
      <c r="B589" s="768"/>
      <c r="C589" s="768"/>
      <c r="D589" s="768"/>
      <c r="E589" s="347">
        <v>200</v>
      </c>
      <c r="F589" s="347" t="s">
        <v>357</v>
      </c>
      <c r="G589" s="362" t="s">
        <v>68</v>
      </c>
      <c r="H589" s="369" t="s">
        <v>8</v>
      </c>
      <c r="I589" s="362">
        <v>50</v>
      </c>
      <c r="J589" s="362">
        <v>50</v>
      </c>
      <c r="K589" s="362">
        <v>50</v>
      </c>
      <c r="L589" s="362">
        <v>50</v>
      </c>
      <c r="M589" s="362">
        <v>50</v>
      </c>
      <c r="N589" s="38">
        <v>100</v>
      </c>
      <c r="O589" s="38">
        <v>150</v>
      </c>
      <c r="P589" s="38">
        <v>200</v>
      </c>
      <c r="Q589" s="370">
        <f t="shared" si="16"/>
        <v>0</v>
      </c>
      <c r="R589" s="345"/>
      <c r="S589" s="345">
        <v>0</v>
      </c>
      <c r="T589" s="345"/>
      <c r="U589" s="345"/>
      <c r="V589" s="345"/>
      <c r="W589" s="345"/>
      <c r="X589" s="345"/>
      <c r="Y589" s="345"/>
      <c r="Z589" s="345"/>
      <c r="AA589" s="345"/>
      <c r="AB589" s="345">
        <v>0</v>
      </c>
    </row>
    <row r="590" spans="1:28" ht="87.75" customHeight="1">
      <c r="A590" s="770"/>
      <c r="B590" s="768"/>
      <c r="C590" s="768"/>
      <c r="D590" s="768"/>
      <c r="E590" s="347">
        <v>280</v>
      </c>
      <c r="F590" s="347" t="s">
        <v>792</v>
      </c>
      <c r="G590" s="362">
        <v>272</v>
      </c>
      <c r="H590" s="369" t="s">
        <v>8</v>
      </c>
      <c r="I590" s="362">
        <v>70</v>
      </c>
      <c r="J590" s="362">
        <v>70</v>
      </c>
      <c r="K590" s="362">
        <v>70</v>
      </c>
      <c r="L590" s="362">
        <v>70</v>
      </c>
      <c r="M590" s="362">
        <v>70</v>
      </c>
      <c r="N590" s="38">
        <v>140</v>
      </c>
      <c r="O590" s="38">
        <v>210</v>
      </c>
      <c r="P590" s="38">
        <v>280</v>
      </c>
      <c r="Q590" s="370">
        <f t="shared" si="16"/>
        <v>0.31183279371294276</v>
      </c>
      <c r="R590" s="345"/>
      <c r="S590" s="345">
        <v>4000000</v>
      </c>
      <c r="T590" s="345"/>
      <c r="U590" s="345"/>
      <c r="V590" s="345"/>
      <c r="W590" s="345"/>
      <c r="X590" s="345"/>
      <c r="Y590" s="345"/>
      <c r="Z590" s="345"/>
      <c r="AA590" s="345"/>
      <c r="AB590" s="345">
        <v>4000000</v>
      </c>
    </row>
    <row r="591" spans="1:28" ht="90" customHeight="1">
      <c r="A591" s="770"/>
      <c r="B591" s="768"/>
      <c r="C591" s="38"/>
      <c r="D591" s="38"/>
      <c r="E591" s="38">
        <v>4</v>
      </c>
      <c r="F591" s="388" t="s">
        <v>793</v>
      </c>
      <c r="G591" s="38">
        <v>4</v>
      </c>
      <c r="H591" s="369" t="s">
        <v>9</v>
      </c>
      <c r="I591" s="38">
        <v>1</v>
      </c>
      <c r="J591" s="38">
        <v>1</v>
      </c>
      <c r="K591" s="38">
        <v>1</v>
      </c>
      <c r="L591" s="38">
        <v>1</v>
      </c>
      <c r="M591" s="38">
        <v>1</v>
      </c>
      <c r="N591" s="38">
        <v>1</v>
      </c>
      <c r="O591" s="38">
        <v>1</v>
      </c>
      <c r="P591" s="38">
        <v>1</v>
      </c>
      <c r="Q591" s="370"/>
      <c r="R591" s="109"/>
      <c r="S591" s="105">
        <v>42000000</v>
      </c>
      <c r="T591" s="109"/>
      <c r="U591" s="109"/>
      <c r="V591" s="109"/>
      <c r="W591" s="109"/>
      <c r="X591" s="105"/>
      <c r="Y591" s="109"/>
      <c r="Z591" s="109"/>
      <c r="AA591" s="109"/>
      <c r="AB591" s="345">
        <v>42000000</v>
      </c>
    </row>
    <row r="592" spans="1:28" s="332" customFormat="1">
      <c r="F592" s="473"/>
      <c r="J592" s="340" t="s">
        <v>780</v>
      </c>
      <c r="P592" s="335"/>
      <c r="Q592" s="330">
        <f>SUM(Q576:Q591)</f>
        <v>5.4183960212411071</v>
      </c>
      <c r="R592" s="336">
        <v>0</v>
      </c>
      <c r="S592" s="337">
        <v>111503864</v>
      </c>
      <c r="T592" s="336">
        <v>0</v>
      </c>
      <c r="U592" s="336">
        <v>0</v>
      </c>
      <c r="V592" s="336">
        <v>0</v>
      </c>
      <c r="W592" s="336">
        <v>0</v>
      </c>
      <c r="X592" s="337">
        <v>0</v>
      </c>
      <c r="Y592" s="336">
        <v>0</v>
      </c>
      <c r="Z592" s="336">
        <v>0</v>
      </c>
      <c r="AA592" s="336">
        <v>0</v>
      </c>
      <c r="AB592" s="336">
        <v>111503864</v>
      </c>
    </row>
    <row r="593" spans="1:28" s="332" customFormat="1">
      <c r="F593" s="334"/>
      <c r="P593" s="335"/>
      <c r="R593" s="336">
        <v>0</v>
      </c>
      <c r="S593" s="337">
        <v>0</v>
      </c>
      <c r="T593" s="337">
        <v>0</v>
      </c>
      <c r="U593" s="337">
        <v>0</v>
      </c>
      <c r="V593" s="337">
        <v>0</v>
      </c>
      <c r="W593" s="337">
        <v>0</v>
      </c>
      <c r="X593" s="337">
        <v>0</v>
      </c>
      <c r="Y593" s="337">
        <v>0</v>
      </c>
      <c r="Z593" s="337">
        <v>0</v>
      </c>
      <c r="AA593" s="337">
        <v>0</v>
      </c>
      <c r="AB593" s="337">
        <v>0</v>
      </c>
    </row>
    <row r="594" spans="1:28" ht="15.75" customHeight="1">
      <c r="A594" s="1"/>
      <c r="B594" s="1"/>
      <c r="C594" s="1"/>
      <c r="D594" s="1"/>
      <c r="E594" s="1"/>
      <c r="F594" s="184"/>
      <c r="G594" s="1"/>
      <c r="H594" s="1"/>
      <c r="I594" s="1"/>
      <c r="J594" s="1"/>
      <c r="K594" s="1"/>
      <c r="L594" s="1"/>
      <c r="M594" s="1"/>
      <c r="N594" s="1"/>
      <c r="O594" s="1"/>
      <c r="P594" s="26"/>
      <c r="Q594" s="1"/>
      <c r="R594" s="200"/>
      <c r="S594" s="201"/>
      <c r="T594" s="200"/>
      <c r="U594" s="200"/>
      <c r="V594" s="200"/>
      <c r="W594" s="200"/>
      <c r="X594" s="201"/>
      <c r="Y594" s="200"/>
      <c r="Z594" s="200"/>
      <c r="AA594" s="200"/>
      <c r="AB594" s="200"/>
    </row>
    <row r="598" spans="1:28" ht="20.25" customHeight="1">
      <c r="A598" s="723" t="s">
        <v>29</v>
      </c>
      <c r="B598" s="724"/>
      <c r="C598" s="724"/>
      <c r="D598" s="724"/>
      <c r="E598" s="724"/>
      <c r="F598" s="724"/>
      <c r="G598" s="724"/>
      <c r="H598" s="724"/>
      <c r="I598" s="724"/>
      <c r="J598" s="724"/>
      <c r="K598" s="724"/>
      <c r="L598" s="724"/>
      <c r="M598" s="724"/>
      <c r="N598" s="724"/>
      <c r="O598" s="724"/>
      <c r="P598" s="724"/>
      <c r="Q598" s="724"/>
      <c r="R598" s="724"/>
      <c r="S598" s="724"/>
      <c r="T598" s="724"/>
      <c r="U598" s="724"/>
      <c r="V598" s="724"/>
      <c r="W598" s="724"/>
      <c r="X598" s="724"/>
      <c r="Y598" s="724"/>
      <c r="Z598" s="724"/>
      <c r="AA598" s="724"/>
      <c r="AB598" s="724"/>
    </row>
    <row r="599" spans="1:28" ht="20.25" customHeight="1">
      <c r="A599" s="723" t="s">
        <v>563</v>
      </c>
      <c r="B599" s="724"/>
      <c r="C599" s="724"/>
      <c r="D599" s="724"/>
      <c r="E599" s="724"/>
      <c r="F599" s="724"/>
      <c r="G599" s="724"/>
      <c r="H599" s="724"/>
      <c r="I599" s="724"/>
      <c r="J599" s="724"/>
      <c r="K599" s="724"/>
      <c r="L599" s="724"/>
      <c r="M599" s="724"/>
      <c r="N599" s="724"/>
      <c r="O599" s="724"/>
      <c r="P599" s="724"/>
      <c r="Q599" s="724"/>
      <c r="R599" s="724"/>
      <c r="S599" s="724"/>
      <c r="T599" s="724"/>
      <c r="U599" s="724"/>
      <c r="V599" s="724"/>
      <c r="W599" s="724"/>
      <c r="X599" s="724"/>
      <c r="Y599" s="724"/>
      <c r="Z599" s="724"/>
      <c r="AA599" s="724"/>
      <c r="AB599" s="724"/>
    </row>
    <row r="600" spans="1:28" ht="20.25" customHeight="1">
      <c r="A600" s="723" t="s">
        <v>381</v>
      </c>
      <c r="B600" s="724"/>
      <c r="C600" s="724"/>
      <c r="D600" s="724"/>
      <c r="E600" s="724"/>
      <c r="F600" s="724"/>
      <c r="G600" s="724"/>
      <c r="H600" s="724"/>
      <c r="I600" s="724"/>
      <c r="J600" s="724"/>
      <c r="K600" s="724"/>
      <c r="L600" s="724"/>
      <c r="M600" s="724"/>
      <c r="N600" s="724"/>
      <c r="O600" s="724"/>
      <c r="P600" s="724"/>
      <c r="Q600" s="724"/>
      <c r="R600" s="724"/>
      <c r="S600" s="724"/>
      <c r="T600" s="724"/>
      <c r="U600" s="724"/>
      <c r="V600" s="724"/>
      <c r="W600" s="724"/>
      <c r="X600" s="724"/>
      <c r="Y600" s="724"/>
      <c r="Z600" s="724"/>
      <c r="AA600" s="724"/>
      <c r="AB600" s="724"/>
    </row>
    <row r="601" spans="1:28" ht="27.75" customHeight="1">
      <c r="A601" s="89" t="s">
        <v>1</v>
      </c>
      <c r="B601" s="222"/>
      <c r="C601" s="839" t="s">
        <v>823</v>
      </c>
      <c r="D601" s="840"/>
      <c r="E601" s="840"/>
      <c r="F601" s="840"/>
      <c r="G601" s="840"/>
      <c r="H601" s="840"/>
      <c r="I601" s="840"/>
      <c r="J601" s="840"/>
      <c r="K601" s="841"/>
      <c r="L601" s="202"/>
      <c r="M601" s="20"/>
      <c r="N601" s="20"/>
      <c r="O601" s="20"/>
      <c r="P601" s="21"/>
      <c r="Q601" s="20"/>
      <c r="R601" s="90"/>
      <c r="S601" s="23"/>
      <c r="T601" s="22"/>
      <c r="U601" s="22"/>
      <c r="V601" s="22"/>
      <c r="W601" s="22"/>
      <c r="X601" s="23"/>
      <c r="Y601" s="22"/>
      <c r="Z601" s="22"/>
      <c r="AA601" s="22"/>
      <c r="AB601" s="22"/>
    </row>
    <row r="602" spans="1:28" ht="24" customHeight="1">
      <c r="A602" s="764" t="s">
        <v>21</v>
      </c>
      <c r="B602" s="766" t="s">
        <v>22</v>
      </c>
      <c r="C602" s="767" t="s">
        <v>23</v>
      </c>
      <c r="D602" s="767"/>
      <c r="E602" s="766" t="s">
        <v>24</v>
      </c>
      <c r="F602" s="767" t="s">
        <v>25</v>
      </c>
      <c r="G602" s="767"/>
      <c r="H602" s="388"/>
      <c r="I602" s="762" t="s">
        <v>379</v>
      </c>
      <c r="J602" s="762"/>
      <c r="K602" s="762"/>
      <c r="L602" s="762"/>
      <c r="M602" s="762" t="s">
        <v>380</v>
      </c>
      <c r="N602" s="762"/>
      <c r="O602" s="762"/>
      <c r="P602" s="762"/>
      <c r="Q602" s="204">
        <v>1</v>
      </c>
      <c r="R602" s="763" t="s">
        <v>382</v>
      </c>
      <c r="S602" s="763"/>
      <c r="T602" s="763"/>
      <c r="U602" s="763"/>
      <c r="V602" s="763"/>
      <c r="W602" s="763"/>
      <c r="X602" s="763"/>
      <c r="Y602" s="763"/>
      <c r="Z602" s="763"/>
      <c r="AA602" s="763"/>
      <c r="AB602" s="763"/>
    </row>
    <row r="603" spans="1:28" ht="80.25" customHeight="1">
      <c r="A603" s="765"/>
      <c r="B603" s="766"/>
      <c r="C603" s="342" t="s">
        <v>23</v>
      </c>
      <c r="D603" s="342" t="s">
        <v>27</v>
      </c>
      <c r="E603" s="766"/>
      <c r="F603" s="91" t="s">
        <v>25</v>
      </c>
      <c r="G603" s="356" t="s">
        <v>27</v>
      </c>
      <c r="H603" s="388" t="s">
        <v>9</v>
      </c>
      <c r="I603" s="342">
        <v>2012</v>
      </c>
      <c r="J603" s="342">
        <v>2013</v>
      </c>
      <c r="K603" s="342">
        <v>2014</v>
      </c>
      <c r="L603" s="342">
        <v>2015</v>
      </c>
      <c r="M603" s="342">
        <v>2012</v>
      </c>
      <c r="N603" s="342">
        <v>2013</v>
      </c>
      <c r="O603" s="342">
        <v>2014</v>
      </c>
      <c r="P603" s="29">
        <v>2015</v>
      </c>
      <c r="Q603" s="388" t="s">
        <v>384</v>
      </c>
      <c r="R603" s="345" t="s">
        <v>11</v>
      </c>
      <c r="S603" s="345" t="s">
        <v>12</v>
      </c>
      <c r="T603" s="345" t="s">
        <v>13</v>
      </c>
      <c r="U603" s="345" t="s">
        <v>14</v>
      </c>
      <c r="V603" s="345" t="s">
        <v>15</v>
      </c>
      <c r="W603" s="345" t="s">
        <v>16</v>
      </c>
      <c r="X603" s="345" t="s">
        <v>17</v>
      </c>
      <c r="Y603" s="345" t="s">
        <v>18</v>
      </c>
      <c r="Z603" s="345" t="s">
        <v>19</v>
      </c>
      <c r="AA603" s="345" t="s">
        <v>385</v>
      </c>
      <c r="AB603" s="345" t="s">
        <v>4</v>
      </c>
    </row>
    <row r="604" spans="1:28" ht="24" customHeight="1">
      <c r="A604" s="108"/>
      <c r="B604" s="31"/>
      <c r="C604" s="31"/>
      <c r="D604" s="31"/>
      <c r="E604" s="73"/>
      <c r="F604" s="92"/>
      <c r="G604" s="73"/>
      <c r="H604" s="33"/>
      <c r="I604" s="33"/>
      <c r="J604" s="33"/>
      <c r="K604" s="33"/>
      <c r="L604" s="33"/>
      <c r="M604" s="33"/>
      <c r="N604" s="33"/>
      <c r="O604" s="33"/>
      <c r="P604" s="32"/>
      <c r="Q604" s="106">
        <f>+(AB604*$Q$115)/AB$115</f>
        <v>0.23387459528470705</v>
      </c>
      <c r="R604" s="345"/>
      <c r="S604" s="345">
        <v>3000000</v>
      </c>
      <c r="T604" s="345"/>
      <c r="U604" s="345"/>
      <c r="V604" s="345"/>
      <c r="W604" s="345"/>
      <c r="X604" s="345"/>
      <c r="Y604" s="345"/>
      <c r="Z604" s="345"/>
      <c r="AA604" s="345"/>
      <c r="AB604" s="345">
        <v>3000000</v>
      </c>
    </row>
    <row r="605" spans="1:28" ht="131.25" customHeight="1">
      <c r="A605" s="753" t="s">
        <v>433</v>
      </c>
      <c r="B605" s="756" t="s">
        <v>605</v>
      </c>
      <c r="C605" s="759" t="s">
        <v>434</v>
      </c>
      <c r="D605" s="760">
        <v>0.1</v>
      </c>
      <c r="E605" s="223" t="s">
        <v>309</v>
      </c>
      <c r="F605" s="378" t="s">
        <v>435</v>
      </c>
      <c r="G605" s="225">
        <v>0</v>
      </c>
      <c r="H605" s="369" t="s">
        <v>8</v>
      </c>
      <c r="I605" s="225">
        <v>1</v>
      </c>
      <c r="J605" s="225"/>
      <c r="K605" s="225"/>
      <c r="L605" s="225"/>
      <c r="M605" s="362">
        <v>1</v>
      </c>
      <c r="N605" s="38">
        <v>1</v>
      </c>
      <c r="O605" s="38">
        <v>1</v>
      </c>
      <c r="P605" s="38">
        <v>1</v>
      </c>
      <c r="Q605" s="370">
        <f>+(AB605*$Q$604)/AB$604</f>
        <v>7.7958198428235686E-3</v>
      </c>
      <c r="R605" s="345"/>
      <c r="S605" s="345">
        <v>100000</v>
      </c>
      <c r="T605" s="345"/>
      <c r="U605" s="345"/>
      <c r="V605" s="345"/>
      <c r="W605" s="345"/>
      <c r="X605" s="345"/>
      <c r="Y605" s="345"/>
      <c r="Z605" s="345"/>
      <c r="AA605" s="345"/>
      <c r="AB605" s="345">
        <v>100000</v>
      </c>
    </row>
    <row r="606" spans="1:28" ht="192.75" customHeight="1">
      <c r="A606" s="754"/>
      <c r="B606" s="757"/>
      <c r="C606" s="759"/>
      <c r="D606" s="760"/>
      <c r="E606" s="378" t="s">
        <v>606</v>
      </c>
      <c r="F606" s="378" t="s">
        <v>436</v>
      </c>
      <c r="G606" s="225">
        <v>0</v>
      </c>
      <c r="H606" s="369" t="s">
        <v>8</v>
      </c>
      <c r="I606" s="225">
        <v>1</v>
      </c>
      <c r="J606" s="225">
        <v>1</v>
      </c>
      <c r="K606" s="225">
        <v>1</v>
      </c>
      <c r="L606" s="225">
        <v>1</v>
      </c>
      <c r="M606" s="362">
        <v>1</v>
      </c>
      <c r="N606" s="38">
        <v>2</v>
      </c>
      <c r="O606" s="38">
        <v>3</v>
      </c>
      <c r="P606" s="38">
        <v>4</v>
      </c>
      <c r="Q606" s="370">
        <f t="shared" ref="Q606:Q636" si="17">+(AB606*$Q$604)/AB$604</f>
        <v>7.7958198428235686E-3</v>
      </c>
      <c r="R606" s="345"/>
      <c r="S606" s="345">
        <v>100000</v>
      </c>
      <c r="T606" s="345"/>
      <c r="U606" s="345"/>
      <c r="V606" s="345"/>
      <c r="W606" s="345"/>
      <c r="X606" s="345"/>
      <c r="Y606" s="345"/>
      <c r="Z606" s="345"/>
      <c r="AA606" s="345"/>
      <c r="AB606" s="345">
        <v>100000</v>
      </c>
    </row>
    <row r="607" spans="1:28" ht="63.75" customHeight="1">
      <c r="A607" s="754"/>
      <c r="B607" s="757"/>
      <c r="C607" s="759"/>
      <c r="D607" s="760"/>
      <c r="E607" s="223" t="s">
        <v>437</v>
      </c>
      <c r="F607" s="378" t="s">
        <v>438</v>
      </c>
      <c r="G607" s="225">
        <v>0</v>
      </c>
      <c r="H607" s="369" t="s">
        <v>8</v>
      </c>
      <c r="I607" s="225"/>
      <c r="J607" s="225">
        <v>1</v>
      </c>
      <c r="K607" s="225"/>
      <c r="L607" s="225"/>
      <c r="M607" s="362">
        <v>0</v>
      </c>
      <c r="N607" s="38">
        <v>1</v>
      </c>
      <c r="O607" s="38">
        <v>1</v>
      </c>
      <c r="P607" s="38">
        <v>1</v>
      </c>
      <c r="Q607" s="370">
        <f t="shared" si="17"/>
        <v>0</v>
      </c>
      <c r="R607" s="345"/>
      <c r="S607" s="345"/>
      <c r="T607" s="345"/>
      <c r="U607" s="345"/>
      <c r="V607" s="345"/>
      <c r="W607" s="345"/>
      <c r="X607" s="345"/>
      <c r="Y607" s="345"/>
      <c r="Z607" s="345"/>
      <c r="AA607" s="345"/>
      <c r="AB607" s="345">
        <v>0</v>
      </c>
    </row>
    <row r="608" spans="1:28" ht="105" customHeight="1">
      <c r="A608" s="754"/>
      <c r="B608" s="757"/>
      <c r="C608" s="759"/>
      <c r="D608" s="760"/>
      <c r="E608" s="223" t="s">
        <v>607</v>
      </c>
      <c r="F608" s="378" t="s">
        <v>439</v>
      </c>
      <c r="G608" s="225">
        <v>1</v>
      </c>
      <c r="H608" s="369" t="s">
        <v>8</v>
      </c>
      <c r="I608" s="225"/>
      <c r="J608" s="225">
        <v>2</v>
      </c>
      <c r="K608" s="225">
        <v>1</v>
      </c>
      <c r="L608" s="225">
        <v>1</v>
      </c>
      <c r="M608" s="362">
        <v>0</v>
      </c>
      <c r="N608" s="38">
        <v>2</v>
      </c>
      <c r="O608" s="38">
        <v>3</v>
      </c>
      <c r="P608" s="38">
        <v>4</v>
      </c>
      <c r="Q608" s="370">
        <f t="shared" si="17"/>
        <v>7.7958198428235686E-3</v>
      </c>
      <c r="R608" s="345"/>
      <c r="S608" s="345">
        <v>100000</v>
      </c>
      <c r="T608" s="345"/>
      <c r="U608" s="345"/>
      <c r="V608" s="345"/>
      <c r="W608" s="345"/>
      <c r="X608" s="345"/>
      <c r="Y608" s="345"/>
      <c r="Z608" s="345"/>
      <c r="AA608" s="345"/>
      <c r="AB608" s="345">
        <v>100000</v>
      </c>
    </row>
    <row r="609" spans="1:28" ht="168.75" customHeight="1">
      <c r="A609" s="754"/>
      <c r="B609" s="757"/>
      <c r="C609" s="759"/>
      <c r="D609" s="760"/>
      <c r="E609" s="223" t="s">
        <v>608</v>
      </c>
      <c r="F609" s="378" t="s">
        <v>620</v>
      </c>
      <c r="G609" s="225">
        <v>0</v>
      </c>
      <c r="H609" s="369" t="s">
        <v>8</v>
      </c>
      <c r="I609" s="225">
        <v>1</v>
      </c>
      <c r="J609" s="225">
        <v>1</v>
      </c>
      <c r="K609" s="225">
        <v>1</v>
      </c>
      <c r="L609" s="225">
        <v>1</v>
      </c>
      <c r="M609" s="362">
        <v>1</v>
      </c>
      <c r="N609" s="38">
        <v>2</v>
      </c>
      <c r="O609" s="38">
        <v>3</v>
      </c>
      <c r="P609" s="38">
        <v>4</v>
      </c>
      <c r="Q609" s="370">
        <f t="shared" si="17"/>
        <v>7.7958198428235686E-3</v>
      </c>
      <c r="R609" s="345"/>
      <c r="S609" s="345">
        <v>100000</v>
      </c>
      <c r="T609" s="345"/>
      <c r="U609" s="345"/>
      <c r="V609" s="345"/>
      <c r="W609" s="345"/>
      <c r="X609" s="345"/>
      <c r="Y609" s="345"/>
      <c r="Z609" s="345"/>
      <c r="AA609" s="345"/>
      <c r="AB609" s="345">
        <v>100000</v>
      </c>
    </row>
    <row r="610" spans="1:28" ht="160.5" customHeight="1">
      <c r="A610" s="754"/>
      <c r="B610" s="757"/>
      <c r="C610" s="759"/>
      <c r="D610" s="760"/>
      <c r="E610" s="378" t="s">
        <v>609</v>
      </c>
      <c r="F610" s="378" t="s">
        <v>440</v>
      </c>
      <c r="G610" s="225">
        <v>1</v>
      </c>
      <c r="H610" s="369" t="s">
        <v>8</v>
      </c>
      <c r="I610" s="225">
        <v>1</v>
      </c>
      <c r="J610" s="225">
        <v>1</v>
      </c>
      <c r="K610" s="225">
        <v>1</v>
      </c>
      <c r="L610" s="225">
        <v>1</v>
      </c>
      <c r="M610" s="362">
        <v>1</v>
      </c>
      <c r="N610" s="38">
        <v>2</v>
      </c>
      <c r="O610" s="38">
        <v>3</v>
      </c>
      <c r="P610" s="38">
        <v>4</v>
      </c>
      <c r="Q610" s="370">
        <f t="shared" si="17"/>
        <v>7.7958198428235686E-3</v>
      </c>
      <c r="R610" s="345"/>
      <c r="S610" s="345">
        <v>200000</v>
      </c>
      <c r="T610" s="345"/>
      <c r="U610" s="345"/>
      <c r="V610" s="345"/>
      <c r="W610" s="345"/>
      <c r="X610" s="345"/>
      <c r="Y610" s="345"/>
      <c r="Z610" s="345"/>
      <c r="AA610" s="345"/>
      <c r="AB610" s="345">
        <v>100000</v>
      </c>
    </row>
    <row r="611" spans="1:28" ht="160.5" customHeight="1">
      <c r="A611" s="754"/>
      <c r="B611" s="757"/>
      <c r="C611" s="759"/>
      <c r="D611" s="760"/>
      <c r="E611" s="378" t="s">
        <v>610</v>
      </c>
      <c r="F611" s="378" t="s">
        <v>441</v>
      </c>
      <c r="G611" s="225">
        <v>0</v>
      </c>
      <c r="H611" s="369" t="s">
        <v>8</v>
      </c>
      <c r="I611" s="225"/>
      <c r="J611" s="225">
        <v>1</v>
      </c>
      <c r="K611" s="225">
        <v>1</v>
      </c>
      <c r="L611" s="225"/>
      <c r="M611" s="362">
        <v>0</v>
      </c>
      <c r="N611" s="38">
        <v>1</v>
      </c>
      <c r="O611" s="38">
        <v>2</v>
      </c>
      <c r="P611" s="38">
        <v>2</v>
      </c>
      <c r="Q611" s="370">
        <f t="shared" si="17"/>
        <v>7.7958198428235686E-3</v>
      </c>
      <c r="R611" s="345"/>
      <c r="S611" s="345">
        <v>100000</v>
      </c>
      <c r="T611" s="345"/>
      <c r="U611" s="345"/>
      <c r="V611" s="345"/>
      <c r="W611" s="345"/>
      <c r="X611" s="345"/>
      <c r="Y611" s="345"/>
      <c r="Z611" s="345"/>
      <c r="AA611" s="345"/>
      <c r="AB611" s="345">
        <v>100000</v>
      </c>
    </row>
    <row r="612" spans="1:28" ht="196.5" customHeight="1">
      <c r="A612" s="755"/>
      <c r="B612" s="758"/>
      <c r="C612" s="759"/>
      <c r="D612" s="760"/>
      <c r="E612" s="378" t="s">
        <v>611</v>
      </c>
      <c r="F612" s="378" t="s">
        <v>442</v>
      </c>
      <c r="G612" s="225" t="s">
        <v>68</v>
      </c>
      <c r="H612" s="369" t="s">
        <v>8</v>
      </c>
      <c r="I612" s="225">
        <v>1</v>
      </c>
      <c r="J612" s="225">
        <v>1</v>
      </c>
      <c r="K612" s="225">
        <v>1</v>
      </c>
      <c r="L612" s="225">
        <v>1</v>
      </c>
      <c r="M612" s="362">
        <v>1</v>
      </c>
      <c r="N612" s="38">
        <v>2</v>
      </c>
      <c r="O612" s="38">
        <v>3</v>
      </c>
      <c r="P612" s="38">
        <v>4</v>
      </c>
      <c r="Q612" s="370">
        <f t="shared" si="17"/>
        <v>7.7958198428235686E-3</v>
      </c>
      <c r="R612" s="345"/>
      <c r="S612" s="345">
        <v>300000</v>
      </c>
      <c r="T612" s="345"/>
      <c r="U612" s="345"/>
      <c r="V612" s="345"/>
      <c r="W612" s="345"/>
      <c r="X612" s="345"/>
      <c r="Y612" s="345"/>
      <c r="Z612" s="345"/>
      <c r="AA612" s="345"/>
      <c r="AB612" s="345">
        <v>100000</v>
      </c>
    </row>
    <row r="613" spans="1:28" ht="102.75" customHeight="1">
      <c r="A613" s="753" t="s">
        <v>443</v>
      </c>
      <c r="B613" s="743" t="s">
        <v>444</v>
      </c>
      <c r="C613" s="732" t="s">
        <v>445</v>
      </c>
      <c r="D613" s="761">
        <v>0.28000000000000003</v>
      </c>
      <c r="E613" s="382" t="s">
        <v>446</v>
      </c>
      <c r="F613" s="382" t="s">
        <v>447</v>
      </c>
      <c r="G613" s="384">
        <v>0</v>
      </c>
      <c r="H613" s="369" t="s">
        <v>8</v>
      </c>
      <c r="I613" s="225">
        <v>1</v>
      </c>
      <c r="J613" s="225"/>
      <c r="K613" s="225"/>
      <c r="L613" s="225"/>
      <c r="M613" s="362">
        <v>1</v>
      </c>
      <c r="N613" s="38">
        <v>1</v>
      </c>
      <c r="O613" s="38">
        <v>1</v>
      </c>
      <c r="P613" s="38">
        <v>1</v>
      </c>
      <c r="Q613" s="370">
        <f t="shared" si="17"/>
        <v>7.7958198428235686E-3</v>
      </c>
      <c r="R613" s="345"/>
      <c r="S613" s="345">
        <v>100000</v>
      </c>
      <c r="T613" s="345"/>
      <c r="U613" s="345"/>
      <c r="V613" s="345"/>
      <c r="W613" s="345"/>
      <c r="X613" s="345"/>
      <c r="Y613" s="345"/>
      <c r="Z613" s="345"/>
      <c r="AA613" s="345"/>
      <c r="AB613" s="345">
        <v>100000</v>
      </c>
    </row>
    <row r="614" spans="1:28" ht="107.25" customHeight="1">
      <c r="A614" s="754"/>
      <c r="B614" s="744"/>
      <c r="C614" s="732"/>
      <c r="D614" s="761"/>
      <c r="E614" s="382">
        <v>2</v>
      </c>
      <c r="F614" s="382" t="s">
        <v>448</v>
      </c>
      <c r="G614" s="384">
        <v>0</v>
      </c>
      <c r="H614" s="369" t="s">
        <v>8</v>
      </c>
      <c r="I614" s="225"/>
      <c r="J614" s="225">
        <v>2</v>
      </c>
      <c r="K614" s="225"/>
      <c r="L614" s="225"/>
      <c r="M614" s="362">
        <v>0</v>
      </c>
      <c r="N614" s="38">
        <v>2</v>
      </c>
      <c r="O614" s="38">
        <v>2</v>
      </c>
      <c r="P614" s="38">
        <v>2</v>
      </c>
      <c r="Q614" s="370">
        <f t="shared" si="17"/>
        <v>7.7958198428235686E-3</v>
      </c>
      <c r="R614" s="345"/>
      <c r="S614" s="345">
        <v>100000</v>
      </c>
      <c r="T614" s="345"/>
      <c r="U614" s="345"/>
      <c r="V614" s="345"/>
      <c r="W614" s="345"/>
      <c r="X614" s="345"/>
      <c r="Y614" s="345"/>
      <c r="Z614" s="345"/>
      <c r="AA614" s="345"/>
      <c r="AB614" s="345">
        <v>100000</v>
      </c>
    </row>
    <row r="615" spans="1:28" ht="100.5" customHeight="1">
      <c r="A615" s="754"/>
      <c r="B615" s="744"/>
      <c r="C615" s="732"/>
      <c r="D615" s="761"/>
      <c r="E615" s="382">
        <v>2</v>
      </c>
      <c r="F615" s="382" t="s">
        <v>449</v>
      </c>
      <c r="G615" s="384">
        <v>0</v>
      </c>
      <c r="H615" s="369" t="s">
        <v>8</v>
      </c>
      <c r="I615" s="225"/>
      <c r="J615" s="225">
        <v>2</v>
      </c>
      <c r="K615" s="225"/>
      <c r="L615" s="225"/>
      <c r="M615" s="362">
        <v>0</v>
      </c>
      <c r="N615" s="38">
        <v>2</v>
      </c>
      <c r="O615" s="38">
        <v>2</v>
      </c>
      <c r="P615" s="38">
        <v>2</v>
      </c>
      <c r="Q615" s="370">
        <f t="shared" si="17"/>
        <v>7.7958198428235686E-3</v>
      </c>
      <c r="R615" s="345"/>
      <c r="S615" s="345">
        <v>100000</v>
      </c>
      <c r="T615" s="345"/>
      <c r="U615" s="345"/>
      <c r="V615" s="345"/>
      <c r="W615" s="345"/>
      <c r="X615" s="345"/>
      <c r="Y615" s="345"/>
      <c r="Z615" s="345"/>
      <c r="AA615" s="345"/>
      <c r="AB615" s="345">
        <v>100000</v>
      </c>
    </row>
    <row r="616" spans="1:28" ht="156.75" customHeight="1">
      <c r="A616" s="754"/>
      <c r="B616" s="744"/>
      <c r="C616" s="732"/>
      <c r="D616" s="761"/>
      <c r="E616" s="382">
        <v>1</v>
      </c>
      <c r="F616" s="382" t="s">
        <v>450</v>
      </c>
      <c r="G616" s="384">
        <v>0</v>
      </c>
      <c r="H616" s="369" t="s">
        <v>8</v>
      </c>
      <c r="I616" s="225"/>
      <c r="J616" s="225">
        <v>1</v>
      </c>
      <c r="K616" s="225"/>
      <c r="L616" s="225"/>
      <c r="M616" s="362">
        <v>0</v>
      </c>
      <c r="N616" s="38">
        <v>1</v>
      </c>
      <c r="O616" s="38">
        <v>1</v>
      </c>
      <c r="P616" s="38">
        <v>1</v>
      </c>
      <c r="Q616" s="370">
        <f t="shared" si="17"/>
        <v>7.7958198428235686E-3</v>
      </c>
      <c r="R616" s="345"/>
      <c r="S616" s="345">
        <v>100000</v>
      </c>
      <c r="T616" s="345"/>
      <c r="U616" s="345"/>
      <c r="V616" s="345"/>
      <c r="W616" s="345"/>
      <c r="X616" s="345"/>
      <c r="Y616" s="345"/>
      <c r="Z616" s="345"/>
      <c r="AA616" s="345"/>
      <c r="AB616" s="345">
        <v>100000</v>
      </c>
    </row>
    <row r="617" spans="1:28" ht="74.25" customHeight="1">
      <c r="A617" s="754"/>
      <c r="B617" s="744"/>
      <c r="C617" s="732"/>
      <c r="D617" s="761"/>
      <c r="E617" s="382">
        <v>1</v>
      </c>
      <c r="F617" s="382" t="s">
        <v>451</v>
      </c>
      <c r="G617" s="384">
        <v>0</v>
      </c>
      <c r="H617" s="369" t="s">
        <v>8</v>
      </c>
      <c r="I617" s="225"/>
      <c r="J617" s="225">
        <v>1</v>
      </c>
      <c r="K617" s="225"/>
      <c r="L617" s="225"/>
      <c r="M617" s="362">
        <v>0</v>
      </c>
      <c r="N617" s="38">
        <v>1</v>
      </c>
      <c r="O617" s="38">
        <v>1</v>
      </c>
      <c r="P617" s="38">
        <v>1</v>
      </c>
      <c r="Q617" s="370">
        <f t="shared" si="17"/>
        <v>7.7958198428235686E-3</v>
      </c>
      <c r="R617" s="345"/>
      <c r="S617" s="345">
        <v>100000</v>
      </c>
      <c r="T617" s="345"/>
      <c r="U617" s="345"/>
      <c r="V617" s="345"/>
      <c r="W617" s="345"/>
      <c r="X617" s="345"/>
      <c r="Y617" s="345"/>
      <c r="Z617" s="345"/>
      <c r="AA617" s="345"/>
      <c r="AB617" s="345">
        <v>100000</v>
      </c>
    </row>
    <row r="618" spans="1:28" ht="94.5" customHeight="1">
      <c r="A618" s="754"/>
      <c r="B618" s="744"/>
      <c r="C618" s="732"/>
      <c r="D618" s="761"/>
      <c r="E618" s="382" t="s">
        <v>452</v>
      </c>
      <c r="F618" s="382" t="s">
        <v>453</v>
      </c>
      <c r="G618" s="384">
        <v>0</v>
      </c>
      <c r="H618" s="369" t="s">
        <v>8</v>
      </c>
      <c r="I618" s="225"/>
      <c r="J618" s="225">
        <v>1</v>
      </c>
      <c r="K618" s="225"/>
      <c r="L618" s="225"/>
      <c r="M618" s="362">
        <v>0</v>
      </c>
      <c r="N618" s="38">
        <v>1</v>
      </c>
      <c r="O618" s="38">
        <v>1</v>
      </c>
      <c r="P618" s="38">
        <v>1</v>
      </c>
      <c r="Q618" s="370">
        <f t="shared" si="17"/>
        <v>7.7958198428235686E-3</v>
      </c>
      <c r="R618" s="345"/>
      <c r="S618" s="345">
        <v>100000</v>
      </c>
      <c r="T618" s="345"/>
      <c r="U618" s="345"/>
      <c r="V618" s="345"/>
      <c r="W618" s="345"/>
      <c r="X618" s="345"/>
      <c r="Y618" s="345"/>
      <c r="Z618" s="345"/>
      <c r="AA618" s="345"/>
      <c r="AB618" s="345">
        <v>100000</v>
      </c>
    </row>
    <row r="619" spans="1:28" ht="108" customHeight="1">
      <c r="A619" s="754"/>
      <c r="B619" s="744"/>
      <c r="C619" s="732"/>
      <c r="D619" s="761"/>
      <c r="E619" s="382" t="s">
        <v>454</v>
      </c>
      <c r="F619" s="382" t="s">
        <v>455</v>
      </c>
      <c r="G619" s="384">
        <v>0</v>
      </c>
      <c r="H619" s="369" t="s">
        <v>8</v>
      </c>
      <c r="I619" s="225"/>
      <c r="J619" s="225">
        <v>1</v>
      </c>
      <c r="K619" s="225">
        <v>1</v>
      </c>
      <c r="L619" s="225"/>
      <c r="M619" s="362">
        <v>0</v>
      </c>
      <c r="N619" s="38">
        <v>1</v>
      </c>
      <c r="O619" s="38">
        <v>2</v>
      </c>
      <c r="P619" s="38">
        <v>2</v>
      </c>
      <c r="Q619" s="370">
        <f t="shared" si="17"/>
        <v>7.7958198428235686E-3</v>
      </c>
      <c r="R619" s="345"/>
      <c r="S619" s="345">
        <v>100000</v>
      </c>
      <c r="T619" s="345"/>
      <c r="U619" s="345"/>
      <c r="V619" s="345"/>
      <c r="W619" s="345"/>
      <c r="X619" s="345"/>
      <c r="Y619" s="345"/>
      <c r="Z619" s="345"/>
      <c r="AA619" s="345"/>
      <c r="AB619" s="345">
        <v>100000</v>
      </c>
    </row>
    <row r="620" spans="1:28" ht="134.25" customHeight="1">
      <c r="A620" s="755"/>
      <c r="B620" s="748"/>
      <c r="C620" s="732"/>
      <c r="D620" s="761"/>
      <c r="E620" s="382" t="s">
        <v>456</v>
      </c>
      <c r="F620" s="382" t="s">
        <v>457</v>
      </c>
      <c r="G620" s="384">
        <v>1</v>
      </c>
      <c r="H620" s="369" t="s">
        <v>9</v>
      </c>
      <c r="I620" s="225"/>
      <c r="J620" s="225"/>
      <c r="K620" s="225">
        <v>1</v>
      </c>
      <c r="L620" s="225"/>
      <c r="M620" s="362">
        <v>0</v>
      </c>
      <c r="N620" s="38">
        <v>0</v>
      </c>
      <c r="O620" s="38">
        <v>1</v>
      </c>
      <c r="P620" s="38">
        <v>1</v>
      </c>
      <c r="Q620" s="370">
        <f t="shared" si="17"/>
        <v>7.7958198428235686E-3</v>
      </c>
      <c r="R620" s="345"/>
      <c r="S620" s="345">
        <v>100000</v>
      </c>
      <c r="T620" s="345"/>
      <c r="U620" s="345"/>
      <c r="V620" s="345"/>
      <c r="W620" s="345"/>
      <c r="X620" s="345"/>
      <c r="Y620" s="345"/>
      <c r="Z620" s="345"/>
      <c r="AA620" s="345"/>
      <c r="AB620" s="345">
        <v>100000</v>
      </c>
    </row>
    <row r="621" spans="1:28" ht="142.5" customHeight="1">
      <c r="A621" s="745" t="s">
        <v>458</v>
      </c>
      <c r="B621" s="743" t="s">
        <v>459</v>
      </c>
      <c r="C621" s="382" t="s">
        <v>460</v>
      </c>
      <c r="D621" s="382" t="s">
        <v>68</v>
      </c>
      <c r="E621" s="379" t="s">
        <v>781</v>
      </c>
      <c r="F621" s="743" t="s">
        <v>461</v>
      </c>
      <c r="G621" s="749">
        <v>0</v>
      </c>
      <c r="H621" s="734" t="s">
        <v>8</v>
      </c>
      <c r="I621" s="749"/>
      <c r="J621" s="741">
        <v>1</v>
      </c>
      <c r="K621" s="741"/>
      <c r="L621" s="741"/>
      <c r="M621" s="741">
        <v>0</v>
      </c>
      <c r="N621" s="741">
        <v>1</v>
      </c>
      <c r="O621" s="741">
        <v>1</v>
      </c>
      <c r="P621" s="741">
        <v>1</v>
      </c>
      <c r="Q621" s="743">
        <v>0.04</v>
      </c>
      <c r="R621" s="725"/>
      <c r="S621" s="725"/>
      <c r="T621" s="725"/>
      <c r="U621" s="725"/>
      <c r="V621" s="725"/>
      <c r="W621" s="725"/>
      <c r="X621" s="725"/>
      <c r="Y621" s="725"/>
      <c r="Z621" s="725"/>
      <c r="AA621" s="725"/>
      <c r="AB621" s="725">
        <v>0</v>
      </c>
    </row>
    <row r="622" spans="1:28" ht="182.25" customHeight="1">
      <c r="A622" s="746"/>
      <c r="B622" s="744"/>
      <c r="C622" s="382" t="s">
        <v>310</v>
      </c>
      <c r="D622" s="382" t="s">
        <v>68</v>
      </c>
      <c r="E622" s="380"/>
      <c r="F622" s="744"/>
      <c r="G622" s="750"/>
      <c r="H622" s="752"/>
      <c r="I622" s="750"/>
      <c r="J622" s="742"/>
      <c r="K622" s="742"/>
      <c r="L622" s="742"/>
      <c r="M622" s="742"/>
      <c r="N622" s="742"/>
      <c r="O622" s="742"/>
      <c r="P622" s="742"/>
      <c r="Q622" s="744"/>
      <c r="R622" s="740"/>
      <c r="S622" s="740"/>
      <c r="T622" s="740"/>
      <c r="U622" s="740"/>
      <c r="V622" s="740"/>
      <c r="W622" s="740"/>
      <c r="X622" s="740"/>
      <c r="Y622" s="740"/>
      <c r="Z622" s="740"/>
      <c r="AA622" s="740"/>
      <c r="AB622" s="740">
        <v>0</v>
      </c>
    </row>
    <row r="623" spans="1:28" ht="138" customHeight="1">
      <c r="A623" s="746"/>
      <c r="B623" s="744"/>
      <c r="C623" s="382" t="s">
        <v>311</v>
      </c>
      <c r="D623" s="383">
        <v>0</v>
      </c>
      <c r="E623" s="381"/>
      <c r="F623" s="744"/>
      <c r="G623" s="750"/>
      <c r="H623" s="752"/>
      <c r="I623" s="750"/>
      <c r="J623" s="742"/>
      <c r="K623" s="742"/>
      <c r="L623" s="742"/>
      <c r="M623" s="742"/>
      <c r="N623" s="742"/>
      <c r="O623" s="742"/>
      <c r="P623" s="742"/>
      <c r="Q623" s="744"/>
      <c r="R623" s="740"/>
      <c r="S623" s="740"/>
      <c r="T623" s="740"/>
      <c r="U623" s="740"/>
      <c r="V623" s="740"/>
      <c r="W623" s="740"/>
      <c r="X623" s="740"/>
      <c r="Y623" s="740"/>
      <c r="Z623" s="740"/>
      <c r="AA623" s="740"/>
      <c r="AB623" s="740">
        <v>0</v>
      </c>
    </row>
    <row r="624" spans="1:28" ht="147.75" customHeight="1">
      <c r="A624" s="746"/>
      <c r="B624" s="744"/>
      <c r="C624" s="382" t="s">
        <v>312</v>
      </c>
      <c r="D624" s="383">
        <v>0</v>
      </c>
      <c r="E624" s="380"/>
      <c r="F624" s="744"/>
      <c r="G624" s="750"/>
      <c r="H624" s="752"/>
      <c r="I624" s="750"/>
      <c r="J624" s="742"/>
      <c r="K624" s="742"/>
      <c r="L624" s="742"/>
      <c r="M624" s="742"/>
      <c r="N624" s="742"/>
      <c r="O624" s="742"/>
      <c r="P624" s="742"/>
      <c r="Q624" s="744"/>
      <c r="R624" s="726"/>
      <c r="S624" s="726"/>
      <c r="T624" s="726"/>
      <c r="U624" s="726"/>
      <c r="V624" s="726"/>
      <c r="W624" s="726"/>
      <c r="X624" s="726"/>
      <c r="Y624" s="726"/>
      <c r="Z624" s="726"/>
      <c r="AA624" s="726"/>
      <c r="AB624" s="726">
        <v>0</v>
      </c>
    </row>
    <row r="625" spans="1:28" ht="339.75" hidden="1" customHeight="1">
      <c r="A625" s="746"/>
      <c r="B625" s="744"/>
      <c r="C625" s="382" t="s">
        <v>313</v>
      </c>
      <c r="D625" s="382" t="s">
        <v>68</v>
      </c>
      <c r="E625" s="381"/>
      <c r="F625" s="748"/>
      <c r="G625" s="751"/>
      <c r="H625" s="735"/>
      <c r="I625" s="231"/>
      <c r="J625" s="231"/>
      <c r="K625" s="231"/>
      <c r="L625" s="231"/>
      <c r="M625" s="231"/>
      <c r="N625" s="231"/>
      <c r="O625" s="231"/>
      <c r="P625" s="231"/>
      <c r="Q625" s="381"/>
      <c r="R625" s="216"/>
      <c r="S625" s="216"/>
      <c r="T625" s="216"/>
      <c r="U625" s="216"/>
      <c r="V625" s="216"/>
      <c r="W625" s="216"/>
      <c r="X625" s="216"/>
      <c r="Y625" s="216"/>
      <c r="Z625" s="216"/>
      <c r="AA625" s="216"/>
      <c r="AB625" s="216">
        <v>0</v>
      </c>
    </row>
    <row r="626" spans="1:28" ht="155.25" customHeight="1">
      <c r="A626" s="746"/>
      <c r="B626" s="744"/>
      <c r="C626" s="382" t="s">
        <v>314</v>
      </c>
      <c r="D626" s="383">
        <v>1</v>
      </c>
      <c r="E626" s="382" t="s">
        <v>462</v>
      </c>
      <c r="F626" s="382" t="s">
        <v>463</v>
      </c>
      <c r="G626" s="384">
        <v>0</v>
      </c>
      <c r="H626" s="369" t="s">
        <v>8</v>
      </c>
      <c r="I626" s="225">
        <v>1</v>
      </c>
      <c r="J626" s="225">
        <v>1</v>
      </c>
      <c r="K626" s="225">
        <v>1</v>
      </c>
      <c r="L626" s="225">
        <v>1</v>
      </c>
      <c r="M626" s="362">
        <v>1</v>
      </c>
      <c r="N626" s="38">
        <v>2</v>
      </c>
      <c r="O626" s="38">
        <v>3</v>
      </c>
      <c r="P626" s="38">
        <v>4</v>
      </c>
      <c r="Q626" s="370">
        <f t="shared" si="17"/>
        <v>7.7958198428235686E-3</v>
      </c>
      <c r="R626" s="345"/>
      <c r="S626" s="345">
        <v>100000</v>
      </c>
      <c r="T626" s="345"/>
      <c r="U626" s="345"/>
      <c r="V626" s="345"/>
      <c r="W626" s="345"/>
      <c r="X626" s="345"/>
      <c r="Y626" s="345"/>
      <c r="Z626" s="345"/>
      <c r="AA626" s="345"/>
      <c r="AB626" s="345">
        <v>100000</v>
      </c>
    </row>
    <row r="627" spans="1:28" ht="128.25" customHeight="1">
      <c r="A627" s="746"/>
      <c r="B627" s="744"/>
      <c r="C627" s="382" t="s">
        <v>315</v>
      </c>
      <c r="D627" s="382" t="s">
        <v>68</v>
      </c>
      <c r="E627" s="382" t="s">
        <v>612</v>
      </c>
      <c r="F627" s="382" t="s">
        <v>464</v>
      </c>
      <c r="G627" s="384">
        <v>0</v>
      </c>
      <c r="H627" s="369" t="s">
        <v>8</v>
      </c>
      <c r="I627" s="225"/>
      <c r="J627" s="225">
        <v>1</v>
      </c>
      <c r="K627" s="225"/>
      <c r="L627" s="225"/>
      <c r="M627" s="362">
        <v>0</v>
      </c>
      <c r="N627" s="38">
        <v>1</v>
      </c>
      <c r="O627" s="38">
        <v>1</v>
      </c>
      <c r="P627" s="38">
        <v>1</v>
      </c>
      <c r="Q627" s="370">
        <f t="shared" si="17"/>
        <v>0</v>
      </c>
      <c r="R627" s="345"/>
      <c r="S627" s="345"/>
      <c r="T627" s="345"/>
      <c r="U627" s="345"/>
      <c r="V627" s="345"/>
      <c r="W627" s="345"/>
      <c r="X627" s="345"/>
      <c r="Y627" s="345"/>
      <c r="Z627" s="345"/>
      <c r="AA627" s="345"/>
      <c r="AB627" s="345">
        <v>0</v>
      </c>
    </row>
    <row r="628" spans="1:28" ht="111.75" customHeight="1">
      <c r="A628" s="746"/>
      <c r="B628" s="744"/>
      <c r="C628" s="382" t="s">
        <v>316</v>
      </c>
      <c r="D628" s="382"/>
      <c r="E628" s="382" t="s">
        <v>782</v>
      </c>
      <c r="F628" s="382" t="s">
        <v>783</v>
      </c>
      <c r="G628" s="384">
        <v>0</v>
      </c>
      <c r="H628" s="369" t="s">
        <v>8</v>
      </c>
      <c r="I628" s="225"/>
      <c r="J628" s="225">
        <v>1</v>
      </c>
      <c r="K628" s="225"/>
      <c r="L628" s="225"/>
      <c r="M628" s="362">
        <v>0</v>
      </c>
      <c r="N628" s="38">
        <v>1</v>
      </c>
      <c r="O628" s="38">
        <v>1</v>
      </c>
      <c r="P628" s="38">
        <v>1</v>
      </c>
      <c r="Q628" s="370">
        <f t="shared" si="17"/>
        <v>0</v>
      </c>
      <c r="R628" s="345"/>
      <c r="S628" s="345"/>
      <c r="T628" s="345"/>
      <c r="U628" s="345"/>
      <c r="V628" s="345"/>
      <c r="W628" s="345"/>
      <c r="X628" s="345"/>
      <c r="Y628" s="345"/>
      <c r="Z628" s="345"/>
      <c r="AA628" s="345"/>
      <c r="AB628" s="345">
        <v>0</v>
      </c>
    </row>
    <row r="629" spans="1:28" ht="118.5" customHeight="1">
      <c r="A629" s="746"/>
      <c r="B629" s="744"/>
      <c r="C629" s="382" t="s">
        <v>317</v>
      </c>
      <c r="D629" s="382"/>
      <c r="E629" s="382" t="s">
        <v>613</v>
      </c>
      <c r="F629" s="382" t="s">
        <v>465</v>
      </c>
      <c r="G629" s="384" t="s">
        <v>68</v>
      </c>
      <c r="H629" s="369" t="s">
        <v>9</v>
      </c>
      <c r="I629" s="232">
        <v>1</v>
      </c>
      <c r="J629" s="232">
        <v>1</v>
      </c>
      <c r="K629" s="232">
        <v>1</v>
      </c>
      <c r="L629" s="232">
        <v>1</v>
      </c>
      <c r="M629" s="362">
        <v>1</v>
      </c>
      <c r="N629" s="38">
        <v>2</v>
      </c>
      <c r="O629" s="38">
        <v>3</v>
      </c>
      <c r="P629" s="38">
        <v>4</v>
      </c>
      <c r="Q629" s="370">
        <f t="shared" si="17"/>
        <v>7.7958198428235686E-3</v>
      </c>
      <c r="R629" s="345"/>
      <c r="S629" s="345">
        <v>200000</v>
      </c>
      <c r="T629" s="345"/>
      <c r="U629" s="345"/>
      <c r="V629" s="345"/>
      <c r="W629" s="345"/>
      <c r="X629" s="345"/>
      <c r="Y629" s="345"/>
      <c r="Z629" s="345"/>
      <c r="AA629" s="345"/>
      <c r="AB629" s="345">
        <v>100000</v>
      </c>
    </row>
    <row r="630" spans="1:28" ht="197.25" customHeight="1">
      <c r="A630" s="746"/>
      <c r="B630" s="744"/>
      <c r="C630" s="382" t="s">
        <v>318</v>
      </c>
      <c r="D630" s="382"/>
      <c r="E630" s="382" t="s">
        <v>614</v>
      </c>
      <c r="F630" s="382" t="s">
        <v>319</v>
      </c>
      <c r="G630" s="384" t="s">
        <v>68</v>
      </c>
      <c r="H630" s="369" t="s">
        <v>8</v>
      </c>
      <c r="I630" s="225"/>
      <c r="J630" s="225">
        <v>1</v>
      </c>
      <c r="K630" s="225">
        <v>1</v>
      </c>
      <c r="L630" s="225"/>
      <c r="M630" s="362">
        <v>0</v>
      </c>
      <c r="N630" s="38">
        <v>1</v>
      </c>
      <c r="O630" s="38">
        <v>2</v>
      </c>
      <c r="P630" s="38">
        <v>2</v>
      </c>
      <c r="Q630" s="370">
        <f t="shared" si="17"/>
        <v>0</v>
      </c>
      <c r="R630" s="345"/>
      <c r="S630" s="345"/>
      <c r="T630" s="345"/>
      <c r="U630" s="345"/>
      <c r="V630" s="345"/>
      <c r="W630" s="345"/>
      <c r="X630" s="345"/>
      <c r="Y630" s="345"/>
      <c r="Z630" s="345"/>
      <c r="AA630" s="345"/>
      <c r="AB630" s="345">
        <v>0</v>
      </c>
    </row>
    <row r="631" spans="1:28" ht="113.25" customHeight="1">
      <c r="A631" s="746"/>
      <c r="B631" s="744"/>
      <c r="C631" s="732" t="s">
        <v>320</v>
      </c>
      <c r="D631" s="732"/>
      <c r="E631" s="382" t="s">
        <v>466</v>
      </c>
      <c r="F631" s="382" t="s">
        <v>467</v>
      </c>
      <c r="G631" s="384">
        <v>1</v>
      </c>
      <c r="H631" s="369" t="s">
        <v>9</v>
      </c>
      <c r="I631" s="225"/>
      <c r="J631" s="225">
        <v>1</v>
      </c>
      <c r="K631" s="225"/>
      <c r="L631" s="225"/>
      <c r="M631" s="362">
        <v>0</v>
      </c>
      <c r="N631" s="38">
        <v>1</v>
      </c>
      <c r="O631" s="38">
        <v>1</v>
      </c>
      <c r="P631" s="38">
        <v>1</v>
      </c>
      <c r="Q631" s="370">
        <f t="shared" si="17"/>
        <v>0</v>
      </c>
      <c r="R631" s="345"/>
      <c r="S631" s="345"/>
      <c r="T631" s="345"/>
      <c r="U631" s="345"/>
      <c r="V631" s="345"/>
      <c r="W631" s="345"/>
      <c r="X631" s="345"/>
      <c r="Y631" s="345"/>
      <c r="Z631" s="345"/>
      <c r="AA631" s="345"/>
      <c r="AB631" s="345">
        <v>0</v>
      </c>
    </row>
    <row r="632" spans="1:28" ht="110.25" customHeight="1">
      <c r="A632" s="746"/>
      <c r="B632" s="744"/>
      <c r="C632" s="732"/>
      <c r="D632" s="732"/>
      <c r="E632" s="382" t="s">
        <v>149</v>
      </c>
      <c r="F632" s="382" t="s">
        <v>615</v>
      </c>
      <c r="G632" s="384" t="s">
        <v>68</v>
      </c>
      <c r="H632" s="369" t="s">
        <v>8</v>
      </c>
      <c r="I632" s="225">
        <v>1</v>
      </c>
      <c r="J632" s="225">
        <v>1</v>
      </c>
      <c r="K632" s="225">
        <v>1</v>
      </c>
      <c r="L632" s="225">
        <v>1</v>
      </c>
      <c r="M632" s="362">
        <v>1</v>
      </c>
      <c r="N632" s="38">
        <v>1</v>
      </c>
      <c r="O632" s="38">
        <v>1</v>
      </c>
      <c r="P632" s="38">
        <v>1</v>
      </c>
      <c r="Q632" s="370">
        <f t="shared" si="17"/>
        <v>7.7958198428235686E-3</v>
      </c>
      <c r="R632" s="345"/>
      <c r="S632" s="345">
        <v>200000</v>
      </c>
      <c r="T632" s="345"/>
      <c r="U632" s="345"/>
      <c r="V632" s="345"/>
      <c r="W632" s="345"/>
      <c r="X632" s="345"/>
      <c r="Y632" s="345"/>
      <c r="Z632" s="345"/>
      <c r="AA632" s="345"/>
      <c r="AB632" s="345">
        <v>100000</v>
      </c>
    </row>
    <row r="633" spans="1:28" ht="246" customHeight="1">
      <c r="A633" s="746"/>
      <c r="B633" s="744"/>
      <c r="C633" s="382" t="s">
        <v>468</v>
      </c>
      <c r="D633" s="382"/>
      <c r="E633" s="382" t="s">
        <v>149</v>
      </c>
      <c r="F633" s="382" t="s">
        <v>784</v>
      </c>
      <c r="G633" s="384">
        <v>0</v>
      </c>
      <c r="H633" s="369" t="s">
        <v>8</v>
      </c>
      <c r="I633" s="225">
        <v>1</v>
      </c>
      <c r="J633" s="225"/>
      <c r="K633" s="225"/>
      <c r="L633" s="225"/>
      <c r="M633" s="362">
        <v>1</v>
      </c>
      <c r="N633" s="38">
        <v>1</v>
      </c>
      <c r="O633" s="38">
        <v>1</v>
      </c>
      <c r="P633" s="38">
        <v>1</v>
      </c>
      <c r="Q633" s="370">
        <f t="shared" si="17"/>
        <v>7.7958198428235686E-3</v>
      </c>
      <c r="R633" s="345"/>
      <c r="S633" s="345">
        <v>200000</v>
      </c>
      <c r="T633" s="345"/>
      <c r="U633" s="345"/>
      <c r="V633" s="345"/>
      <c r="W633" s="345"/>
      <c r="X633" s="345"/>
      <c r="Y633" s="345"/>
      <c r="Z633" s="345"/>
      <c r="AA633" s="345"/>
      <c r="AB633" s="345">
        <v>100000</v>
      </c>
    </row>
    <row r="634" spans="1:28" ht="149.25" customHeight="1">
      <c r="A634" s="746"/>
      <c r="B634" s="744"/>
      <c r="C634" s="382" t="s">
        <v>321</v>
      </c>
      <c r="D634" s="382"/>
      <c r="E634" s="732" t="s">
        <v>469</v>
      </c>
      <c r="F634" s="732" t="s">
        <v>470</v>
      </c>
      <c r="G634" s="733" t="s">
        <v>68</v>
      </c>
      <c r="H634" s="734" t="s">
        <v>8</v>
      </c>
      <c r="I634" s="736">
        <v>1</v>
      </c>
      <c r="J634" s="736">
        <v>1</v>
      </c>
      <c r="K634" s="736"/>
      <c r="L634" s="736"/>
      <c r="M634" s="738">
        <v>1</v>
      </c>
      <c r="N634" s="728">
        <v>2</v>
      </c>
      <c r="O634" s="728">
        <v>2</v>
      </c>
      <c r="P634" s="728">
        <v>2</v>
      </c>
      <c r="Q634" s="730">
        <f t="shared" si="17"/>
        <v>3.1183279371294274E-2</v>
      </c>
      <c r="R634" s="725"/>
      <c r="S634" s="725">
        <v>500000</v>
      </c>
      <c r="T634" s="725"/>
      <c r="U634" s="725"/>
      <c r="V634" s="725"/>
      <c r="W634" s="725"/>
      <c r="X634" s="725"/>
      <c r="Y634" s="725"/>
      <c r="Z634" s="725"/>
      <c r="AA634" s="725"/>
      <c r="AB634" s="725">
        <v>400000</v>
      </c>
    </row>
    <row r="635" spans="1:28" ht="94.5" customHeight="1">
      <c r="A635" s="746"/>
      <c r="B635" s="744"/>
      <c r="C635" s="382" t="s">
        <v>322</v>
      </c>
      <c r="D635" s="382"/>
      <c r="E635" s="732"/>
      <c r="F635" s="732"/>
      <c r="G635" s="733"/>
      <c r="H635" s="735"/>
      <c r="I635" s="737"/>
      <c r="J635" s="737"/>
      <c r="K635" s="737"/>
      <c r="L635" s="737"/>
      <c r="M635" s="739"/>
      <c r="N635" s="729"/>
      <c r="O635" s="729"/>
      <c r="P635" s="729"/>
      <c r="Q635" s="731"/>
      <c r="R635" s="726"/>
      <c r="S635" s="726"/>
      <c r="T635" s="726"/>
      <c r="U635" s="726"/>
      <c r="V635" s="726"/>
      <c r="W635" s="726"/>
      <c r="X635" s="726"/>
      <c r="Y635" s="726"/>
      <c r="Z635" s="726"/>
      <c r="AA635" s="726"/>
      <c r="AB635" s="726">
        <v>0</v>
      </c>
    </row>
    <row r="636" spans="1:28" ht="185.25" customHeight="1">
      <c r="A636" s="747"/>
      <c r="B636" s="748"/>
      <c r="C636" s="382" t="s">
        <v>323</v>
      </c>
      <c r="D636" s="382"/>
      <c r="E636" s="382">
        <v>1</v>
      </c>
      <c r="F636" s="382" t="s">
        <v>324</v>
      </c>
      <c r="G636" s="384" t="s">
        <v>68</v>
      </c>
      <c r="H636" s="369" t="s">
        <v>8</v>
      </c>
      <c r="I636" s="225"/>
      <c r="J636" s="225">
        <v>1</v>
      </c>
      <c r="K636" s="225"/>
      <c r="L636" s="225"/>
      <c r="M636" s="362">
        <v>0</v>
      </c>
      <c r="N636" s="38">
        <v>1</v>
      </c>
      <c r="O636" s="38">
        <v>1</v>
      </c>
      <c r="P636" s="38">
        <v>1</v>
      </c>
      <c r="Q636" s="370">
        <f t="shared" si="17"/>
        <v>5.4570738899764985E-2</v>
      </c>
      <c r="R636" s="345"/>
      <c r="S636" s="345"/>
      <c r="T636" s="345"/>
      <c r="U636" s="345"/>
      <c r="V636" s="345"/>
      <c r="W636" s="345"/>
      <c r="X636" s="345"/>
      <c r="Y636" s="345"/>
      <c r="Z636" s="345"/>
      <c r="AA636" s="345"/>
      <c r="AB636" s="345">
        <v>700000</v>
      </c>
    </row>
    <row r="637" spans="1:28" s="332" customFormat="1">
      <c r="F637" s="334"/>
      <c r="P637" s="335"/>
      <c r="Q637" s="330">
        <f>SUM(Q605:Q636)</f>
        <v>0.27387459528470709</v>
      </c>
      <c r="R637" s="337">
        <v>0</v>
      </c>
      <c r="S637" s="337">
        <v>3000000</v>
      </c>
      <c r="T637" s="337">
        <v>0</v>
      </c>
      <c r="U637" s="337">
        <v>0</v>
      </c>
      <c r="V637" s="337">
        <v>0</v>
      </c>
      <c r="W637" s="337">
        <v>0</v>
      </c>
      <c r="X637" s="337">
        <v>0</v>
      </c>
      <c r="Y637" s="337">
        <v>0</v>
      </c>
      <c r="Z637" s="337">
        <v>0</v>
      </c>
      <c r="AA637" s="337">
        <v>0</v>
      </c>
      <c r="AB637" s="337">
        <v>3000000</v>
      </c>
    </row>
    <row r="638" spans="1:28" s="332" customFormat="1">
      <c r="A638" s="474"/>
      <c r="B638" s="474"/>
      <c r="C638" s="474"/>
      <c r="D638" s="474"/>
      <c r="E638" s="474"/>
      <c r="F638" s="475"/>
      <c r="G638" s="474"/>
      <c r="H638" s="474"/>
      <c r="I638" s="474"/>
      <c r="J638" s="476" t="s">
        <v>780</v>
      </c>
      <c r="K638" s="474"/>
      <c r="L638" s="474"/>
      <c r="M638" s="474"/>
      <c r="N638" s="474"/>
      <c r="O638" s="474"/>
      <c r="P638" s="477"/>
      <c r="Q638" s="474"/>
      <c r="R638" s="478">
        <v>0</v>
      </c>
      <c r="S638" s="478">
        <v>0</v>
      </c>
      <c r="T638" s="478">
        <v>0</v>
      </c>
      <c r="U638" s="478">
        <v>0</v>
      </c>
      <c r="V638" s="478">
        <v>0</v>
      </c>
      <c r="W638" s="478">
        <v>0</v>
      </c>
      <c r="X638" s="478">
        <v>0</v>
      </c>
      <c r="Y638" s="478">
        <v>0</v>
      </c>
      <c r="Z638" s="478">
        <v>0</v>
      </c>
      <c r="AA638" s="478">
        <v>0</v>
      </c>
      <c r="AB638" s="478">
        <v>0</v>
      </c>
    </row>
  </sheetData>
  <mergeCells count="556">
    <mergeCell ref="B400:B403"/>
    <mergeCell ref="C400:C403"/>
    <mergeCell ref="B515:B516"/>
    <mergeCell ref="A289:A290"/>
    <mergeCell ref="B289:B290"/>
    <mergeCell ref="C289:D289"/>
    <mergeCell ref="A491:AB491"/>
    <mergeCell ref="M493:P493"/>
    <mergeCell ref="R493:AB493"/>
    <mergeCell ref="A361:AB361"/>
    <mergeCell ref="E289:E290"/>
    <mergeCell ref="F289:G289"/>
    <mergeCell ref="A308:A315"/>
    <mergeCell ref="M573:P573"/>
    <mergeCell ref="R573:AB573"/>
    <mergeCell ref="A598:AB598"/>
    <mergeCell ref="M453:P453"/>
    <mergeCell ref="R453:AB453"/>
    <mergeCell ref="A489:AB489"/>
    <mergeCell ref="A490:AB490"/>
    <mergeCell ref="A599:AB599"/>
    <mergeCell ref="A600:AB600"/>
    <mergeCell ref="C601:K601"/>
    <mergeCell ref="A535:AB535"/>
    <mergeCell ref="A536:AB536"/>
    <mergeCell ref="A537:AB537"/>
    <mergeCell ref="A569:AB569"/>
    <mergeCell ref="A570:AB570"/>
    <mergeCell ref="A571:AB571"/>
    <mergeCell ref="I539:L539"/>
    <mergeCell ref="D191:D193"/>
    <mergeCell ref="A362:AB362"/>
    <mergeCell ref="R364:AB364"/>
    <mergeCell ref="A392:AB392"/>
    <mergeCell ref="A449:AB449"/>
    <mergeCell ref="A450:AB450"/>
    <mergeCell ref="A266:A274"/>
    <mergeCell ref="B266:B267"/>
    <mergeCell ref="C266:C267"/>
    <mergeCell ref="D266:D267"/>
    <mergeCell ref="A184:A185"/>
    <mergeCell ref="B184:B185"/>
    <mergeCell ref="C184:D184"/>
    <mergeCell ref="E184:E185"/>
    <mergeCell ref="F184:G184"/>
    <mergeCell ref="A187:A193"/>
    <mergeCell ref="B187:B193"/>
    <mergeCell ref="C187:C189"/>
    <mergeCell ref="D187:D189"/>
    <mergeCell ref="C191:C193"/>
    <mergeCell ref="C162:C168"/>
    <mergeCell ref="D162:D168"/>
    <mergeCell ref="A169:A176"/>
    <mergeCell ref="B169:B176"/>
    <mergeCell ref="C169:C176"/>
    <mergeCell ref="D169:D176"/>
    <mergeCell ref="A162:A168"/>
    <mergeCell ref="B162:B168"/>
    <mergeCell ref="F144:G144"/>
    <mergeCell ref="A147:A161"/>
    <mergeCell ref="B147:B156"/>
    <mergeCell ref="C147:C156"/>
    <mergeCell ref="D147:D156"/>
    <mergeCell ref="B157:B161"/>
    <mergeCell ref="C157:C161"/>
    <mergeCell ref="D157:D161"/>
    <mergeCell ref="A144:A145"/>
    <mergeCell ref="B144:B145"/>
    <mergeCell ref="C114:E114"/>
    <mergeCell ref="A115:A116"/>
    <mergeCell ref="B115:B116"/>
    <mergeCell ref="C115:D115"/>
    <mergeCell ref="E115:E116"/>
    <mergeCell ref="F115:G115"/>
    <mergeCell ref="C130:C131"/>
    <mergeCell ref="D130:D131"/>
    <mergeCell ref="C143:E143"/>
    <mergeCell ref="A542:A562"/>
    <mergeCell ref="B543:B547"/>
    <mergeCell ref="M289:P289"/>
    <mergeCell ref="A207:AB207"/>
    <mergeCell ref="A208:AB208"/>
    <mergeCell ref="A243:AB243"/>
    <mergeCell ref="A244:AB244"/>
    <mergeCell ref="A206:AB206"/>
    <mergeCell ref="R289:AB289"/>
    <mergeCell ref="E573:E574"/>
    <mergeCell ref="A323:AB323"/>
    <mergeCell ref="I325:L325"/>
    <mergeCell ref="M325:P325"/>
    <mergeCell ref="R325:AB325"/>
    <mergeCell ref="A360:AB360"/>
    <mergeCell ref="I289:L289"/>
    <mergeCell ref="A322:AB322"/>
    <mergeCell ref="A142:AB142"/>
    <mergeCell ref="A245:AB245"/>
    <mergeCell ref="I247:L247"/>
    <mergeCell ref="M247:P247"/>
    <mergeCell ref="R247:AB247"/>
    <mergeCell ref="R144:AB144"/>
    <mergeCell ref="A180:AB180"/>
    <mergeCell ref="A181:AB181"/>
    <mergeCell ref="A182:AB182"/>
    <mergeCell ref="C183:G183"/>
    <mergeCell ref="B130:B133"/>
    <mergeCell ref="C144:D144"/>
    <mergeCell ref="E144:E145"/>
    <mergeCell ref="M115:P115"/>
    <mergeCell ref="S115:AA115"/>
    <mergeCell ref="A336:A339"/>
    <mergeCell ref="B336:B339"/>
    <mergeCell ref="C337:C339"/>
    <mergeCell ref="A140:AB140"/>
    <mergeCell ref="A141:AB141"/>
    <mergeCell ref="B118:B122"/>
    <mergeCell ref="C118:C122"/>
    <mergeCell ref="D118:D122"/>
    <mergeCell ref="B124:B128"/>
    <mergeCell ref="C124:C128"/>
    <mergeCell ref="D124:D128"/>
    <mergeCell ref="D97:D98"/>
    <mergeCell ref="A99:A100"/>
    <mergeCell ref="B99:B100"/>
    <mergeCell ref="C99:C100"/>
    <mergeCell ref="D99:D100"/>
    <mergeCell ref="A102:A104"/>
    <mergeCell ref="B102:B104"/>
    <mergeCell ref="C102:C104"/>
    <mergeCell ref="D102:D104"/>
    <mergeCell ref="D85:D87"/>
    <mergeCell ref="B88:B91"/>
    <mergeCell ref="C88:C91"/>
    <mergeCell ref="D88:D91"/>
    <mergeCell ref="A92:A98"/>
    <mergeCell ref="B92:B96"/>
    <mergeCell ref="C92:C96"/>
    <mergeCell ref="D92:D96"/>
    <mergeCell ref="B97:B98"/>
    <mergeCell ref="C97:C98"/>
    <mergeCell ref="A75:AB75"/>
    <mergeCell ref="E77:E78"/>
    <mergeCell ref="F77:G77"/>
    <mergeCell ref="C76:G76"/>
    <mergeCell ref="A80:A91"/>
    <mergeCell ref="B80:B82"/>
    <mergeCell ref="C80:C82"/>
    <mergeCell ref="D80:D82"/>
    <mergeCell ref="B85:B87"/>
    <mergeCell ref="C85:C87"/>
    <mergeCell ref="A58:A60"/>
    <mergeCell ref="B58:B60"/>
    <mergeCell ref="C58:C60"/>
    <mergeCell ref="D58:D60"/>
    <mergeCell ref="G56:G57"/>
    <mergeCell ref="A77:A78"/>
    <mergeCell ref="B77:B78"/>
    <mergeCell ref="C77:D77"/>
    <mergeCell ref="A73:AB73"/>
    <mergeCell ref="A74:AB74"/>
    <mergeCell ref="A61:A67"/>
    <mergeCell ref="C61:C67"/>
    <mergeCell ref="D61:D67"/>
    <mergeCell ref="C36:E36"/>
    <mergeCell ref="A37:A38"/>
    <mergeCell ref="B37:B38"/>
    <mergeCell ref="C37:D37"/>
    <mergeCell ref="D55:D57"/>
    <mergeCell ref="B61:B67"/>
    <mergeCell ref="E56:E57"/>
    <mergeCell ref="I37:L37"/>
    <mergeCell ref="M37:P37"/>
    <mergeCell ref="R37:AB37"/>
    <mergeCell ref="A55:A57"/>
    <mergeCell ref="B55:B57"/>
    <mergeCell ref="C55:C57"/>
    <mergeCell ref="F56:F57"/>
    <mergeCell ref="D43:D54"/>
    <mergeCell ref="L56:L57"/>
    <mergeCell ref="B24:B25"/>
    <mergeCell ref="C24:C25"/>
    <mergeCell ref="D24:D25"/>
    <mergeCell ref="A35:AB35"/>
    <mergeCell ref="I56:I57"/>
    <mergeCell ref="J56:J57"/>
    <mergeCell ref="K56:K57"/>
    <mergeCell ref="A40:A54"/>
    <mergeCell ref="B40:B54"/>
    <mergeCell ref="C43:C54"/>
    <mergeCell ref="C8:C9"/>
    <mergeCell ref="D8:D9"/>
    <mergeCell ref="G8:G9"/>
    <mergeCell ref="A10:A11"/>
    <mergeCell ref="E37:E38"/>
    <mergeCell ref="F37:G37"/>
    <mergeCell ref="A12:A26"/>
    <mergeCell ref="B13:B16"/>
    <mergeCell ref="C13:C16"/>
    <mergeCell ref="D13:D16"/>
    <mergeCell ref="R5:AB5"/>
    <mergeCell ref="C4:E4"/>
    <mergeCell ref="A5:A6"/>
    <mergeCell ref="B5:B6"/>
    <mergeCell ref="C5:D5"/>
    <mergeCell ref="A33:AB33"/>
    <mergeCell ref="E5:E6"/>
    <mergeCell ref="F5:G5"/>
    <mergeCell ref="A8:A9"/>
    <mergeCell ref="B8:B9"/>
    <mergeCell ref="A34:AB34"/>
    <mergeCell ref="I184:L184"/>
    <mergeCell ref="M184:P184"/>
    <mergeCell ref="R184:AB184"/>
    <mergeCell ref="I77:L77"/>
    <mergeCell ref="M77:P77"/>
    <mergeCell ref="R77:AB77"/>
    <mergeCell ref="A113:AB113"/>
    <mergeCell ref="I115:L115"/>
    <mergeCell ref="A111:AB111"/>
    <mergeCell ref="A112:AB112"/>
    <mergeCell ref="A210:A211"/>
    <mergeCell ref="B210:B211"/>
    <mergeCell ref="C210:D210"/>
    <mergeCell ref="E210:E211"/>
    <mergeCell ref="F210:G210"/>
    <mergeCell ref="C209:E209"/>
    <mergeCell ref="I144:L144"/>
    <mergeCell ref="M144:P144"/>
    <mergeCell ref="A118:A133"/>
    <mergeCell ref="B217:B218"/>
    <mergeCell ref="C217:C218"/>
    <mergeCell ref="D217:D218"/>
    <mergeCell ref="I210:L210"/>
    <mergeCell ref="M210:P210"/>
    <mergeCell ref="R210:AB210"/>
    <mergeCell ref="A247:A248"/>
    <mergeCell ref="B247:B248"/>
    <mergeCell ref="C247:D247"/>
    <mergeCell ref="E247:E248"/>
    <mergeCell ref="F247:G247"/>
    <mergeCell ref="A213:A216"/>
    <mergeCell ref="B213:B216"/>
    <mergeCell ref="C213:C216"/>
    <mergeCell ref="D213:D216"/>
    <mergeCell ref="A217:A218"/>
    <mergeCell ref="A250:A265"/>
    <mergeCell ref="B250:B256"/>
    <mergeCell ref="C250:C256"/>
    <mergeCell ref="D250:D256"/>
    <mergeCell ref="B257:B265"/>
    <mergeCell ref="C257:C265"/>
    <mergeCell ref="D257:D265"/>
    <mergeCell ref="B269:B272"/>
    <mergeCell ref="E269:E270"/>
    <mergeCell ref="F269:F270"/>
    <mergeCell ref="G269:G270"/>
    <mergeCell ref="H269:H270"/>
    <mergeCell ref="I269:I270"/>
    <mergeCell ref="R269:R270"/>
    <mergeCell ref="S269:S270"/>
    <mergeCell ref="T269:T270"/>
    <mergeCell ref="U269:U270"/>
    <mergeCell ref="J269:J270"/>
    <mergeCell ref="K269:K270"/>
    <mergeCell ref="L269:L270"/>
    <mergeCell ref="M269:M270"/>
    <mergeCell ref="N269:N270"/>
    <mergeCell ref="O269:O270"/>
    <mergeCell ref="E275:G275"/>
    <mergeCell ref="AB269:AB270"/>
    <mergeCell ref="V269:V270"/>
    <mergeCell ref="W269:W270"/>
    <mergeCell ref="X269:X270"/>
    <mergeCell ref="Y269:Y270"/>
    <mergeCell ref="Z269:Z270"/>
    <mergeCell ref="AA269:AA270"/>
    <mergeCell ref="P269:P270"/>
    <mergeCell ref="Q269:Q270"/>
    <mergeCell ref="A285:AB285"/>
    <mergeCell ref="A286:AB286"/>
    <mergeCell ref="A287:AB287"/>
    <mergeCell ref="B273:B274"/>
    <mergeCell ref="C273:C274"/>
    <mergeCell ref="D273:D274"/>
    <mergeCell ref="A275:A277"/>
    <mergeCell ref="B275:B277"/>
    <mergeCell ref="C275:C277"/>
    <mergeCell ref="D275:D277"/>
    <mergeCell ref="B292:B307"/>
    <mergeCell ref="C292:C296"/>
    <mergeCell ref="D292:D296"/>
    <mergeCell ref="C297:C307"/>
    <mergeCell ref="D297:D307"/>
    <mergeCell ref="A325:A326"/>
    <mergeCell ref="B325:B326"/>
    <mergeCell ref="C325:D325"/>
    <mergeCell ref="A292:A307"/>
    <mergeCell ref="C324:F324"/>
    <mergeCell ref="E325:E326"/>
    <mergeCell ref="F325:G325"/>
    <mergeCell ref="B308:B315"/>
    <mergeCell ref="C308:C315"/>
    <mergeCell ref="D308:D315"/>
    <mergeCell ref="E308:E309"/>
    <mergeCell ref="A321:AB321"/>
    <mergeCell ref="C344:C348"/>
    <mergeCell ref="D344:D348"/>
    <mergeCell ref="A328:A335"/>
    <mergeCell ref="B328:B330"/>
    <mergeCell ref="C328:C330"/>
    <mergeCell ref="D328:D330"/>
    <mergeCell ref="B331:B335"/>
    <mergeCell ref="C331:C335"/>
    <mergeCell ref="D331:D335"/>
    <mergeCell ref="F364:G364"/>
    <mergeCell ref="I364:L364"/>
    <mergeCell ref="M364:P364"/>
    <mergeCell ref="D337:D339"/>
    <mergeCell ref="A340:A343"/>
    <mergeCell ref="B340:B343"/>
    <mergeCell ref="C340:C343"/>
    <mergeCell ref="D340:D343"/>
    <mergeCell ref="A344:A348"/>
    <mergeCell ref="B344:B348"/>
    <mergeCell ref="A367:A372"/>
    <mergeCell ref="B367:B379"/>
    <mergeCell ref="C367:C379"/>
    <mergeCell ref="D367:D379"/>
    <mergeCell ref="E367:E368"/>
    <mergeCell ref="B364:B365"/>
    <mergeCell ref="C364:D364"/>
    <mergeCell ref="E364:E365"/>
    <mergeCell ref="A364:A365"/>
    <mergeCell ref="A373:A378"/>
    <mergeCell ref="G367:G368"/>
    <mergeCell ref="H367:H368"/>
    <mergeCell ref="I367:I368"/>
    <mergeCell ref="J367:J368"/>
    <mergeCell ref="K367:K368"/>
    <mergeCell ref="L367:L368"/>
    <mergeCell ref="X367:X368"/>
    <mergeCell ref="M367:M368"/>
    <mergeCell ref="N367:N368"/>
    <mergeCell ref="O367:O368"/>
    <mergeCell ref="P367:P368"/>
    <mergeCell ref="Q367:Q368"/>
    <mergeCell ref="R367:R368"/>
    <mergeCell ref="A391:AB391"/>
    <mergeCell ref="Y367:Y368"/>
    <mergeCell ref="Z367:Z368"/>
    <mergeCell ref="AA367:AA368"/>
    <mergeCell ref="AB367:AB368"/>
    <mergeCell ref="S367:S368"/>
    <mergeCell ref="T367:T368"/>
    <mergeCell ref="U367:U368"/>
    <mergeCell ref="V367:V368"/>
    <mergeCell ref="W367:W368"/>
    <mergeCell ref="R394:AB394"/>
    <mergeCell ref="A394:A395"/>
    <mergeCell ref="B394:B395"/>
    <mergeCell ref="C394:D394"/>
    <mergeCell ref="E394:E395"/>
    <mergeCell ref="F394:G394"/>
    <mergeCell ref="A397:A399"/>
    <mergeCell ref="B397:B399"/>
    <mergeCell ref="C397:C399"/>
    <mergeCell ref="D397:D399"/>
    <mergeCell ref="I394:L394"/>
    <mergeCell ref="M394:P394"/>
    <mergeCell ref="D400:D403"/>
    <mergeCell ref="A404:A409"/>
    <mergeCell ref="B404:B409"/>
    <mergeCell ref="C404:C409"/>
    <mergeCell ref="D404:D409"/>
    <mergeCell ref="A411:A416"/>
    <mergeCell ref="B411:B416"/>
    <mergeCell ref="C411:C416"/>
    <mergeCell ref="D411:D416"/>
    <mergeCell ref="A400:A403"/>
    <mergeCell ref="A417:A422"/>
    <mergeCell ref="B417:B422"/>
    <mergeCell ref="C417:C422"/>
    <mergeCell ref="D417:D422"/>
    <mergeCell ref="A423:A424"/>
    <mergeCell ref="B423:B424"/>
    <mergeCell ref="C423:C424"/>
    <mergeCell ref="D423:D424"/>
    <mergeCell ref="A425:A431"/>
    <mergeCell ref="B425:B427"/>
    <mergeCell ref="C425:C427"/>
    <mergeCell ref="D425:D431"/>
    <mergeCell ref="A432:A440"/>
    <mergeCell ref="B432:B440"/>
    <mergeCell ref="C432:C440"/>
    <mergeCell ref="D432:D440"/>
    <mergeCell ref="F453:G453"/>
    <mergeCell ref="A441:A445"/>
    <mergeCell ref="B441:B442"/>
    <mergeCell ref="C441:C442"/>
    <mergeCell ref="D441:D442"/>
    <mergeCell ref="B443:B445"/>
    <mergeCell ref="C443:C445"/>
    <mergeCell ref="D443:D445"/>
    <mergeCell ref="A451:AB451"/>
    <mergeCell ref="I453:L453"/>
    <mergeCell ref="A456:A473"/>
    <mergeCell ref="B456:B473"/>
    <mergeCell ref="C456:C473"/>
    <mergeCell ref="D456:D473"/>
    <mergeCell ref="E468:E469"/>
    <mergeCell ref="A453:A454"/>
    <mergeCell ref="B453:B454"/>
    <mergeCell ref="C453:D453"/>
    <mergeCell ref="E453:E454"/>
    <mergeCell ref="A493:A494"/>
    <mergeCell ref="B493:B494"/>
    <mergeCell ref="C493:D493"/>
    <mergeCell ref="E493:E494"/>
    <mergeCell ref="F493:G493"/>
    <mergeCell ref="I493:L493"/>
    <mergeCell ref="F515:G515"/>
    <mergeCell ref="A496:A507"/>
    <mergeCell ref="B496:B501"/>
    <mergeCell ref="C499:C501"/>
    <mergeCell ref="D499:D501"/>
    <mergeCell ref="B502:B507"/>
    <mergeCell ref="C502:C507"/>
    <mergeCell ref="A511:AB511"/>
    <mergeCell ref="A512:AB512"/>
    <mergeCell ref="D519:D520"/>
    <mergeCell ref="B522:B528"/>
    <mergeCell ref="C522:C528"/>
    <mergeCell ref="D502:D507"/>
    <mergeCell ref="C515:D515"/>
    <mergeCell ref="A513:AB513"/>
    <mergeCell ref="I515:L515"/>
    <mergeCell ref="M515:P515"/>
    <mergeCell ref="R515:AB515"/>
    <mergeCell ref="E515:E516"/>
    <mergeCell ref="M539:P539"/>
    <mergeCell ref="R539:AB539"/>
    <mergeCell ref="D522:D528"/>
    <mergeCell ref="A539:A540"/>
    <mergeCell ref="B539:B540"/>
    <mergeCell ref="C539:D539"/>
    <mergeCell ref="E539:E540"/>
    <mergeCell ref="F539:G539"/>
    <mergeCell ref="A518:A529"/>
    <mergeCell ref="C519:C520"/>
    <mergeCell ref="C543:C547"/>
    <mergeCell ref="D543:D547"/>
    <mergeCell ref="B548:B552"/>
    <mergeCell ref="C548:C552"/>
    <mergeCell ref="D548:D552"/>
    <mergeCell ref="E550:E552"/>
    <mergeCell ref="F573:G573"/>
    <mergeCell ref="B553:B555"/>
    <mergeCell ref="C553:C555"/>
    <mergeCell ref="D553:D555"/>
    <mergeCell ref="B556:B560"/>
    <mergeCell ref="C556:C560"/>
    <mergeCell ref="D556:D560"/>
    <mergeCell ref="C572:K572"/>
    <mergeCell ref="I573:L573"/>
    <mergeCell ref="A573:A574"/>
    <mergeCell ref="B573:B574"/>
    <mergeCell ref="C573:D573"/>
    <mergeCell ref="D581:D583"/>
    <mergeCell ref="A582:A591"/>
    <mergeCell ref="B584:B585"/>
    <mergeCell ref="B587:B591"/>
    <mergeCell ref="C587:C590"/>
    <mergeCell ref="D587:D590"/>
    <mergeCell ref="A576:A581"/>
    <mergeCell ref="B576:B577"/>
    <mergeCell ref="C576:C577"/>
    <mergeCell ref="D576:D577"/>
    <mergeCell ref="B579:B580"/>
    <mergeCell ref="B581:B583"/>
    <mergeCell ref="C581:C583"/>
    <mergeCell ref="I602:L602"/>
    <mergeCell ref="M602:P602"/>
    <mergeCell ref="R602:AB602"/>
    <mergeCell ref="A602:A603"/>
    <mergeCell ref="B602:B603"/>
    <mergeCell ref="C602:D602"/>
    <mergeCell ref="E602:E603"/>
    <mergeCell ref="F602:G602"/>
    <mergeCell ref="E634:E635"/>
    <mergeCell ref="A605:A612"/>
    <mergeCell ref="B605:B612"/>
    <mergeCell ref="C605:C612"/>
    <mergeCell ref="D605:D612"/>
    <mergeCell ref="A613:A620"/>
    <mergeCell ref="B613:B620"/>
    <mergeCell ref="C613:C620"/>
    <mergeCell ref="D613:D620"/>
    <mergeCell ref="O621:O624"/>
    <mergeCell ref="A621:A636"/>
    <mergeCell ref="B621:B636"/>
    <mergeCell ref="F621:F625"/>
    <mergeCell ref="G621:G625"/>
    <mergeCell ref="H621:H625"/>
    <mergeCell ref="I621:I624"/>
    <mergeCell ref="I634:I635"/>
    <mergeCell ref="C631:C632"/>
    <mergeCell ref="D631:D632"/>
    <mergeCell ref="Q621:Q624"/>
    <mergeCell ref="R621:R624"/>
    <mergeCell ref="S621:S624"/>
    <mergeCell ref="T621:T624"/>
    <mergeCell ref="U621:U624"/>
    <mergeCell ref="J621:J624"/>
    <mergeCell ref="K621:K624"/>
    <mergeCell ref="L621:L624"/>
    <mergeCell ref="M621:M624"/>
    <mergeCell ref="N621:N624"/>
    <mergeCell ref="K634:K635"/>
    <mergeCell ref="AB621:AB624"/>
    <mergeCell ref="V621:V624"/>
    <mergeCell ref="W621:W624"/>
    <mergeCell ref="X621:X624"/>
    <mergeCell ref="Y621:Y624"/>
    <mergeCell ref="Z621:Z624"/>
    <mergeCell ref="AA621:AA624"/>
    <mergeCell ref="O634:O635"/>
    <mergeCell ref="P621:P624"/>
    <mergeCell ref="S634:S635"/>
    <mergeCell ref="T634:T635"/>
    <mergeCell ref="U634:U635"/>
    <mergeCell ref="F634:F635"/>
    <mergeCell ref="G634:G635"/>
    <mergeCell ref="H634:H635"/>
    <mergeCell ref="L634:L635"/>
    <mergeCell ref="M634:M635"/>
    <mergeCell ref="N634:N635"/>
    <mergeCell ref="J634:J635"/>
    <mergeCell ref="A1:AB1"/>
    <mergeCell ref="A2:AB2"/>
    <mergeCell ref="A3:AB3"/>
    <mergeCell ref="I5:L5"/>
    <mergeCell ref="M5:P5"/>
    <mergeCell ref="X634:X635"/>
    <mergeCell ref="Y634:Y635"/>
    <mergeCell ref="Z634:Z635"/>
    <mergeCell ref="P634:P635"/>
    <mergeCell ref="Q634:Q635"/>
    <mergeCell ref="C452:E452"/>
    <mergeCell ref="C492:G492"/>
    <mergeCell ref="C514:E514"/>
    <mergeCell ref="B538:E538"/>
    <mergeCell ref="A390:AB390"/>
    <mergeCell ref="AA634:AA635"/>
    <mergeCell ref="AB634:AB635"/>
    <mergeCell ref="V634:V635"/>
    <mergeCell ref="W634:W635"/>
    <mergeCell ref="R634:R635"/>
  </mergeCells>
  <pageMargins left="0.7" right="0.7" top="0.75" bottom="0.75" header="0.3" footer="0.3"/>
  <pageSetup scale="30" orientation="landscape" r:id="rId1"/>
  <legacyDrawing r:id="rId2"/>
</worksheet>
</file>

<file path=xl/worksheets/sheet2.xml><?xml version="1.0" encoding="utf-8"?>
<worksheet xmlns="http://schemas.openxmlformats.org/spreadsheetml/2006/main" xmlns:r="http://schemas.openxmlformats.org/officeDocument/2006/relationships">
  <dimension ref="A1:HJ638"/>
  <sheetViews>
    <sheetView topLeftCell="A635" zoomScale="40" zoomScaleNormal="40" workbookViewId="0">
      <selection activeCell="A637" sqref="A637:IV638"/>
    </sheetView>
  </sheetViews>
  <sheetFormatPr baseColWidth="10" defaultColWidth="15.7109375" defaultRowHeight="12.75"/>
  <cols>
    <col min="1" max="3" width="15.7109375" style="9" customWidth="1"/>
    <col min="4" max="4" width="13.85546875" style="9" customWidth="1"/>
    <col min="5" max="5" width="15.7109375" style="9" customWidth="1"/>
    <col min="6" max="6" width="15.7109375" style="10" customWidth="1"/>
    <col min="7" max="7" width="13.85546875" style="9" customWidth="1"/>
    <col min="8" max="8" width="8.85546875" style="9" customWidth="1"/>
    <col min="9" max="15" width="14.7109375" style="9" customWidth="1"/>
    <col min="16" max="16" width="14.7109375" style="11" customWidth="1"/>
    <col min="17" max="17" width="15.7109375" style="9" customWidth="1"/>
    <col min="18" max="18" width="15.7109375" style="14" customWidth="1"/>
    <col min="19" max="19" width="15.7109375" style="183" customWidth="1"/>
    <col min="20" max="21" width="15.7109375" style="14" customWidth="1"/>
    <col min="22" max="22" width="14.28515625" style="14" customWidth="1"/>
    <col min="23" max="23" width="12.42578125" style="14" customWidth="1"/>
    <col min="24" max="28" width="15.7109375" style="14" customWidth="1"/>
    <col min="29" max="16384" width="15.7109375" style="1"/>
  </cols>
  <sheetData>
    <row r="1" spans="1:28" ht="20.25" customHeight="1">
      <c r="A1" s="723" t="s">
        <v>29</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row>
    <row r="2" spans="1:28" ht="20.25" customHeight="1">
      <c r="A2" s="723" t="s">
        <v>563</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row>
    <row r="3" spans="1:28" ht="20.25" customHeight="1">
      <c r="A3" s="723" t="s">
        <v>381</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row>
    <row r="4" spans="1:28" s="283" customFormat="1" ht="27.75" customHeight="1">
      <c r="A4" s="284" t="s">
        <v>1</v>
      </c>
      <c r="B4" s="285"/>
      <c r="C4" s="860" t="s">
        <v>20</v>
      </c>
      <c r="D4" s="861"/>
      <c r="E4" s="862"/>
      <c r="F4" s="286"/>
      <c r="G4" s="287"/>
      <c r="H4" s="288"/>
      <c r="I4" s="288"/>
      <c r="J4" s="288"/>
      <c r="K4" s="288"/>
      <c r="L4" s="288"/>
      <c r="M4" s="288">
        <v>14</v>
      </c>
      <c r="N4" s="288"/>
      <c r="O4" s="288"/>
      <c r="P4" s="289"/>
      <c r="Q4" s="288"/>
      <c r="R4" s="290"/>
      <c r="S4" s="291"/>
      <c r="T4" s="290"/>
      <c r="U4" s="290"/>
      <c r="V4" s="290"/>
      <c r="W4" s="290"/>
      <c r="X4" s="290"/>
      <c r="Y4" s="290"/>
      <c r="Z4" s="290"/>
      <c r="AA4" s="290"/>
      <c r="AB4" s="290"/>
    </row>
    <row r="5" spans="1:28" s="283" customFormat="1" ht="21.75" customHeight="1">
      <c r="A5" s="847" t="s">
        <v>21</v>
      </c>
      <c r="B5" s="847" t="s">
        <v>22</v>
      </c>
      <c r="C5" s="848" t="s">
        <v>23</v>
      </c>
      <c r="D5" s="848"/>
      <c r="E5" s="847" t="s">
        <v>24</v>
      </c>
      <c r="F5" s="848" t="s">
        <v>25</v>
      </c>
      <c r="G5" s="848"/>
      <c r="H5" s="292" t="s">
        <v>818</v>
      </c>
      <c r="I5" s="852" t="s">
        <v>379</v>
      </c>
      <c r="J5" s="852"/>
      <c r="K5" s="852"/>
      <c r="L5" s="852"/>
      <c r="M5" s="852" t="s">
        <v>380</v>
      </c>
      <c r="N5" s="852"/>
      <c r="O5" s="852"/>
      <c r="P5" s="852"/>
      <c r="Q5" s="293">
        <v>100</v>
      </c>
      <c r="R5" s="844" t="s">
        <v>382</v>
      </c>
      <c r="S5" s="844"/>
      <c r="T5" s="844"/>
      <c r="U5" s="844"/>
      <c r="V5" s="844"/>
      <c r="W5" s="844"/>
      <c r="X5" s="844"/>
      <c r="Y5" s="844"/>
      <c r="Z5" s="844"/>
      <c r="AA5" s="844"/>
      <c r="AB5" s="844"/>
    </row>
    <row r="6" spans="1:28" s="283" customFormat="1" ht="94.5" customHeight="1">
      <c r="A6" s="847"/>
      <c r="B6" s="847"/>
      <c r="C6" s="294" t="s">
        <v>26</v>
      </c>
      <c r="D6" s="294" t="s">
        <v>27</v>
      </c>
      <c r="E6" s="847"/>
      <c r="F6" s="295" t="s">
        <v>26</v>
      </c>
      <c r="G6" s="294" t="s">
        <v>27</v>
      </c>
      <c r="H6" s="292" t="s">
        <v>9</v>
      </c>
      <c r="I6" s="293">
        <v>2012</v>
      </c>
      <c r="J6" s="293">
        <v>2013</v>
      </c>
      <c r="K6" s="293">
        <v>2014</v>
      </c>
      <c r="L6" s="293">
        <v>2015</v>
      </c>
      <c r="M6" s="293">
        <v>2012</v>
      </c>
      <c r="N6" s="293">
        <v>2013</v>
      </c>
      <c r="O6" s="293">
        <v>2014</v>
      </c>
      <c r="P6" s="293">
        <v>2015</v>
      </c>
      <c r="Q6" s="292" t="s">
        <v>384</v>
      </c>
      <c r="R6" s="296" t="s">
        <v>11</v>
      </c>
      <c r="S6" s="296" t="s">
        <v>12</v>
      </c>
      <c r="T6" s="296" t="s">
        <v>13</v>
      </c>
      <c r="U6" s="296" t="s">
        <v>14</v>
      </c>
      <c r="V6" s="296" t="s">
        <v>15</v>
      </c>
      <c r="W6" s="296" t="s">
        <v>16</v>
      </c>
      <c r="X6" s="296" t="s">
        <v>17</v>
      </c>
      <c r="Y6" s="296" t="s">
        <v>18</v>
      </c>
      <c r="Z6" s="296" t="s">
        <v>19</v>
      </c>
      <c r="AA6" s="296" t="s">
        <v>385</v>
      </c>
      <c r="AB6" s="296" t="s">
        <v>616</v>
      </c>
    </row>
    <row r="7" spans="1:28" s="283" customFormat="1" ht="24.75" customHeight="1">
      <c r="A7" s="293"/>
      <c r="B7" s="297"/>
      <c r="C7" s="297"/>
      <c r="D7" s="297"/>
      <c r="E7" s="315"/>
      <c r="F7" s="316"/>
      <c r="G7" s="315"/>
      <c r="H7" s="299"/>
      <c r="I7" s="299"/>
      <c r="J7" s="299"/>
      <c r="K7" s="299"/>
      <c r="L7" s="299"/>
      <c r="M7" s="299"/>
      <c r="N7" s="299"/>
      <c r="O7" s="299"/>
      <c r="P7" s="298"/>
      <c r="Q7" s="317">
        <v>100</v>
      </c>
      <c r="R7" s="300">
        <v>1228781305.8199999</v>
      </c>
      <c r="S7" s="300">
        <v>0</v>
      </c>
      <c r="T7" s="300">
        <v>193805922.56</v>
      </c>
      <c r="U7" s="300">
        <v>1060000</v>
      </c>
      <c r="V7" s="300">
        <v>0</v>
      </c>
      <c r="W7" s="300">
        <v>0</v>
      </c>
      <c r="X7" s="300">
        <v>1077090292.02</v>
      </c>
      <c r="Y7" s="300">
        <v>0</v>
      </c>
      <c r="Z7" s="300">
        <v>17867937.699999999</v>
      </c>
      <c r="AA7" s="300">
        <v>0</v>
      </c>
      <c r="AB7" s="300">
        <v>2518605458.0999994</v>
      </c>
    </row>
    <row r="8" spans="1:28" s="306" customFormat="1" ht="147.75" customHeight="1">
      <c r="A8" s="845" t="s">
        <v>471</v>
      </c>
      <c r="B8" s="853" t="s">
        <v>472</v>
      </c>
      <c r="C8" s="853" t="s">
        <v>473</v>
      </c>
      <c r="D8" s="849">
        <v>0.98</v>
      </c>
      <c r="E8" s="301" t="s">
        <v>474</v>
      </c>
      <c r="F8" s="302" t="s">
        <v>475</v>
      </c>
      <c r="G8" s="851">
        <v>0.9</v>
      </c>
      <c r="H8" s="292" t="s">
        <v>9</v>
      </c>
      <c r="I8" s="318">
        <v>0.25</v>
      </c>
      <c r="J8" s="318">
        <v>0.25</v>
      </c>
      <c r="K8" s="318">
        <v>0.25</v>
      </c>
      <c r="L8" s="318">
        <v>0.25</v>
      </c>
      <c r="M8" s="304">
        <v>0.25</v>
      </c>
      <c r="N8" s="304">
        <v>0.5</v>
      </c>
      <c r="O8" s="304">
        <v>0.75</v>
      </c>
      <c r="P8" s="304">
        <v>1</v>
      </c>
      <c r="Q8" s="305">
        <f>+(AB8*$Q$7)/AB$7</f>
        <v>52.585474398960628</v>
      </c>
      <c r="R8" s="300">
        <v>600614705.82000005</v>
      </c>
      <c r="S8" s="300">
        <v>0</v>
      </c>
      <c r="T8" s="300">
        <v>193805922.56</v>
      </c>
      <c r="U8" s="300">
        <v>0</v>
      </c>
      <c r="V8" s="300">
        <v>0</v>
      </c>
      <c r="W8" s="300">
        <v>0</v>
      </c>
      <c r="X8" s="300">
        <v>530000000</v>
      </c>
      <c r="Y8" s="300">
        <v>0</v>
      </c>
      <c r="Z8" s="300">
        <v>0</v>
      </c>
      <c r="AA8" s="300">
        <v>0</v>
      </c>
      <c r="AB8" s="300">
        <v>1324420628.3800001</v>
      </c>
    </row>
    <row r="9" spans="1:28" s="306" customFormat="1" ht="154.5" customHeight="1">
      <c r="A9" s="845"/>
      <c r="B9" s="854"/>
      <c r="C9" s="854"/>
      <c r="D9" s="850"/>
      <c r="E9" s="301" t="s">
        <v>476</v>
      </c>
      <c r="F9" s="302" t="s">
        <v>477</v>
      </c>
      <c r="G9" s="851"/>
      <c r="H9" s="292" t="s">
        <v>9</v>
      </c>
      <c r="I9" s="318">
        <v>0.25</v>
      </c>
      <c r="J9" s="318">
        <v>0.25</v>
      </c>
      <c r="K9" s="318">
        <v>0.25</v>
      </c>
      <c r="L9" s="318">
        <v>0.23</v>
      </c>
      <c r="M9" s="304">
        <v>0.25</v>
      </c>
      <c r="N9" s="304">
        <v>0.5</v>
      </c>
      <c r="O9" s="304">
        <v>0.75</v>
      </c>
      <c r="P9" s="304">
        <v>0.98</v>
      </c>
      <c r="Q9" s="305">
        <f t="shared" ref="Q9:Q28" si="0">+(AB9*$Q$7)/AB$7</f>
        <v>44.894935345411504</v>
      </c>
      <c r="R9" s="300">
        <v>582576000</v>
      </c>
      <c r="S9" s="300">
        <v>0</v>
      </c>
      <c r="T9" s="300">
        <v>0</v>
      </c>
      <c r="U9" s="300">
        <v>1060000</v>
      </c>
      <c r="V9" s="300">
        <v>0</v>
      </c>
      <c r="W9" s="300">
        <v>0</v>
      </c>
      <c r="X9" s="300">
        <v>547090292.01999998</v>
      </c>
      <c r="Y9" s="300">
        <v>0</v>
      </c>
      <c r="Z9" s="300">
        <v>0</v>
      </c>
      <c r="AA9" s="300">
        <v>0</v>
      </c>
      <c r="AB9" s="300">
        <v>1130726292.02</v>
      </c>
    </row>
    <row r="10" spans="1:28" s="306" customFormat="1" ht="278.25" customHeight="1">
      <c r="A10" s="845" t="s">
        <v>37</v>
      </c>
      <c r="B10" s="301" t="s">
        <v>478</v>
      </c>
      <c r="C10" s="301" t="s">
        <v>479</v>
      </c>
      <c r="D10" s="307">
        <v>0</v>
      </c>
      <c r="E10" s="302" t="s">
        <v>480</v>
      </c>
      <c r="F10" s="302" t="s">
        <v>752</v>
      </c>
      <c r="G10" s="307" t="s">
        <v>481</v>
      </c>
      <c r="H10" s="292" t="s">
        <v>8</v>
      </c>
      <c r="I10" s="292">
        <v>1</v>
      </c>
      <c r="J10" s="292"/>
      <c r="K10" s="292"/>
      <c r="L10" s="292"/>
      <c r="M10" s="308">
        <v>1</v>
      </c>
      <c r="N10" s="292">
        <v>1</v>
      </c>
      <c r="O10" s="292">
        <v>1</v>
      </c>
      <c r="P10" s="304">
        <v>1</v>
      </c>
      <c r="Q10" s="305">
        <f t="shared" si="0"/>
        <v>0</v>
      </c>
      <c r="R10" s="300"/>
      <c r="S10" s="300">
        <v>0</v>
      </c>
      <c r="T10" s="300">
        <v>0</v>
      </c>
      <c r="U10" s="300">
        <v>0</v>
      </c>
      <c r="V10" s="300">
        <v>0</v>
      </c>
      <c r="W10" s="300">
        <v>0</v>
      </c>
      <c r="X10" s="300">
        <v>0</v>
      </c>
      <c r="Y10" s="300">
        <v>0</v>
      </c>
      <c r="Z10" s="300">
        <v>0</v>
      </c>
      <c r="AA10" s="300">
        <v>0</v>
      </c>
      <c r="AB10" s="300">
        <v>0</v>
      </c>
    </row>
    <row r="11" spans="1:28" s="306" customFormat="1" ht="306.75" customHeight="1">
      <c r="A11" s="845"/>
      <c r="B11" s="301" t="s">
        <v>482</v>
      </c>
      <c r="C11" s="302" t="s">
        <v>483</v>
      </c>
      <c r="D11" s="309">
        <v>0.85</v>
      </c>
      <c r="E11" s="301" t="s">
        <v>753</v>
      </c>
      <c r="F11" s="302" t="s">
        <v>754</v>
      </c>
      <c r="G11" s="309">
        <v>1</v>
      </c>
      <c r="H11" s="292" t="s">
        <v>9</v>
      </c>
      <c r="I11" s="309">
        <v>1</v>
      </c>
      <c r="J11" s="309">
        <v>1</v>
      </c>
      <c r="K11" s="309">
        <v>1</v>
      </c>
      <c r="L11" s="309">
        <v>1</v>
      </c>
      <c r="M11" s="309">
        <v>1</v>
      </c>
      <c r="N11" s="309">
        <v>1</v>
      </c>
      <c r="O11" s="309">
        <v>1</v>
      </c>
      <c r="P11" s="304">
        <v>1</v>
      </c>
      <c r="Q11" s="305">
        <f t="shared" si="0"/>
        <v>0.21043391226501373</v>
      </c>
      <c r="R11" s="300">
        <v>5300000</v>
      </c>
      <c r="S11" s="300">
        <v>0</v>
      </c>
      <c r="T11" s="300">
        <v>0</v>
      </c>
      <c r="U11" s="300">
        <v>0</v>
      </c>
      <c r="V11" s="300">
        <v>0</v>
      </c>
      <c r="W11" s="300">
        <v>0</v>
      </c>
      <c r="X11" s="300">
        <v>0</v>
      </c>
      <c r="Y11" s="300">
        <v>0</v>
      </c>
      <c r="Z11" s="300">
        <v>0</v>
      </c>
      <c r="AA11" s="300">
        <v>0</v>
      </c>
      <c r="AB11" s="300">
        <v>5300000</v>
      </c>
    </row>
    <row r="12" spans="1:28" s="306" customFormat="1" ht="162.75" customHeight="1">
      <c r="A12" s="845" t="s">
        <v>484</v>
      </c>
      <c r="B12" s="310" t="s">
        <v>485</v>
      </c>
      <c r="C12" s="310" t="s">
        <v>30</v>
      </c>
      <c r="D12" s="310" t="s">
        <v>486</v>
      </c>
      <c r="E12" s="310" t="s">
        <v>487</v>
      </c>
      <c r="F12" s="310" t="s">
        <v>755</v>
      </c>
      <c r="G12" s="301" t="s">
        <v>488</v>
      </c>
      <c r="H12" s="292" t="s">
        <v>9</v>
      </c>
      <c r="I12" s="319">
        <v>2.4E-2</v>
      </c>
      <c r="J12" s="319">
        <v>2.4E-2</v>
      </c>
      <c r="K12" s="319">
        <v>2.4E-2</v>
      </c>
      <c r="L12" s="319">
        <v>2.4E-2</v>
      </c>
      <c r="M12" s="319">
        <v>2.4E-2</v>
      </c>
      <c r="N12" s="319">
        <v>2.4E-2</v>
      </c>
      <c r="O12" s="319">
        <v>2.4E-2</v>
      </c>
      <c r="P12" s="304">
        <v>2.4E-2</v>
      </c>
      <c r="Q12" s="305">
        <f t="shared" si="0"/>
        <v>0.21043391226501373</v>
      </c>
      <c r="R12" s="300">
        <v>5300000</v>
      </c>
      <c r="S12" s="300">
        <v>0</v>
      </c>
      <c r="T12" s="300">
        <v>0</v>
      </c>
      <c r="U12" s="300">
        <v>0</v>
      </c>
      <c r="V12" s="300">
        <v>0</v>
      </c>
      <c r="W12" s="300">
        <v>0</v>
      </c>
      <c r="X12" s="300">
        <v>0</v>
      </c>
      <c r="Y12" s="300">
        <v>0</v>
      </c>
      <c r="Z12" s="300">
        <v>0</v>
      </c>
      <c r="AA12" s="300">
        <v>0</v>
      </c>
      <c r="AB12" s="300">
        <v>5300000</v>
      </c>
    </row>
    <row r="13" spans="1:28" s="306" customFormat="1" ht="144" customHeight="1">
      <c r="A13" s="845"/>
      <c r="B13" s="846" t="s">
        <v>489</v>
      </c>
      <c r="C13" s="846" t="s">
        <v>31</v>
      </c>
      <c r="D13" s="846" t="s">
        <v>490</v>
      </c>
      <c r="E13" s="310" t="s">
        <v>757</v>
      </c>
      <c r="F13" s="310" t="s">
        <v>756</v>
      </c>
      <c r="G13" s="310">
        <v>0</v>
      </c>
      <c r="H13" s="292" t="s">
        <v>9</v>
      </c>
      <c r="I13" s="310">
        <v>0</v>
      </c>
      <c r="J13" s="310">
        <v>0</v>
      </c>
      <c r="K13" s="310">
        <v>0</v>
      </c>
      <c r="L13" s="310">
        <v>0</v>
      </c>
      <c r="M13" s="308">
        <v>0</v>
      </c>
      <c r="N13" s="308">
        <v>0</v>
      </c>
      <c r="O13" s="308">
        <v>0</v>
      </c>
      <c r="P13" s="304">
        <v>0</v>
      </c>
      <c r="Q13" s="305">
        <f t="shared" si="0"/>
        <v>0.25013842401312952</v>
      </c>
      <c r="R13" s="300">
        <v>6300000</v>
      </c>
      <c r="S13" s="300">
        <v>0</v>
      </c>
      <c r="T13" s="300">
        <v>0</v>
      </c>
      <c r="U13" s="300">
        <v>0</v>
      </c>
      <c r="V13" s="300">
        <v>0</v>
      </c>
      <c r="W13" s="300">
        <v>0</v>
      </c>
      <c r="X13" s="300">
        <v>0</v>
      </c>
      <c r="Y13" s="300">
        <v>0</v>
      </c>
      <c r="Z13" s="300">
        <v>0</v>
      </c>
      <c r="AA13" s="300">
        <v>0</v>
      </c>
      <c r="AB13" s="300">
        <v>6300000</v>
      </c>
    </row>
    <row r="14" spans="1:28" s="306" customFormat="1" ht="102.75" customHeight="1">
      <c r="A14" s="845"/>
      <c r="B14" s="846"/>
      <c r="C14" s="846"/>
      <c r="D14" s="846"/>
      <c r="E14" s="301" t="s">
        <v>758</v>
      </c>
      <c r="F14" s="310" t="s">
        <v>491</v>
      </c>
      <c r="G14" s="310" t="s">
        <v>492</v>
      </c>
      <c r="H14" s="292" t="s">
        <v>738</v>
      </c>
      <c r="I14" s="308">
        <v>0</v>
      </c>
      <c r="J14" s="308">
        <v>0</v>
      </c>
      <c r="K14" s="308">
        <v>0</v>
      </c>
      <c r="L14" s="308">
        <v>0</v>
      </c>
      <c r="M14" s="308">
        <v>0</v>
      </c>
      <c r="N14" s="308">
        <v>0</v>
      </c>
      <c r="O14" s="308">
        <v>0</v>
      </c>
      <c r="P14" s="304">
        <v>0</v>
      </c>
      <c r="Q14" s="305">
        <f t="shared" si="0"/>
        <v>8.1791294201118539E-2</v>
      </c>
      <c r="R14" s="300">
        <v>2060000</v>
      </c>
      <c r="S14" s="300">
        <v>0</v>
      </c>
      <c r="T14" s="300">
        <v>0</v>
      </c>
      <c r="U14" s="300">
        <v>0</v>
      </c>
      <c r="V14" s="300">
        <v>0</v>
      </c>
      <c r="W14" s="300">
        <v>0</v>
      </c>
      <c r="X14" s="300">
        <v>0</v>
      </c>
      <c r="Y14" s="300">
        <v>0</v>
      </c>
      <c r="Z14" s="300">
        <v>0</v>
      </c>
      <c r="AA14" s="300">
        <v>0</v>
      </c>
      <c r="AB14" s="300">
        <v>2060000</v>
      </c>
    </row>
    <row r="15" spans="1:28" s="306" customFormat="1" ht="146.25" customHeight="1">
      <c r="A15" s="845"/>
      <c r="B15" s="846"/>
      <c r="C15" s="846"/>
      <c r="D15" s="846"/>
      <c r="E15" s="301" t="s">
        <v>493</v>
      </c>
      <c r="F15" s="301" t="s">
        <v>32</v>
      </c>
      <c r="G15" s="310" t="s">
        <v>494</v>
      </c>
      <c r="H15" s="292" t="s">
        <v>9</v>
      </c>
      <c r="I15" s="292">
        <v>1</v>
      </c>
      <c r="J15" s="292">
        <v>1</v>
      </c>
      <c r="K15" s="292">
        <v>1</v>
      </c>
      <c r="L15" s="292">
        <v>1</v>
      </c>
      <c r="M15" s="308">
        <v>1</v>
      </c>
      <c r="N15" s="292">
        <v>2</v>
      </c>
      <c r="O15" s="292">
        <v>3</v>
      </c>
      <c r="P15" s="304">
        <v>4</v>
      </c>
      <c r="Q15" s="305">
        <f t="shared" si="0"/>
        <v>8.1791294201118539E-2</v>
      </c>
      <c r="R15" s="300">
        <v>2060000</v>
      </c>
      <c r="S15" s="300">
        <v>0</v>
      </c>
      <c r="T15" s="300">
        <v>0</v>
      </c>
      <c r="U15" s="300">
        <v>0</v>
      </c>
      <c r="V15" s="300">
        <v>0</v>
      </c>
      <c r="W15" s="300">
        <v>0</v>
      </c>
      <c r="X15" s="300">
        <v>0</v>
      </c>
      <c r="Y15" s="300">
        <v>0</v>
      </c>
      <c r="Z15" s="300">
        <v>0</v>
      </c>
      <c r="AA15" s="300">
        <v>0</v>
      </c>
      <c r="AB15" s="300">
        <v>2060000</v>
      </c>
    </row>
    <row r="16" spans="1:28" s="306" customFormat="1" ht="144.75" customHeight="1">
      <c r="A16" s="845"/>
      <c r="B16" s="846"/>
      <c r="C16" s="846"/>
      <c r="D16" s="846"/>
      <c r="E16" s="301" t="s">
        <v>495</v>
      </c>
      <c r="F16" s="301" t="s">
        <v>33</v>
      </c>
      <c r="G16" s="310" t="s">
        <v>494</v>
      </c>
      <c r="H16" s="292" t="s">
        <v>9</v>
      </c>
      <c r="I16" s="292">
        <v>1</v>
      </c>
      <c r="J16" s="292">
        <v>1</v>
      </c>
      <c r="K16" s="292">
        <v>1</v>
      </c>
      <c r="L16" s="292">
        <v>1</v>
      </c>
      <c r="M16" s="308">
        <v>1</v>
      </c>
      <c r="N16" s="292">
        <v>2</v>
      </c>
      <c r="O16" s="292">
        <v>3</v>
      </c>
      <c r="P16" s="304">
        <v>4</v>
      </c>
      <c r="Q16" s="305">
        <f t="shared" si="0"/>
        <v>6.0747902974617171E-2</v>
      </c>
      <c r="R16" s="300">
        <v>1530000</v>
      </c>
      <c r="S16" s="300">
        <v>0</v>
      </c>
      <c r="T16" s="300">
        <v>0</v>
      </c>
      <c r="U16" s="300">
        <v>0</v>
      </c>
      <c r="V16" s="300">
        <v>0</v>
      </c>
      <c r="W16" s="300">
        <v>0</v>
      </c>
      <c r="X16" s="300">
        <v>0</v>
      </c>
      <c r="Y16" s="300">
        <v>0</v>
      </c>
      <c r="Z16" s="300">
        <v>0</v>
      </c>
      <c r="AA16" s="300">
        <v>0</v>
      </c>
      <c r="AB16" s="300">
        <v>1530000</v>
      </c>
    </row>
    <row r="17" spans="1:28" s="306" customFormat="1" ht="315" customHeight="1">
      <c r="A17" s="845"/>
      <c r="B17" s="310" t="s">
        <v>496</v>
      </c>
      <c r="C17" s="310" t="s">
        <v>497</v>
      </c>
      <c r="D17" s="311" t="s">
        <v>498</v>
      </c>
      <c r="E17" s="310" t="s">
        <v>499</v>
      </c>
      <c r="F17" s="310" t="s">
        <v>759</v>
      </c>
      <c r="G17" s="311">
        <v>1</v>
      </c>
      <c r="H17" s="292" t="s">
        <v>9</v>
      </c>
      <c r="I17" s="311">
        <v>1</v>
      </c>
      <c r="J17" s="311">
        <v>1</v>
      </c>
      <c r="K17" s="311">
        <v>1</v>
      </c>
      <c r="L17" s="311">
        <v>1</v>
      </c>
      <c r="M17" s="311">
        <v>1</v>
      </c>
      <c r="N17" s="311">
        <v>1</v>
      </c>
      <c r="O17" s="311">
        <v>1</v>
      </c>
      <c r="P17" s="304">
        <v>1</v>
      </c>
      <c r="Q17" s="305">
        <f t="shared" si="0"/>
        <v>0.7304811335507525</v>
      </c>
      <c r="R17" s="300">
        <v>530000</v>
      </c>
      <c r="S17" s="300">
        <v>0</v>
      </c>
      <c r="T17" s="300">
        <v>0</v>
      </c>
      <c r="U17" s="300">
        <v>0</v>
      </c>
      <c r="V17" s="300">
        <v>0</v>
      </c>
      <c r="W17" s="300">
        <v>0</v>
      </c>
      <c r="X17" s="300">
        <v>0</v>
      </c>
      <c r="Y17" s="300">
        <v>0</v>
      </c>
      <c r="Z17" s="300">
        <v>17867937.699999999</v>
      </c>
      <c r="AA17" s="300">
        <v>0</v>
      </c>
      <c r="AB17" s="300">
        <v>18397937.699999999</v>
      </c>
    </row>
    <row r="18" spans="1:28" s="306" customFormat="1" ht="158.25" customHeight="1">
      <c r="A18" s="845"/>
      <c r="B18" s="310" t="s">
        <v>500</v>
      </c>
      <c r="C18" s="310" t="s">
        <v>34</v>
      </c>
      <c r="D18" s="310" t="s">
        <v>501</v>
      </c>
      <c r="E18" s="310" t="s">
        <v>502</v>
      </c>
      <c r="F18" s="310" t="s">
        <v>503</v>
      </c>
      <c r="G18" s="311">
        <v>0.8</v>
      </c>
      <c r="H18" s="292" t="s">
        <v>8</v>
      </c>
      <c r="I18" s="319">
        <v>2.5000000000000001E-2</v>
      </c>
      <c r="J18" s="319">
        <v>2.5000000000000001E-2</v>
      </c>
      <c r="K18" s="319">
        <v>2.5000000000000001E-2</v>
      </c>
      <c r="L18" s="319">
        <v>2.5000000000000001E-2</v>
      </c>
      <c r="M18" s="319">
        <v>2.5000000000000001E-2</v>
      </c>
      <c r="N18" s="320">
        <v>0.05</v>
      </c>
      <c r="O18" s="319">
        <v>7.5000000000000011E-2</v>
      </c>
      <c r="P18" s="304">
        <v>0.1</v>
      </c>
      <c r="Q18" s="305">
        <f t="shared" si="0"/>
        <v>8.1791294201118539E-2</v>
      </c>
      <c r="R18" s="300">
        <v>2060000</v>
      </c>
      <c r="S18" s="300">
        <v>0</v>
      </c>
      <c r="T18" s="300">
        <v>0</v>
      </c>
      <c r="U18" s="300">
        <v>0</v>
      </c>
      <c r="V18" s="300">
        <v>0</v>
      </c>
      <c r="W18" s="300">
        <v>0</v>
      </c>
      <c r="X18" s="300">
        <v>0</v>
      </c>
      <c r="Y18" s="300">
        <v>0</v>
      </c>
      <c r="Z18" s="300">
        <v>0</v>
      </c>
      <c r="AA18" s="300">
        <v>0</v>
      </c>
      <c r="AB18" s="300">
        <v>2060000</v>
      </c>
    </row>
    <row r="19" spans="1:28" s="306" customFormat="1" ht="317.25" customHeight="1">
      <c r="A19" s="845"/>
      <c r="B19" s="310" t="s">
        <v>504</v>
      </c>
      <c r="C19" s="310" t="s">
        <v>505</v>
      </c>
      <c r="D19" s="310" t="s">
        <v>506</v>
      </c>
      <c r="E19" s="310" t="s">
        <v>760</v>
      </c>
      <c r="F19" s="310" t="s">
        <v>507</v>
      </c>
      <c r="G19" s="321">
        <v>2</v>
      </c>
      <c r="H19" s="292" t="s">
        <v>8</v>
      </c>
      <c r="I19" s="292">
        <v>1</v>
      </c>
      <c r="J19" s="292">
        <v>1</v>
      </c>
      <c r="K19" s="292">
        <v>1</v>
      </c>
      <c r="L19" s="292">
        <v>1</v>
      </c>
      <c r="M19" s="308">
        <v>1</v>
      </c>
      <c r="N19" s="292">
        <v>2</v>
      </c>
      <c r="O19" s="292">
        <v>3</v>
      </c>
      <c r="P19" s="304">
        <v>4</v>
      </c>
      <c r="Q19" s="305">
        <f t="shared" si="0"/>
        <v>8.4173564906005499E-2</v>
      </c>
      <c r="R19" s="300">
        <v>2120000</v>
      </c>
      <c r="S19" s="300">
        <v>0</v>
      </c>
      <c r="T19" s="300">
        <v>0</v>
      </c>
      <c r="U19" s="300">
        <v>0</v>
      </c>
      <c r="V19" s="300">
        <v>0</v>
      </c>
      <c r="W19" s="300">
        <v>0</v>
      </c>
      <c r="X19" s="300">
        <v>0</v>
      </c>
      <c r="Y19" s="300">
        <v>0</v>
      </c>
      <c r="Z19" s="300">
        <v>0</v>
      </c>
      <c r="AA19" s="300">
        <v>0</v>
      </c>
      <c r="AB19" s="300">
        <v>2120000</v>
      </c>
    </row>
    <row r="20" spans="1:28" s="306" customFormat="1" ht="174" customHeight="1">
      <c r="A20" s="845"/>
      <c r="B20" s="310" t="s">
        <v>508</v>
      </c>
      <c r="C20" s="310" t="s">
        <v>509</v>
      </c>
      <c r="D20" s="310" t="s">
        <v>510</v>
      </c>
      <c r="E20" s="310" t="s">
        <v>761</v>
      </c>
      <c r="F20" s="310" t="s">
        <v>511</v>
      </c>
      <c r="G20" s="310" t="s">
        <v>68</v>
      </c>
      <c r="H20" s="292" t="s">
        <v>9</v>
      </c>
      <c r="I20" s="292">
        <v>1</v>
      </c>
      <c r="J20" s="292">
        <v>1</v>
      </c>
      <c r="K20" s="292">
        <v>1</v>
      </c>
      <c r="L20" s="292">
        <v>1</v>
      </c>
      <c r="M20" s="308">
        <v>1</v>
      </c>
      <c r="N20" s="292">
        <v>2</v>
      </c>
      <c r="O20" s="292">
        <v>3</v>
      </c>
      <c r="P20" s="304">
        <v>4</v>
      </c>
      <c r="Q20" s="305">
        <f t="shared" si="0"/>
        <v>0.21043391226501373</v>
      </c>
      <c r="R20" s="300">
        <v>5300000</v>
      </c>
      <c r="S20" s="300">
        <v>0</v>
      </c>
      <c r="T20" s="300">
        <v>0</v>
      </c>
      <c r="U20" s="300">
        <v>0</v>
      </c>
      <c r="V20" s="300">
        <v>0</v>
      </c>
      <c r="W20" s="300">
        <v>0</v>
      </c>
      <c r="X20" s="300">
        <v>0</v>
      </c>
      <c r="Y20" s="300">
        <v>0</v>
      </c>
      <c r="Z20" s="300">
        <v>0</v>
      </c>
      <c r="AA20" s="300">
        <v>0</v>
      </c>
      <c r="AB20" s="300">
        <v>5300000</v>
      </c>
    </row>
    <row r="21" spans="1:28" s="306" customFormat="1" ht="186.75" customHeight="1">
      <c r="A21" s="845"/>
      <c r="B21" s="310" t="s">
        <v>512</v>
      </c>
      <c r="C21" s="310" t="s">
        <v>513</v>
      </c>
      <c r="D21" s="310" t="s">
        <v>514</v>
      </c>
      <c r="E21" s="310" t="s">
        <v>515</v>
      </c>
      <c r="F21" s="310" t="s">
        <v>516</v>
      </c>
      <c r="G21" s="310" t="s">
        <v>517</v>
      </c>
      <c r="H21" s="292" t="s">
        <v>8</v>
      </c>
      <c r="I21" s="322">
        <v>0.01</v>
      </c>
      <c r="J21" s="322">
        <v>0.02</v>
      </c>
      <c r="K21" s="322">
        <v>0.01</v>
      </c>
      <c r="L21" s="322">
        <v>0.01</v>
      </c>
      <c r="M21" s="322">
        <v>0.01</v>
      </c>
      <c r="N21" s="322">
        <v>0.03</v>
      </c>
      <c r="O21" s="322">
        <v>0.04</v>
      </c>
      <c r="P21" s="304">
        <v>0.05</v>
      </c>
      <c r="Q21" s="305">
        <f t="shared" si="0"/>
        <v>4.208678245300275E-2</v>
      </c>
      <c r="R21" s="300">
        <v>1060000</v>
      </c>
      <c r="S21" s="300">
        <v>0</v>
      </c>
      <c r="T21" s="300">
        <v>0</v>
      </c>
      <c r="U21" s="300">
        <v>0</v>
      </c>
      <c r="V21" s="300">
        <v>0</v>
      </c>
      <c r="W21" s="300">
        <v>0</v>
      </c>
      <c r="X21" s="300">
        <v>0</v>
      </c>
      <c r="Y21" s="300">
        <v>0</v>
      </c>
      <c r="Z21" s="300">
        <v>0</v>
      </c>
      <c r="AA21" s="300">
        <v>0</v>
      </c>
      <c r="AB21" s="300">
        <v>1060000</v>
      </c>
    </row>
    <row r="22" spans="1:28" s="306" customFormat="1" ht="188.25" customHeight="1">
      <c r="A22" s="845"/>
      <c r="B22" s="310" t="s">
        <v>518</v>
      </c>
      <c r="C22" s="310" t="s">
        <v>519</v>
      </c>
      <c r="D22" s="310">
        <v>4.0000000000000001E-3</v>
      </c>
      <c r="E22" s="310" t="s">
        <v>520</v>
      </c>
      <c r="F22" s="310" t="s">
        <v>762</v>
      </c>
      <c r="G22" s="311">
        <v>1</v>
      </c>
      <c r="H22" s="292" t="s">
        <v>9</v>
      </c>
      <c r="I22" s="304">
        <v>1</v>
      </c>
      <c r="J22" s="304">
        <v>1</v>
      </c>
      <c r="K22" s="304">
        <v>1</v>
      </c>
      <c r="L22" s="304">
        <v>1</v>
      </c>
      <c r="M22" s="304">
        <v>1</v>
      </c>
      <c r="N22" s="304">
        <v>1</v>
      </c>
      <c r="O22" s="304">
        <v>1</v>
      </c>
      <c r="P22" s="304">
        <v>1</v>
      </c>
      <c r="Q22" s="305">
        <f t="shared" si="0"/>
        <v>4.208678245300275E-2</v>
      </c>
      <c r="R22" s="300">
        <v>1060000</v>
      </c>
      <c r="S22" s="300">
        <v>0</v>
      </c>
      <c r="T22" s="300">
        <v>0</v>
      </c>
      <c r="U22" s="300">
        <v>0</v>
      </c>
      <c r="V22" s="300">
        <v>0</v>
      </c>
      <c r="W22" s="300">
        <v>0</v>
      </c>
      <c r="X22" s="300">
        <v>0</v>
      </c>
      <c r="Y22" s="300">
        <v>0</v>
      </c>
      <c r="Z22" s="300">
        <v>0</v>
      </c>
      <c r="AA22" s="300">
        <v>0</v>
      </c>
      <c r="AB22" s="300">
        <v>1060000</v>
      </c>
    </row>
    <row r="23" spans="1:28" s="306" customFormat="1" ht="165" customHeight="1">
      <c r="A23" s="845"/>
      <c r="B23" s="310" t="s">
        <v>521</v>
      </c>
      <c r="C23" s="310" t="s">
        <v>522</v>
      </c>
      <c r="D23" s="310" t="s">
        <v>523</v>
      </c>
      <c r="E23" s="310" t="s">
        <v>524</v>
      </c>
      <c r="F23" s="310" t="s">
        <v>763</v>
      </c>
      <c r="G23" s="310">
        <v>0</v>
      </c>
      <c r="H23" s="292" t="s">
        <v>9</v>
      </c>
      <c r="I23" s="292">
        <v>1</v>
      </c>
      <c r="J23" s="292"/>
      <c r="K23" s="292"/>
      <c r="L23" s="292"/>
      <c r="M23" s="308">
        <v>1</v>
      </c>
      <c r="N23" s="292">
        <v>1</v>
      </c>
      <c r="O23" s="292">
        <v>1</v>
      </c>
      <c r="P23" s="304">
        <v>1</v>
      </c>
      <c r="Q23" s="305">
        <f t="shared" si="0"/>
        <v>0</v>
      </c>
      <c r="R23" s="300"/>
      <c r="S23" s="300">
        <v>0</v>
      </c>
      <c r="T23" s="300">
        <v>0</v>
      </c>
      <c r="U23" s="300">
        <v>0</v>
      </c>
      <c r="V23" s="300">
        <v>0</v>
      </c>
      <c r="W23" s="300">
        <v>0</v>
      </c>
      <c r="X23" s="300">
        <v>0</v>
      </c>
      <c r="Y23" s="300">
        <v>0</v>
      </c>
      <c r="Z23" s="300">
        <v>0</v>
      </c>
      <c r="AA23" s="300">
        <v>0</v>
      </c>
      <c r="AB23" s="300">
        <v>0</v>
      </c>
    </row>
    <row r="24" spans="1:28" s="306" customFormat="1" ht="180" customHeight="1">
      <c r="A24" s="845"/>
      <c r="B24" s="846" t="s">
        <v>525</v>
      </c>
      <c r="C24" s="846" t="s">
        <v>526</v>
      </c>
      <c r="D24" s="846" t="s">
        <v>527</v>
      </c>
      <c r="E24" s="310" t="s">
        <v>764</v>
      </c>
      <c r="F24" s="310" t="s">
        <v>765</v>
      </c>
      <c r="G24" s="323" t="s">
        <v>528</v>
      </c>
      <c r="H24" s="292" t="s">
        <v>8</v>
      </c>
      <c r="I24" s="320">
        <v>7.0000000000000007E-2</v>
      </c>
      <c r="J24" s="292"/>
      <c r="K24" s="292"/>
      <c r="L24" s="292"/>
      <c r="M24" s="320">
        <v>7.0000000000000007E-2</v>
      </c>
      <c r="N24" s="320">
        <v>7.0000000000000007E-2</v>
      </c>
      <c r="O24" s="320">
        <v>7.0000000000000007E-2</v>
      </c>
      <c r="P24" s="304">
        <v>7.0000000000000007E-2</v>
      </c>
      <c r="Q24" s="305">
        <f t="shared" si="0"/>
        <v>0</v>
      </c>
      <c r="R24" s="300"/>
      <c r="S24" s="300">
        <v>0</v>
      </c>
      <c r="T24" s="300">
        <v>0</v>
      </c>
      <c r="U24" s="300">
        <v>0</v>
      </c>
      <c r="V24" s="300">
        <v>0</v>
      </c>
      <c r="W24" s="300">
        <v>0</v>
      </c>
      <c r="X24" s="300">
        <v>0</v>
      </c>
      <c r="Y24" s="300">
        <v>0</v>
      </c>
      <c r="Z24" s="300">
        <v>0</v>
      </c>
      <c r="AA24" s="300">
        <v>0</v>
      </c>
      <c r="AB24" s="300">
        <v>0</v>
      </c>
    </row>
    <row r="25" spans="1:28" s="306" customFormat="1" ht="183.75" customHeight="1">
      <c r="A25" s="845"/>
      <c r="B25" s="846"/>
      <c r="C25" s="846"/>
      <c r="D25" s="846"/>
      <c r="E25" s="310" t="s">
        <v>766</v>
      </c>
      <c r="F25" s="310" t="s">
        <v>767</v>
      </c>
      <c r="G25" s="311">
        <v>1</v>
      </c>
      <c r="H25" s="292" t="s">
        <v>9</v>
      </c>
      <c r="I25" s="292"/>
      <c r="J25" s="320">
        <v>1</v>
      </c>
      <c r="K25" s="292"/>
      <c r="L25" s="292"/>
      <c r="M25" s="320">
        <v>0</v>
      </c>
      <c r="N25" s="320">
        <v>1</v>
      </c>
      <c r="O25" s="320">
        <v>1</v>
      </c>
      <c r="P25" s="304">
        <v>1</v>
      </c>
      <c r="Q25" s="305">
        <f t="shared" si="0"/>
        <v>3.9704511748115796E-2</v>
      </c>
      <c r="R25" s="300">
        <v>1000000</v>
      </c>
      <c r="S25" s="300">
        <v>0</v>
      </c>
      <c r="T25" s="300">
        <v>0</v>
      </c>
      <c r="U25" s="300">
        <v>0</v>
      </c>
      <c r="V25" s="300">
        <v>0</v>
      </c>
      <c r="W25" s="300">
        <v>0</v>
      </c>
      <c r="X25" s="300">
        <v>0</v>
      </c>
      <c r="Y25" s="300">
        <v>0</v>
      </c>
      <c r="Z25" s="300">
        <v>0</v>
      </c>
      <c r="AA25" s="300">
        <v>0</v>
      </c>
      <c r="AB25" s="300">
        <v>1000000</v>
      </c>
    </row>
    <row r="26" spans="1:28" s="306" customFormat="1" ht="204" customHeight="1">
      <c r="A26" s="845"/>
      <c r="B26" s="310" t="s">
        <v>35</v>
      </c>
      <c r="C26" s="310" t="s">
        <v>36</v>
      </c>
      <c r="D26" s="310" t="s">
        <v>514</v>
      </c>
      <c r="E26" s="310" t="s">
        <v>529</v>
      </c>
      <c r="F26" s="310" t="s">
        <v>530</v>
      </c>
      <c r="G26" s="311">
        <v>1</v>
      </c>
      <c r="H26" s="292" t="s">
        <v>9</v>
      </c>
      <c r="I26" s="311">
        <v>1</v>
      </c>
      <c r="J26" s="311">
        <v>1</v>
      </c>
      <c r="K26" s="311">
        <v>1</v>
      </c>
      <c r="L26" s="311">
        <v>1</v>
      </c>
      <c r="M26" s="311">
        <v>1</v>
      </c>
      <c r="N26" s="311">
        <v>1</v>
      </c>
      <c r="O26" s="311">
        <v>1</v>
      </c>
      <c r="P26" s="304">
        <v>1</v>
      </c>
      <c r="Q26" s="305">
        <f t="shared" si="0"/>
        <v>8.4173564906005499E-2</v>
      </c>
      <c r="R26" s="300">
        <v>2120000</v>
      </c>
      <c r="S26" s="300">
        <v>0</v>
      </c>
      <c r="T26" s="300">
        <v>0</v>
      </c>
      <c r="U26" s="300">
        <v>0</v>
      </c>
      <c r="V26" s="300">
        <v>0</v>
      </c>
      <c r="W26" s="300">
        <v>0</v>
      </c>
      <c r="X26" s="300">
        <v>0</v>
      </c>
      <c r="Y26" s="300">
        <v>0</v>
      </c>
      <c r="Z26" s="300">
        <v>0</v>
      </c>
      <c r="AA26" s="300">
        <v>0</v>
      </c>
      <c r="AB26" s="300">
        <v>2120000</v>
      </c>
    </row>
    <row r="27" spans="1:28" s="306" customFormat="1" ht="155.25" customHeight="1">
      <c r="A27" s="312" t="s">
        <v>38</v>
      </c>
      <c r="B27" s="301" t="s">
        <v>531</v>
      </c>
      <c r="C27" s="302" t="s">
        <v>532</v>
      </c>
      <c r="D27" s="307" t="s">
        <v>533</v>
      </c>
      <c r="E27" s="301" t="s">
        <v>534</v>
      </c>
      <c r="F27" s="302" t="s">
        <v>535</v>
      </c>
      <c r="G27" s="310" t="s">
        <v>536</v>
      </c>
      <c r="H27" s="292" t="s">
        <v>9</v>
      </c>
      <c r="I27" s="292">
        <v>1</v>
      </c>
      <c r="J27" s="292">
        <v>1</v>
      </c>
      <c r="K27" s="292">
        <v>1</v>
      </c>
      <c r="L27" s="292">
        <v>1</v>
      </c>
      <c r="M27" s="308">
        <v>1</v>
      </c>
      <c r="N27" s="292">
        <v>2</v>
      </c>
      <c r="O27" s="292">
        <v>3</v>
      </c>
      <c r="P27" s="304">
        <v>4</v>
      </c>
      <c r="Q27" s="305">
        <f t="shared" si="0"/>
        <v>8.4173564906005499E-2</v>
      </c>
      <c r="R27" s="300">
        <v>2120000</v>
      </c>
      <c r="S27" s="300">
        <v>0</v>
      </c>
      <c r="T27" s="300">
        <v>0</v>
      </c>
      <c r="U27" s="300">
        <v>0</v>
      </c>
      <c r="V27" s="300">
        <v>0</v>
      </c>
      <c r="W27" s="300">
        <v>0</v>
      </c>
      <c r="X27" s="300">
        <v>0</v>
      </c>
      <c r="Y27" s="300">
        <v>0</v>
      </c>
      <c r="Z27" s="300">
        <v>0</v>
      </c>
      <c r="AA27" s="300">
        <v>0</v>
      </c>
      <c r="AB27" s="300">
        <v>2120000</v>
      </c>
    </row>
    <row r="28" spans="1:28" s="306" customFormat="1" ht="235.5" customHeight="1">
      <c r="A28" s="313" t="s">
        <v>39</v>
      </c>
      <c r="B28" s="301" t="s">
        <v>537</v>
      </c>
      <c r="C28" s="302" t="s">
        <v>538</v>
      </c>
      <c r="D28" s="310" t="s">
        <v>539</v>
      </c>
      <c r="E28" s="301" t="s">
        <v>540</v>
      </c>
      <c r="F28" s="302" t="s">
        <v>768</v>
      </c>
      <c r="G28" s="311">
        <v>1</v>
      </c>
      <c r="H28" s="292" t="s">
        <v>9</v>
      </c>
      <c r="I28" s="311">
        <v>1</v>
      </c>
      <c r="J28" s="311">
        <v>1</v>
      </c>
      <c r="K28" s="311">
        <v>1</v>
      </c>
      <c r="L28" s="311">
        <v>1</v>
      </c>
      <c r="M28" s="311">
        <v>1</v>
      </c>
      <c r="N28" s="311">
        <v>1</v>
      </c>
      <c r="O28" s="311">
        <v>1</v>
      </c>
      <c r="P28" s="304">
        <v>1</v>
      </c>
      <c r="Q28" s="305">
        <f t="shared" si="0"/>
        <v>0.22514840431886546</v>
      </c>
      <c r="R28" s="300">
        <v>5670600</v>
      </c>
      <c r="S28" s="300">
        <v>0</v>
      </c>
      <c r="T28" s="300">
        <v>0</v>
      </c>
      <c r="U28" s="300">
        <v>0</v>
      </c>
      <c r="V28" s="300">
        <v>0</v>
      </c>
      <c r="W28" s="300">
        <v>0</v>
      </c>
      <c r="X28" s="300">
        <v>0</v>
      </c>
      <c r="Y28" s="300">
        <v>0</v>
      </c>
      <c r="Z28" s="300">
        <v>0</v>
      </c>
      <c r="AA28" s="300">
        <v>0</v>
      </c>
      <c r="AB28" s="300">
        <v>5670600</v>
      </c>
    </row>
    <row r="29" spans="1:28" s="306" customFormat="1" ht="22.5" customHeight="1">
      <c r="A29" s="314"/>
      <c r="B29" s="301" t="s">
        <v>40</v>
      </c>
      <c r="C29" s="301" t="s">
        <v>40</v>
      </c>
      <c r="D29" s="301" t="s">
        <v>40</v>
      </c>
      <c r="E29" s="301" t="s">
        <v>40</v>
      </c>
      <c r="F29" s="301" t="s">
        <v>40</v>
      </c>
      <c r="G29" s="301" t="s">
        <v>40</v>
      </c>
      <c r="H29" s="292"/>
      <c r="I29" s="292"/>
      <c r="J29" s="292"/>
      <c r="K29" s="292"/>
      <c r="L29" s="292"/>
      <c r="M29" s="308">
        <v>0</v>
      </c>
      <c r="N29" s="292">
        <v>0</v>
      </c>
      <c r="O29" s="292">
        <v>0</v>
      </c>
      <c r="P29" s="303">
        <v>0</v>
      </c>
      <c r="Q29" s="305">
        <f>+(R29*$Q$7)/R$7</f>
        <v>0</v>
      </c>
      <c r="R29" s="300">
        <v>0</v>
      </c>
      <c r="S29" s="300">
        <v>0</v>
      </c>
      <c r="T29" s="300">
        <v>0</v>
      </c>
      <c r="U29" s="300">
        <v>0</v>
      </c>
      <c r="V29" s="300">
        <v>0</v>
      </c>
      <c r="W29" s="300">
        <v>0</v>
      </c>
      <c r="X29" s="300">
        <v>0</v>
      </c>
      <c r="Y29" s="300">
        <v>0</v>
      </c>
      <c r="Z29" s="300">
        <v>0</v>
      </c>
      <c r="AA29" s="300">
        <v>0</v>
      </c>
      <c r="AB29" s="300">
        <v>0</v>
      </c>
    </row>
    <row r="30" spans="1:28" s="3" customFormat="1">
      <c r="A30" s="50"/>
      <c r="B30" s="51"/>
      <c r="D30" s="52"/>
      <c r="E30" s="52"/>
      <c r="F30" s="53"/>
      <c r="G30" s="54"/>
      <c r="H30" s="55"/>
      <c r="I30" s="55"/>
      <c r="J30" s="56" t="s">
        <v>780</v>
      </c>
      <c r="K30" s="55"/>
      <c r="L30" s="55"/>
      <c r="M30" s="55"/>
      <c r="N30" s="55"/>
      <c r="O30" s="55"/>
      <c r="P30" s="57"/>
      <c r="Q30" s="5">
        <f>SUM(Q8:Q29)</f>
        <v>100.00000000000007</v>
      </c>
      <c r="R30" s="58">
        <v>1228781305.8200002</v>
      </c>
      <c r="S30" s="58">
        <v>0</v>
      </c>
      <c r="T30" s="58">
        <v>193805922.56</v>
      </c>
      <c r="U30" s="58">
        <v>1060000</v>
      </c>
      <c r="V30" s="58">
        <v>0</v>
      </c>
      <c r="W30" s="58">
        <v>0</v>
      </c>
      <c r="X30" s="58">
        <v>1077090292.02</v>
      </c>
      <c r="Y30" s="58">
        <v>0</v>
      </c>
      <c r="Z30" s="58">
        <v>17867937.699999999</v>
      </c>
      <c r="AA30" s="58">
        <v>0</v>
      </c>
      <c r="AB30" s="58">
        <v>2518605458.0999999</v>
      </c>
    </row>
    <row r="31" spans="1:28" s="3" customFormat="1">
      <c r="A31" s="50"/>
      <c r="B31" s="51"/>
      <c r="D31" s="52"/>
      <c r="E31" s="52"/>
      <c r="F31" s="53"/>
      <c r="G31" s="54"/>
      <c r="H31" s="55"/>
      <c r="I31" s="55"/>
      <c r="J31" s="55"/>
      <c r="K31" s="55"/>
      <c r="L31" s="55"/>
      <c r="M31" s="55"/>
      <c r="N31" s="55"/>
      <c r="O31" s="55"/>
      <c r="P31" s="57"/>
      <c r="Q31" s="5"/>
      <c r="R31" s="58">
        <v>0</v>
      </c>
      <c r="S31" s="58">
        <v>0</v>
      </c>
      <c r="T31" s="58">
        <v>0</v>
      </c>
      <c r="U31" s="58">
        <v>0</v>
      </c>
      <c r="V31" s="58">
        <v>0</v>
      </c>
      <c r="W31" s="58">
        <v>0</v>
      </c>
      <c r="X31" s="58">
        <v>0</v>
      </c>
      <c r="Y31" s="58">
        <v>0</v>
      </c>
      <c r="Z31" s="58">
        <v>0</v>
      </c>
      <c r="AA31" s="58">
        <v>0</v>
      </c>
      <c r="AB31" s="58">
        <v>0</v>
      </c>
    </row>
    <row r="32" spans="1:28" s="2" customFormat="1">
      <c r="A32" s="59"/>
      <c r="B32" s="60"/>
      <c r="D32" s="61"/>
      <c r="E32" s="61"/>
      <c r="F32" s="62"/>
      <c r="G32" s="63"/>
      <c r="H32" s="64"/>
      <c r="I32" s="64"/>
      <c r="J32" s="64"/>
      <c r="K32" s="64"/>
      <c r="L32" s="64"/>
      <c r="M32" s="64"/>
      <c r="N32" s="64"/>
      <c r="O32" s="64"/>
      <c r="P32" s="26"/>
      <c r="Q32" s="1"/>
      <c r="R32" s="239"/>
      <c r="S32" s="240"/>
      <c r="T32" s="239"/>
      <c r="U32" s="239"/>
      <c r="V32" s="239"/>
      <c r="W32" s="239"/>
      <c r="X32" s="239"/>
      <c r="Y32" s="239"/>
      <c r="Z32" s="239"/>
      <c r="AA32" s="239"/>
      <c r="AB32" s="239"/>
    </row>
    <row r="33" spans="1:28" ht="20.25" customHeight="1">
      <c r="A33" s="723" t="s">
        <v>29</v>
      </c>
      <c r="B33" s="724"/>
      <c r="C33" s="724"/>
      <c r="D33" s="724"/>
      <c r="E33" s="724"/>
      <c r="F33" s="724"/>
      <c r="G33" s="724"/>
      <c r="H33" s="724"/>
      <c r="I33" s="724"/>
      <c r="J33" s="724"/>
      <c r="K33" s="724"/>
      <c r="L33" s="724"/>
      <c r="M33" s="724"/>
      <c r="N33" s="724"/>
      <c r="O33" s="724"/>
      <c r="P33" s="724"/>
      <c r="Q33" s="724"/>
      <c r="R33" s="724"/>
      <c r="S33" s="724"/>
      <c r="T33" s="724"/>
      <c r="U33" s="724"/>
      <c r="V33" s="724"/>
      <c r="W33" s="724"/>
      <c r="X33" s="724"/>
      <c r="Y33" s="724"/>
      <c r="Z33" s="724"/>
      <c r="AA33" s="724"/>
      <c r="AB33" s="724"/>
    </row>
    <row r="34" spans="1:28" ht="20.25" customHeight="1">
      <c r="A34" s="723" t="s">
        <v>563</v>
      </c>
      <c r="B34" s="724"/>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row>
    <row r="35" spans="1:28" ht="20.25" customHeight="1">
      <c r="A35" s="723" t="s">
        <v>381</v>
      </c>
      <c r="B35" s="724"/>
      <c r="C35" s="724"/>
      <c r="D35" s="724"/>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row>
    <row r="36" spans="1:28" ht="29.25" customHeight="1">
      <c r="A36" s="66" t="s">
        <v>1</v>
      </c>
      <c r="B36" s="67"/>
      <c r="C36" s="822" t="s">
        <v>2</v>
      </c>
      <c r="D36" s="822"/>
      <c r="E36" s="822"/>
      <c r="F36" s="68"/>
      <c r="G36" s="69"/>
      <c r="H36" s="20"/>
      <c r="I36" s="20"/>
      <c r="J36" s="20"/>
      <c r="K36" s="20"/>
      <c r="L36" s="20"/>
      <c r="M36" s="20"/>
      <c r="N36" s="20"/>
      <c r="O36" s="20"/>
      <c r="P36" s="21"/>
      <c r="Q36" s="20"/>
      <c r="R36" s="22"/>
      <c r="S36" s="23"/>
      <c r="T36" s="22"/>
      <c r="U36" s="22"/>
      <c r="V36" s="22"/>
      <c r="W36" s="22"/>
      <c r="X36" s="22"/>
      <c r="Y36" s="22"/>
      <c r="Z36" s="22"/>
      <c r="AA36" s="22"/>
      <c r="AB36" s="22"/>
    </row>
    <row r="37" spans="1:28" ht="38.25" customHeight="1">
      <c r="A37" s="832" t="s">
        <v>21</v>
      </c>
      <c r="B37" s="832" t="s">
        <v>22</v>
      </c>
      <c r="C37" s="767" t="s">
        <v>23</v>
      </c>
      <c r="D37" s="767"/>
      <c r="E37" s="824" t="s">
        <v>24</v>
      </c>
      <c r="F37" s="767" t="s">
        <v>25</v>
      </c>
      <c r="G37" s="767"/>
      <c r="H37" s="24"/>
      <c r="I37" s="762" t="s">
        <v>379</v>
      </c>
      <c r="J37" s="762"/>
      <c r="K37" s="762"/>
      <c r="L37" s="762"/>
      <c r="M37" s="762" t="s">
        <v>380</v>
      </c>
      <c r="N37" s="762"/>
      <c r="O37" s="762"/>
      <c r="P37" s="762"/>
      <c r="Q37" s="70">
        <v>100</v>
      </c>
      <c r="R37" s="763" t="s">
        <v>382</v>
      </c>
      <c r="S37" s="763"/>
      <c r="T37" s="763"/>
      <c r="U37" s="763"/>
      <c r="V37" s="763"/>
      <c r="W37" s="763"/>
      <c r="X37" s="763"/>
      <c r="Y37" s="763"/>
      <c r="Z37" s="763"/>
      <c r="AA37" s="763"/>
      <c r="AB37" s="763"/>
    </row>
    <row r="38" spans="1:28" ht="51">
      <c r="A38" s="824"/>
      <c r="B38" s="824"/>
      <c r="C38" s="27" t="s">
        <v>26</v>
      </c>
      <c r="D38" s="27" t="s">
        <v>27</v>
      </c>
      <c r="E38" s="824"/>
      <c r="F38" s="28" t="s">
        <v>26</v>
      </c>
      <c r="G38" s="27" t="s">
        <v>27</v>
      </c>
      <c r="H38" s="24" t="s">
        <v>9</v>
      </c>
      <c r="I38" s="25">
        <v>2012</v>
      </c>
      <c r="J38" s="25">
        <v>2013</v>
      </c>
      <c r="K38" s="25">
        <v>2014</v>
      </c>
      <c r="L38" s="25">
        <v>2015</v>
      </c>
      <c r="M38" s="25">
        <v>2012</v>
      </c>
      <c r="N38" s="25">
        <v>2013</v>
      </c>
      <c r="O38" s="25">
        <v>2014</v>
      </c>
      <c r="P38" s="29">
        <v>2015</v>
      </c>
      <c r="Q38" s="24" t="s">
        <v>384</v>
      </c>
      <c r="R38" s="30" t="s">
        <v>11</v>
      </c>
      <c r="S38" s="30" t="s">
        <v>12</v>
      </c>
      <c r="T38" s="30" t="s">
        <v>13</v>
      </c>
      <c r="U38" s="30" t="s">
        <v>14</v>
      </c>
      <c r="V38" s="30" t="s">
        <v>15</v>
      </c>
      <c r="W38" s="30" t="s">
        <v>16</v>
      </c>
      <c r="X38" s="30" t="s">
        <v>17</v>
      </c>
      <c r="Y38" s="30" t="s">
        <v>18</v>
      </c>
      <c r="Z38" s="30" t="s">
        <v>19</v>
      </c>
      <c r="AA38" s="30" t="s">
        <v>385</v>
      </c>
      <c r="AB38" s="30" t="s">
        <v>616</v>
      </c>
    </row>
    <row r="39" spans="1:28" ht="27" customHeight="1">
      <c r="A39" s="71"/>
      <c r="B39" s="71"/>
      <c r="C39" s="71"/>
      <c r="D39" s="71"/>
      <c r="E39" s="71"/>
      <c r="F39" s="72"/>
      <c r="G39" s="71"/>
      <c r="H39" s="71"/>
      <c r="I39" s="71"/>
      <c r="J39" s="71"/>
      <c r="K39" s="71"/>
      <c r="L39" s="71"/>
      <c r="M39" s="71"/>
      <c r="N39" s="71"/>
      <c r="O39" s="33"/>
      <c r="P39" s="32"/>
      <c r="Q39" s="73">
        <v>100</v>
      </c>
      <c r="R39" s="35">
        <v>303524237.19999999</v>
      </c>
      <c r="S39" s="35">
        <v>0</v>
      </c>
      <c r="T39" s="35">
        <v>0</v>
      </c>
      <c r="U39" s="35">
        <v>0</v>
      </c>
      <c r="V39" s="35">
        <v>0</v>
      </c>
      <c r="W39" s="35">
        <v>0</v>
      </c>
      <c r="X39" s="35">
        <v>0</v>
      </c>
      <c r="Y39" s="35">
        <v>0</v>
      </c>
      <c r="Z39" s="35">
        <v>0</v>
      </c>
      <c r="AA39" s="35">
        <v>0</v>
      </c>
      <c r="AB39" s="35">
        <v>303524237.19999999</v>
      </c>
    </row>
    <row r="40" spans="1:28" ht="119.25" customHeight="1">
      <c r="A40" s="770" t="s">
        <v>41</v>
      </c>
      <c r="B40" s="768" t="s">
        <v>772</v>
      </c>
      <c r="C40" s="45" t="s">
        <v>42</v>
      </c>
      <c r="D40" s="74">
        <v>0.61539999999999995</v>
      </c>
      <c r="E40" s="45" t="s">
        <v>769</v>
      </c>
      <c r="F40" s="45" t="s">
        <v>43</v>
      </c>
      <c r="G40" s="45">
        <v>158</v>
      </c>
      <c r="H40" s="80" t="s">
        <v>8</v>
      </c>
      <c r="I40" s="75">
        <v>165</v>
      </c>
      <c r="J40" s="80">
        <v>165</v>
      </c>
      <c r="K40" s="43">
        <v>165</v>
      </c>
      <c r="L40" s="43">
        <v>165</v>
      </c>
      <c r="M40" s="43">
        <v>165</v>
      </c>
      <c r="N40" s="43">
        <v>165</v>
      </c>
      <c r="O40" s="43">
        <v>165</v>
      </c>
      <c r="P40" s="43">
        <v>165</v>
      </c>
      <c r="Q40" s="76">
        <f>+(AB40*$Q$39)/AB$39</f>
        <v>0.34923075988213043</v>
      </c>
      <c r="R40" s="35">
        <v>1060000</v>
      </c>
      <c r="S40" s="35">
        <v>0</v>
      </c>
      <c r="T40" s="35">
        <v>0</v>
      </c>
      <c r="U40" s="35">
        <v>0</v>
      </c>
      <c r="V40" s="35">
        <v>0</v>
      </c>
      <c r="W40" s="35">
        <v>0</v>
      </c>
      <c r="X40" s="35">
        <v>0</v>
      </c>
      <c r="Y40" s="35">
        <v>0</v>
      </c>
      <c r="Z40" s="35">
        <v>0</v>
      </c>
      <c r="AA40" s="35">
        <v>0</v>
      </c>
      <c r="AB40" s="35">
        <v>1060000</v>
      </c>
    </row>
    <row r="41" spans="1:28" ht="130.5" customHeight="1">
      <c r="A41" s="770"/>
      <c r="B41" s="768"/>
      <c r="C41" s="45" t="s">
        <v>44</v>
      </c>
      <c r="D41" s="74">
        <v>0.91159999999999997</v>
      </c>
      <c r="E41" s="45" t="s">
        <v>770</v>
      </c>
      <c r="F41" s="45" t="s">
        <v>45</v>
      </c>
      <c r="G41" s="45">
        <v>668</v>
      </c>
      <c r="H41" s="80" t="s">
        <v>8</v>
      </c>
      <c r="I41" s="75">
        <v>675</v>
      </c>
      <c r="J41" s="75">
        <v>675</v>
      </c>
      <c r="K41" s="75">
        <v>675</v>
      </c>
      <c r="L41" s="75">
        <v>675</v>
      </c>
      <c r="M41" s="75">
        <v>675</v>
      </c>
      <c r="N41" s="75">
        <v>675</v>
      </c>
      <c r="O41" s="75">
        <v>675</v>
      </c>
      <c r="P41" s="75">
        <v>675</v>
      </c>
      <c r="Q41" s="76">
        <f t="shared" ref="Q41:Q68" si="1">+(AB41*$Q$39)/AB$39</f>
        <v>0.34923075988213043</v>
      </c>
      <c r="R41" s="35">
        <v>1060000</v>
      </c>
      <c r="S41" s="35">
        <v>0</v>
      </c>
      <c r="T41" s="35">
        <v>0</v>
      </c>
      <c r="U41" s="35">
        <v>0</v>
      </c>
      <c r="V41" s="35">
        <v>0</v>
      </c>
      <c r="W41" s="35">
        <v>0</v>
      </c>
      <c r="X41" s="35">
        <v>0</v>
      </c>
      <c r="Y41" s="35">
        <v>0</v>
      </c>
      <c r="Z41" s="35">
        <v>0</v>
      </c>
      <c r="AA41" s="35">
        <v>0</v>
      </c>
      <c r="AB41" s="35">
        <v>1060000</v>
      </c>
    </row>
    <row r="42" spans="1:28" ht="135.75" customHeight="1">
      <c r="A42" s="770"/>
      <c r="B42" s="768"/>
      <c r="C42" s="45" t="s">
        <v>46</v>
      </c>
      <c r="D42" s="74">
        <v>0.63670000000000004</v>
      </c>
      <c r="E42" s="45" t="s">
        <v>771</v>
      </c>
      <c r="F42" s="45" t="s">
        <v>47</v>
      </c>
      <c r="G42" s="45">
        <v>393</v>
      </c>
      <c r="H42" s="80" t="s">
        <v>8</v>
      </c>
      <c r="I42" s="75">
        <v>400</v>
      </c>
      <c r="J42" s="75">
        <v>400</v>
      </c>
      <c r="K42" s="75">
        <v>400</v>
      </c>
      <c r="L42" s="75">
        <v>400</v>
      </c>
      <c r="M42" s="75">
        <v>400</v>
      </c>
      <c r="N42" s="75">
        <v>400</v>
      </c>
      <c r="O42" s="75">
        <v>400</v>
      </c>
      <c r="P42" s="75">
        <v>400</v>
      </c>
      <c r="Q42" s="76">
        <f t="shared" si="1"/>
        <v>0.69846151976426085</v>
      </c>
      <c r="R42" s="35">
        <v>2120000</v>
      </c>
      <c r="S42" s="35">
        <v>0</v>
      </c>
      <c r="T42" s="35">
        <v>0</v>
      </c>
      <c r="U42" s="35">
        <v>0</v>
      </c>
      <c r="V42" s="35">
        <v>0</v>
      </c>
      <c r="W42" s="35">
        <v>0</v>
      </c>
      <c r="X42" s="35">
        <v>0</v>
      </c>
      <c r="Y42" s="35">
        <v>0</v>
      </c>
      <c r="Z42" s="35">
        <v>0</v>
      </c>
      <c r="AA42" s="35">
        <v>0</v>
      </c>
      <c r="AB42" s="35">
        <v>2120000</v>
      </c>
    </row>
    <row r="43" spans="1:28" ht="99.75" customHeight="1">
      <c r="A43" s="770"/>
      <c r="B43" s="768"/>
      <c r="C43" s="768" t="s">
        <v>48</v>
      </c>
      <c r="D43" s="801">
        <v>0.32629999999999998</v>
      </c>
      <c r="E43" s="45">
        <v>200</v>
      </c>
      <c r="F43" s="45" t="s">
        <v>49</v>
      </c>
      <c r="G43" s="45">
        <v>0</v>
      </c>
      <c r="H43" s="80" t="s">
        <v>8</v>
      </c>
      <c r="I43" s="75">
        <v>50</v>
      </c>
      <c r="J43" s="43">
        <v>50</v>
      </c>
      <c r="K43" s="43">
        <v>50</v>
      </c>
      <c r="L43" s="43">
        <v>50</v>
      </c>
      <c r="M43" s="43">
        <v>50</v>
      </c>
      <c r="N43" s="24">
        <v>100</v>
      </c>
      <c r="O43" s="24">
        <v>150</v>
      </c>
      <c r="P43" s="38">
        <v>200</v>
      </c>
      <c r="Q43" s="76">
        <f t="shared" si="1"/>
        <v>0.34923075988213043</v>
      </c>
      <c r="R43" s="35">
        <v>1060000</v>
      </c>
      <c r="S43" s="35">
        <v>0</v>
      </c>
      <c r="T43" s="35">
        <v>0</v>
      </c>
      <c r="U43" s="35">
        <v>0</v>
      </c>
      <c r="V43" s="35">
        <v>0</v>
      </c>
      <c r="W43" s="35">
        <v>0</v>
      </c>
      <c r="X43" s="35">
        <v>0</v>
      </c>
      <c r="Y43" s="35">
        <v>0</v>
      </c>
      <c r="Z43" s="35">
        <v>0</v>
      </c>
      <c r="AA43" s="35">
        <v>0</v>
      </c>
      <c r="AB43" s="35">
        <v>1060000</v>
      </c>
    </row>
    <row r="44" spans="1:28" ht="99.75" customHeight="1">
      <c r="A44" s="770"/>
      <c r="B44" s="768"/>
      <c r="C44" s="768"/>
      <c r="D44" s="801"/>
      <c r="E44" s="45" t="s">
        <v>773</v>
      </c>
      <c r="F44" s="45" t="s">
        <v>673</v>
      </c>
      <c r="G44" s="45">
        <v>1219</v>
      </c>
      <c r="H44" s="80" t="s">
        <v>8</v>
      </c>
      <c r="I44" s="75">
        <v>1240</v>
      </c>
      <c r="J44" s="75">
        <v>1240</v>
      </c>
      <c r="K44" s="75">
        <v>1240</v>
      </c>
      <c r="L44" s="75">
        <v>1240</v>
      </c>
      <c r="M44" s="75">
        <v>1240</v>
      </c>
      <c r="N44" s="75">
        <v>1240</v>
      </c>
      <c r="O44" s="75">
        <v>1240</v>
      </c>
      <c r="P44" s="75">
        <v>1240</v>
      </c>
      <c r="Q44" s="76">
        <f t="shared" si="1"/>
        <v>30.846854558868817</v>
      </c>
      <c r="R44" s="35">
        <v>93627680</v>
      </c>
      <c r="S44" s="35">
        <v>0</v>
      </c>
      <c r="T44" s="35">
        <v>0</v>
      </c>
      <c r="U44" s="35">
        <v>0</v>
      </c>
      <c r="V44" s="35">
        <v>0</v>
      </c>
      <c r="W44" s="35">
        <v>0</v>
      </c>
      <c r="X44" s="35">
        <v>0</v>
      </c>
      <c r="Y44" s="35">
        <v>0</v>
      </c>
      <c r="Z44" s="35">
        <v>0</v>
      </c>
      <c r="AA44" s="35">
        <v>0</v>
      </c>
      <c r="AB44" s="35">
        <v>93627680</v>
      </c>
    </row>
    <row r="45" spans="1:28" ht="135" customHeight="1">
      <c r="A45" s="770"/>
      <c r="B45" s="768"/>
      <c r="C45" s="768"/>
      <c r="D45" s="768"/>
      <c r="E45" s="42">
        <v>159</v>
      </c>
      <c r="F45" s="45" t="s">
        <v>774</v>
      </c>
      <c r="G45" s="42" t="s">
        <v>541</v>
      </c>
      <c r="H45" s="80" t="s">
        <v>9</v>
      </c>
      <c r="I45" s="75">
        <v>159</v>
      </c>
      <c r="J45" s="75">
        <v>159</v>
      </c>
      <c r="K45" s="75">
        <v>159</v>
      </c>
      <c r="L45" s="75">
        <v>159</v>
      </c>
      <c r="M45" s="75">
        <v>159</v>
      </c>
      <c r="N45" s="75">
        <v>159</v>
      </c>
      <c r="O45" s="75">
        <v>159</v>
      </c>
      <c r="P45" s="75">
        <v>159</v>
      </c>
      <c r="Q45" s="76">
        <f t="shared" si="1"/>
        <v>14.149300759695643</v>
      </c>
      <c r="R45" s="35">
        <v>42946557.200000003</v>
      </c>
      <c r="S45" s="35">
        <v>0</v>
      </c>
      <c r="T45" s="35">
        <v>0</v>
      </c>
      <c r="U45" s="35">
        <v>0</v>
      </c>
      <c r="V45" s="35">
        <v>0</v>
      </c>
      <c r="W45" s="35">
        <v>0</v>
      </c>
      <c r="X45" s="35">
        <v>0</v>
      </c>
      <c r="Y45" s="35">
        <v>0</v>
      </c>
      <c r="Z45" s="35">
        <v>0</v>
      </c>
      <c r="AA45" s="35">
        <v>0</v>
      </c>
      <c r="AB45" s="35">
        <v>42946557.200000003</v>
      </c>
    </row>
    <row r="46" spans="1:28" ht="129.75" customHeight="1">
      <c r="A46" s="770"/>
      <c r="B46" s="768"/>
      <c r="C46" s="768"/>
      <c r="D46" s="768"/>
      <c r="E46" s="45" t="s">
        <v>775</v>
      </c>
      <c r="F46" s="45" t="s">
        <v>776</v>
      </c>
      <c r="G46" s="45">
        <v>2</v>
      </c>
      <c r="H46" s="80" t="s">
        <v>8</v>
      </c>
      <c r="I46" s="75">
        <v>1</v>
      </c>
      <c r="J46" s="43"/>
      <c r="K46" s="43"/>
      <c r="L46" s="43"/>
      <c r="M46" s="43">
        <v>1</v>
      </c>
      <c r="N46" s="24">
        <v>1</v>
      </c>
      <c r="O46" s="24">
        <v>1</v>
      </c>
      <c r="P46" s="38">
        <v>1</v>
      </c>
      <c r="Q46" s="76">
        <f t="shared" si="1"/>
        <v>0</v>
      </c>
      <c r="R46" s="35"/>
      <c r="S46" s="35">
        <v>0</v>
      </c>
      <c r="T46" s="35">
        <v>0</v>
      </c>
      <c r="U46" s="35">
        <v>0</v>
      </c>
      <c r="V46" s="35">
        <v>0</v>
      </c>
      <c r="W46" s="35">
        <v>0</v>
      </c>
      <c r="X46" s="35">
        <v>0</v>
      </c>
      <c r="Y46" s="35">
        <v>0</v>
      </c>
      <c r="Z46" s="35">
        <v>0</v>
      </c>
      <c r="AA46" s="35">
        <v>0</v>
      </c>
      <c r="AB46" s="35">
        <v>0</v>
      </c>
    </row>
    <row r="47" spans="1:28" ht="174" customHeight="1">
      <c r="A47" s="770"/>
      <c r="B47" s="768"/>
      <c r="C47" s="768"/>
      <c r="D47" s="768"/>
      <c r="E47" s="45">
        <v>3</v>
      </c>
      <c r="F47" s="45" t="s">
        <v>50</v>
      </c>
      <c r="G47" s="45">
        <v>0</v>
      </c>
      <c r="H47" s="80" t="s">
        <v>8</v>
      </c>
      <c r="I47" s="241"/>
      <c r="J47" s="43">
        <v>1</v>
      </c>
      <c r="K47" s="43">
        <v>1</v>
      </c>
      <c r="L47" s="43">
        <v>1</v>
      </c>
      <c r="M47" s="43">
        <v>0</v>
      </c>
      <c r="N47" s="24">
        <v>1</v>
      </c>
      <c r="O47" s="24">
        <v>2</v>
      </c>
      <c r="P47" s="38">
        <v>3</v>
      </c>
      <c r="Q47" s="76">
        <f t="shared" si="1"/>
        <v>3.2946298102087779</v>
      </c>
      <c r="R47" s="35">
        <v>10000000</v>
      </c>
      <c r="S47" s="35">
        <v>0</v>
      </c>
      <c r="T47" s="35">
        <v>0</v>
      </c>
      <c r="U47" s="35">
        <v>0</v>
      </c>
      <c r="V47" s="35">
        <v>0</v>
      </c>
      <c r="W47" s="35">
        <v>0</v>
      </c>
      <c r="X47" s="35">
        <v>0</v>
      </c>
      <c r="Y47" s="35">
        <v>0</v>
      </c>
      <c r="Z47" s="35">
        <v>0</v>
      </c>
      <c r="AA47" s="35">
        <v>0</v>
      </c>
      <c r="AB47" s="35">
        <v>10000000</v>
      </c>
    </row>
    <row r="48" spans="1:28" ht="100.5" customHeight="1">
      <c r="A48" s="770"/>
      <c r="B48" s="768"/>
      <c r="C48" s="768"/>
      <c r="D48" s="768"/>
      <c r="E48" s="45">
        <v>4</v>
      </c>
      <c r="F48" s="45" t="s">
        <v>51</v>
      </c>
      <c r="G48" s="45">
        <v>0</v>
      </c>
      <c r="H48" s="80" t="s">
        <v>8</v>
      </c>
      <c r="I48" s="75">
        <v>1</v>
      </c>
      <c r="J48" s="43">
        <v>1</v>
      </c>
      <c r="K48" s="43">
        <v>1</v>
      </c>
      <c r="L48" s="43">
        <v>1</v>
      </c>
      <c r="M48" s="43">
        <v>1</v>
      </c>
      <c r="N48" s="24">
        <v>2</v>
      </c>
      <c r="O48" s="24">
        <v>3</v>
      </c>
      <c r="P48" s="38">
        <v>4</v>
      </c>
      <c r="Q48" s="76">
        <f t="shared" si="1"/>
        <v>3.4923075988213044</v>
      </c>
      <c r="R48" s="35">
        <v>10600000</v>
      </c>
      <c r="S48" s="35">
        <v>0</v>
      </c>
      <c r="T48" s="35">
        <v>0</v>
      </c>
      <c r="U48" s="35">
        <v>0</v>
      </c>
      <c r="V48" s="35">
        <v>0</v>
      </c>
      <c r="W48" s="35">
        <v>0</v>
      </c>
      <c r="X48" s="35">
        <v>0</v>
      </c>
      <c r="Y48" s="35">
        <v>0</v>
      </c>
      <c r="Z48" s="35">
        <v>0</v>
      </c>
      <c r="AA48" s="35">
        <v>0</v>
      </c>
      <c r="AB48" s="35">
        <v>10600000</v>
      </c>
    </row>
    <row r="49" spans="1:28" ht="160.5" customHeight="1">
      <c r="A49" s="770"/>
      <c r="B49" s="768"/>
      <c r="C49" s="768"/>
      <c r="D49" s="768"/>
      <c r="E49" s="45">
        <v>5</v>
      </c>
      <c r="F49" s="45" t="s">
        <v>674</v>
      </c>
      <c r="G49" s="45">
        <v>0</v>
      </c>
      <c r="H49" s="80" t="s">
        <v>9</v>
      </c>
      <c r="I49" s="75"/>
      <c r="J49" s="43">
        <v>2</v>
      </c>
      <c r="K49" s="43">
        <v>2</v>
      </c>
      <c r="L49" s="43">
        <v>1</v>
      </c>
      <c r="M49" s="43">
        <v>0</v>
      </c>
      <c r="N49" s="24">
        <v>2</v>
      </c>
      <c r="O49" s="24">
        <v>4</v>
      </c>
      <c r="P49" s="38">
        <v>5</v>
      </c>
      <c r="Q49" s="76">
        <f t="shared" si="1"/>
        <v>1.6473149051043889</v>
      </c>
      <c r="R49" s="35">
        <v>5000000</v>
      </c>
      <c r="S49" s="35">
        <v>0</v>
      </c>
      <c r="T49" s="35">
        <v>0</v>
      </c>
      <c r="U49" s="35">
        <v>0</v>
      </c>
      <c r="V49" s="35">
        <v>0</v>
      </c>
      <c r="W49" s="35">
        <v>0</v>
      </c>
      <c r="X49" s="35">
        <v>0</v>
      </c>
      <c r="Y49" s="35">
        <v>0</v>
      </c>
      <c r="Z49" s="35">
        <v>0</v>
      </c>
      <c r="AA49" s="35">
        <v>0</v>
      </c>
      <c r="AB49" s="35">
        <v>5000000</v>
      </c>
    </row>
    <row r="50" spans="1:28" ht="129.75" customHeight="1">
      <c r="A50" s="770"/>
      <c r="B50" s="768"/>
      <c r="C50" s="768"/>
      <c r="D50" s="768"/>
      <c r="E50" s="45">
        <v>1</v>
      </c>
      <c r="F50" s="45" t="s">
        <v>52</v>
      </c>
      <c r="G50" s="45">
        <v>0</v>
      </c>
      <c r="H50" s="80" t="s">
        <v>9</v>
      </c>
      <c r="I50" s="75"/>
      <c r="J50" s="43">
        <v>1</v>
      </c>
      <c r="K50" s="43"/>
      <c r="L50" s="43"/>
      <c r="M50" s="43">
        <v>0</v>
      </c>
      <c r="N50" s="24">
        <v>1</v>
      </c>
      <c r="O50" s="24">
        <v>1</v>
      </c>
      <c r="P50" s="38">
        <v>1</v>
      </c>
      <c r="Q50" s="76">
        <f t="shared" si="1"/>
        <v>0.65892596204175558</v>
      </c>
      <c r="R50" s="35">
        <v>2000000</v>
      </c>
      <c r="S50" s="35">
        <v>0</v>
      </c>
      <c r="T50" s="35">
        <v>0</v>
      </c>
      <c r="U50" s="35">
        <v>0</v>
      </c>
      <c r="V50" s="35">
        <v>0</v>
      </c>
      <c r="W50" s="35">
        <v>0</v>
      </c>
      <c r="X50" s="35">
        <v>0</v>
      </c>
      <c r="Y50" s="35">
        <v>0</v>
      </c>
      <c r="Z50" s="35">
        <v>0</v>
      </c>
      <c r="AA50" s="35">
        <v>0</v>
      </c>
      <c r="AB50" s="35">
        <v>2000000</v>
      </c>
    </row>
    <row r="51" spans="1:28" ht="165.75" customHeight="1">
      <c r="A51" s="770"/>
      <c r="B51" s="768"/>
      <c r="C51" s="768"/>
      <c r="D51" s="768"/>
      <c r="E51" s="45">
        <v>6</v>
      </c>
      <c r="F51" s="45" t="s">
        <v>678</v>
      </c>
      <c r="G51" s="45" t="s">
        <v>68</v>
      </c>
      <c r="H51" s="80" t="s">
        <v>9</v>
      </c>
      <c r="I51" s="75"/>
      <c r="J51" s="43">
        <v>2</v>
      </c>
      <c r="K51" s="43">
        <v>2</v>
      </c>
      <c r="L51" s="43">
        <v>2</v>
      </c>
      <c r="M51" s="43">
        <v>0</v>
      </c>
      <c r="N51" s="24">
        <v>2</v>
      </c>
      <c r="O51" s="24">
        <v>4</v>
      </c>
      <c r="P51" s="38">
        <v>6</v>
      </c>
      <c r="Q51" s="76">
        <f t="shared" si="1"/>
        <v>15.484760107981256</v>
      </c>
      <c r="R51" s="35">
        <v>47000000</v>
      </c>
      <c r="S51" s="35">
        <v>0</v>
      </c>
      <c r="T51" s="35">
        <v>0</v>
      </c>
      <c r="U51" s="35">
        <v>0</v>
      </c>
      <c r="V51" s="35">
        <v>0</v>
      </c>
      <c r="W51" s="35">
        <v>0</v>
      </c>
      <c r="X51" s="35">
        <v>0</v>
      </c>
      <c r="Y51" s="35">
        <v>0</v>
      </c>
      <c r="Z51" s="35">
        <v>0</v>
      </c>
      <c r="AA51" s="35">
        <v>0</v>
      </c>
      <c r="AB51" s="35">
        <v>47000000</v>
      </c>
    </row>
    <row r="52" spans="1:28" ht="165.75" customHeight="1">
      <c r="A52" s="770"/>
      <c r="B52" s="768"/>
      <c r="C52" s="768"/>
      <c r="D52" s="768"/>
      <c r="E52" s="45">
        <v>3</v>
      </c>
      <c r="F52" s="45" t="s">
        <v>679</v>
      </c>
      <c r="G52" s="45"/>
      <c r="H52" s="80" t="s">
        <v>9</v>
      </c>
      <c r="I52" s="75"/>
      <c r="J52" s="43">
        <v>1</v>
      </c>
      <c r="K52" s="43">
        <v>1</v>
      </c>
      <c r="L52" s="43">
        <v>1</v>
      </c>
      <c r="M52" s="43">
        <v>0</v>
      </c>
      <c r="N52" s="24">
        <v>1</v>
      </c>
      <c r="O52" s="24">
        <v>2</v>
      </c>
      <c r="P52" s="38">
        <v>3</v>
      </c>
      <c r="Q52" s="76">
        <f t="shared" si="1"/>
        <v>9.8838894306263327</v>
      </c>
      <c r="R52" s="35">
        <v>30000000</v>
      </c>
      <c r="S52" s="35">
        <v>0</v>
      </c>
      <c r="T52" s="35">
        <v>0</v>
      </c>
      <c r="U52" s="35">
        <v>0</v>
      </c>
      <c r="V52" s="35">
        <v>0</v>
      </c>
      <c r="W52" s="35">
        <v>0</v>
      </c>
      <c r="X52" s="35">
        <v>0</v>
      </c>
      <c r="Y52" s="35">
        <v>0</v>
      </c>
      <c r="Z52" s="35">
        <v>0</v>
      </c>
      <c r="AA52" s="35">
        <v>0</v>
      </c>
      <c r="AB52" s="35">
        <v>30000000</v>
      </c>
    </row>
    <row r="53" spans="1:28" ht="118.5" customHeight="1">
      <c r="A53" s="770"/>
      <c r="B53" s="768"/>
      <c r="C53" s="768"/>
      <c r="D53" s="768"/>
      <c r="E53" s="36">
        <v>2</v>
      </c>
      <c r="F53" s="36" t="s">
        <v>53</v>
      </c>
      <c r="G53" s="45">
        <v>10</v>
      </c>
      <c r="H53" s="80" t="s">
        <v>8</v>
      </c>
      <c r="I53" s="75">
        <v>1</v>
      </c>
      <c r="J53" s="43">
        <v>1</v>
      </c>
      <c r="K53" s="43"/>
      <c r="L53" s="43"/>
      <c r="M53" s="43">
        <v>1</v>
      </c>
      <c r="N53" s="24">
        <v>2</v>
      </c>
      <c r="O53" s="24">
        <v>2</v>
      </c>
      <c r="P53" s="38">
        <v>2</v>
      </c>
      <c r="Q53" s="76">
        <f t="shared" si="1"/>
        <v>3.4923075988213044</v>
      </c>
      <c r="R53" s="35">
        <v>10600000</v>
      </c>
      <c r="S53" s="35">
        <v>0</v>
      </c>
      <c r="T53" s="35">
        <v>0</v>
      </c>
      <c r="U53" s="35">
        <v>0</v>
      </c>
      <c r="V53" s="35">
        <v>0</v>
      </c>
      <c r="W53" s="35">
        <v>0</v>
      </c>
      <c r="X53" s="35">
        <v>0</v>
      </c>
      <c r="Y53" s="35">
        <v>0</v>
      </c>
      <c r="Z53" s="35">
        <v>0</v>
      </c>
      <c r="AA53" s="35">
        <v>0</v>
      </c>
      <c r="AB53" s="35">
        <v>10600000</v>
      </c>
    </row>
    <row r="54" spans="1:28" ht="64.5" customHeight="1">
      <c r="A54" s="770"/>
      <c r="B54" s="768"/>
      <c r="C54" s="768"/>
      <c r="D54" s="768"/>
      <c r="E54" s="45">
        <v>2</v>
      </c>
      <c r="F54" s="45" t="s">
        <v>54</v>
      </c>
      <c r="G54" s="45" t="s">
        <v>68</v>
      </c>
      <c r="H54" s="80" t="s">
        <v>8</v>
      </c>
      <c r="I54" s="75"/>
      <c r="J54" s="43"/>
      <c r="K54" s="43">
        <v>1</v>
      </c>
      <c r="L54" s="43">
        <v>1</v>
      </c>
      <c r="M54" s="43">
        <v>0</v>
      </c>
      <c r="N54" s="43">
        <v>0</v>
      </c>
      <c r="O54" s="24">
        <v>1</v>
      </c>
      <c r="P54" s="38">
        <v>2</v>
      </c>
      <c r="Q54" s="76">
        <f t="shared" si="1"/>
        <v>0</v>
      </c>
      <c r="R54" s="35">
        <v>0</v>
      </c>
      <c r="S54" s="35">
        <v>0</v>
      </c>
      <c r="T54" s="35">
        <v>0</v>
      </c>
      <c r="U54" s="35">
        <v>0</v>
      </c>
      <c r="V54" s="35">
        <v>0</v>
      </c>
      <c r="W54" s="35">
        <v>0</v>
      </c>
      <c r="X54" s="35">
        <v>0</v>
      </c>
      <c r="Y54" s="35">
        <v>0</v>
      </c>
      <c r="Z54" s="35">
        <v>0</v>
      </c>
      <c r="AA54" s="35">
        <v>0</v>
      </c>
      <c r="AB54" s="35">
        <v>0</v>
      </c>
    </row>
    <row r="55" spans="1:28" ht="113.25" customHeight="1">
      <c r="A55" s="770" t="s">
        <v>55</v>
      </c>
      <c r="B55" s="771" t="s">
        <v>675</v>
      </c>
      <c r="C55" s="768" t="s">
        <v>56</v>
      </c>
      <c r="D55" s="769">
        <v>0.79200000000000004</v>
      </c>
      <c r="E55" s="45">
        <v>1</v>
      </c>
      <c r="F55" s="45" t="s">
        <v>57</v>
      </c>
      <c r="G55" s="238" t="s">
        <v>68</v>
      </c>
      <c r="H55" s="242" t="s">
        <v>8</v>
      </c>
      <c r="I55" s="75"/>
      <c r="J55" s="43">
        <v>1</v>
      </c>
      <c r="K55" s="43"/>
      <c r="L55" s="43"/>
      <c r="M55" s="43">
        <v>0</v>
      </c>
      <c r="N55" s="24">
        <v>1</v>
      </c>
      <c r="O55" s="24">
        <v>1</v>
      </c>
      <c r="P55" s="38">
        <v>1</v>
      </c>
      <c r="Q55" s="76">
        <f t="shared" si="1"/>
        <v>0.65892596204175558</v>
      </c>
      <c r="R55" s="35">
        <v>2000000</v>
      </c>
      <c r="S55" s="35">
        <v>0</v>
      </c>
      <c r="T55" s="35">
        <v>0</v>
      </c>
      <c r="U55" s="35">
        <v>0</v>
      </c>
      <c r="V55" s="35">
        <v>0</v>
      </c>
      <c r="W55" s="35">
        <v>0</v>
      </c>
      <c r="X55" s="35">
        <v>0</v>
      </c>
      <c r="Y55" s="35">
        <v>0</v>
      </c>
      <c r="Z55" s="35">
        <v>0</v>
      </c>
      <c r="AA55" s="35">
        <v>0</v>
      </c>
      <c r="AB55" s="35">
        <v>2000000</v>
      </c>
    </row>
    <row r="56" spans="1:28" ht="94.5" customHeight="1">
      <c r="A56" s="770"/>
      <c r="B56" s="771"/>
      <c r="C56" s="768"/>
      <c r="D56" s="768"/>
      <c r="E56" s="768">
        <v>1</v>
      </c>
      <c r="F56" s="768" t="s">
        <v>58</v>
      </c>
      <c r="G56" s="768">
        <v>1</v>
      </c>
      <c r="H56" s="80" t="s">
        <v>8</v>
      </c>
      <c r="I56" s="799"/>
      <c r="J56" s="799">
        <v>1</v>
      </c>
      <c r="K56" s="799"/>
      <c r="L56" s="799"/>
      <c r="M56" s="43">
        <v>0</v>
      </c>
      <c r="N56" s="24">
        <v>1</v>
      </c>
      <c r="O56" s="24">
        <v>1</v>
      </c>
      <c r="P56" s="38">
        <v>1</v>
      </c>
      <c r="Q56" s="76">
        <f t="shared" si="1"/>
        <v>0.32946298102087779</v>
      </c>
      <c r="R56" s="35">
        <v>1000000</v>
      </c>
      <c r="S56" s="35">
        <v>0</v>
      </c>
      <c r="T56" s="35">
        <v>0</v>
      </c>
      <c r="U56" s="35">
        <v>0</v>
      </c>
      <c r="V56" s="35">
        <v>0</v>
      </c>
      <c r="W56" s="35">
        <v>0</v>
      </c>
      <c r="X56" s="35">
        <v>0</v>
      </c>
      <c r="Y56" s="35">
        <v>0</v>
      </c>
      <c r="Z56" s="35">
        <v>0</v>
      </c>
      <c r="AA56" s="35">
        <v>0</v>
      </c>
      <c r="AB56" s="35">
        <v>1000000</v>
      </c>
    </row>
    <row r="57" spans="1:28" ht="12" hidden="1" customHeight="1">
      <c r="A57" s="770"/>
      <c r="B57" s="771"/>
      <c r="C57" s="768"/>
      <c r="D57" s="768"/>
      <c r="E57" s="768"/>
      <c r="F57" s="768"/>
      <c r="G57" s="768"/>
      <c r="H57" s="80"/>
      <c r="I57" s="799"/>
      <c r="J57" s="799"/>
      <c r="K57" s="799"/>
      <c r="L57" s="799"/>
      <c r="M57" s="43">
        <v>0</v>
      </c>
      <c r="N57" s="24">
        <v>0</v>
      </c>
      <c r="O57" s="24">
        <v>0</v>
      </c>
      <c r="P57" s="38">
        <v>0</v>
      </c>
      <c r="Q57" s="76">
        <f t="shared" si="1"/>
        <v>0</v>
      </c>
      <c r="R57" s="35">
        <v>0</v>
      </c>
      <c r="S57" s="35">
        <v>0</v>
      </c>
      <c r="T57" s="35">
        <v>0</v>
      </c>
      <c r="U57" s="35">
        <v>0</v>
      </c>
      <c r="V57" s="35">
        <v>0</v>
      </c>
      <c r="W57" s="35">
        <v>0</v>
      </c>
      <c r="X57" s="35">
        <v>0</v>
      </c>
      <c r="Y57" s="35">
        <v>0</v>
      </c>
      <c r="Z57" s="35">
        <v>0</v>
      </c>
      <c r="AA57" s="35">
        <v>0</v>
      </c>
      <c r="AB57" s="35">
        <v>0</v>
      </c>
    </row>
    <row r="58" spans="1:28" ht="93" customHeight="1">
      <c r="A58" s="770" t="s">
        <v>59</v>
      </c>
      <c r="B58" s="768" t="s">
        <v>60</v>
      </c>
      <c r="C58" s="768" t="s">
        <v>61</v>
      </c>
      <c r="D58" s="768"/>
      <c r="E58" s="45">
        <v>2</v>
      </c>
      <c r="F58" s="45" t="s">
        <v>62</v>
      </c>
      <c r="G58" s="42">
        <v>15</v>
      </c>
      <c r="H58" s="43" t="s">
        <v>8</v>
      </c>
      <c r="I58" s="80">
        <v>1</v>
      </c>
      <c r="J58" s="43"/>
      <c r="K58" s="43"/>
      <c r="L58" s="43">
        <v>1</v>
      </c>
      <c r="M58" s="43">
        <v>1</v>
      </c>
      <c r="N58" s="24">
        <v>1</v>
      </c>
      <c r="O58" s="24">
        <v>1</v>
      </c>
      <c r="P58" s="38">
        <v>2</v>
      </c>
      <c r="Q58" s="76">
        <f t="shared" si="1"/>
        <v>0</v>
      </c>
      <c r="R58" s="35"/>
      <c r="S58" s="35">
        <v>0</v>
      </c>
      <c r="T58" s="35">
        <v>0</v>
      </c>
      <c r="U58" s="35">
        <v>0</v>
      </c>
      <c r="V58" s="35">
        <v>0</v>
      </c>
      <c r="W58" s="35">
        <v>0</v>
      </c>
      <c r="X58" s="35">
        <v>0</v>
      </c>
      <c r="Y58" s="35">
        <v>0</v>
      </c>
      <c r="Z58" s="35">
        <v>0</v>
      </c>
      <c r="AA58" s="35">
        <v>0</v>
      </c>
      <c r="AB58" s="35">
        <v>0</v>
      </c>
    </row>
    <row r="59" spans="1:28" ht="80.25" customHeight="1">
      <c r="A59" s="770"/>
      <c r="B59" s="768"/>
      <c r="C59" s="768"/>
      <c r="D59" s="768"/>
      <c r="E59" s="45">
        <v>3</v>
      </c>
      <c r="F59" s="45" t="s">
        <v>63</v>
      </c>
      <c r="G59" s="42">
        <v>9</v>
      </c>
      <c r="H59" s="43" t="s">
        <v>8</v>
      </c>
      <c r="I59" s="43"/>
      <c r="J59" s="43">
        <v>1</v>
      </c>
      <c r="K59" s="43">
        <v>1</v>
      </c>
      <c r="L59" s="43">
        <v>1</v>
      </c>
      <c r="M59" s="43">
        <v>0</v>
      </c>
      <c r="N59" s="24">
        <v>1</v>
      </c>
      <c r="O59" s="24">
        <v>2</v>
      </c>
      <c r="P59" s="38">
        <v>3</v>
      </c>
      <c r="Q59" s="76">
        <f t="shared" si="1"/>
        <v>5.2384613982319568</v>
      </c>
      <c r="R59" s="35">
        <v>15900000</v>
      </c>
      <c r="S59" s="35">
        <v>0</v>
      </c>
      <c r="T59" s="35">
        <v>0</v>
      </c>
      <c r="U59" s="35">
        <v>0</v>
      </c>
      <c r="V59" s="35">
        <v>0</v>
      </c>
      <c r="W59" s="35">
        <v>0</v>
      </c>
      <c r="X59" s="35">
        <v>0</v>
      </c>
      <c r="Y59" s="35">
        <v>0</v>
      </c>
      <c r="Z59" s="35">
        <v>0</v>
      </c>
      <c r="AA59" s="35">
        <v>0</v>
      </c>
      <c r="AB59" s="35">
        <v>15900000</v>
      </c>
    </row>
    <row r="60" spans="1:28" ht="177" customHeight="1">
      <c r="A60" s="770"/>
      <c r="B60" s="768"/>
      <c r="C60" s="768"/>
      <c r="D60" s="768"/>
      <c r="E60" s="42">
        <v>1</v>
      </c>
      <c r="F60" s="45" t="s">
        <v>64</v>
      </c>
      <c r="G60" s="45">
        <v>0</v>
      </c>
      <c r="H60" s="80" t="s">
        <v>8</v>
      </c>
      <c r="I60" s="43"/>
      <c r="J60" s="43">
        <v>1</v>
      </c>
      <c r="K60" s="43"/>
      <c r="L60" s="43"/>
      <c r="M60" s="43">
        <v>0</v>
      </c>
      <c r="N60" s="24">
        <v>1</v>
      </c>
      <c r="O60" s="24">
        <v>1</v>
      </c>
      <c r="P60" s="38">
        <v>1</v>
      </c>
      <c r="Q60" s="76">
        <f t="shared" si="1"/>
        <v>0.65892596204175558</v>
      </c>
      <c r="R60" s="35">
        <v>2000000</v>
      </c>
      <c r="S60" s="35">
        <v>0</v>
      </c>
      <c r="T60" s="35">
        <v>0</v>
      </c>
      <c r="U60" s="35">
        <v>0</v>
      </c>
      <c r="V60" s="35">
        <v>0</v>
      </c>
      <c r="W60" s="35">
        <v>0</v>
      </c>
      <c r="X60" s="35">
        <v>0</v>
      </c>
      <c r="Y60" s="35">
        <v>0</v>
      </c>
      <c r="Z60" s="35">
        <v>0</v>
      </c>
      <c r="AA60" s="35">
        <v>0</v>
      </c>
      <c r="AB60" s="35">
        <v>2000000</v>
      </c>
    </row>
    <row r="61" spans="1:28" ht="159" customHeight="1">
      <c r="A61" s="826" t="s">
        <v>65</v>
      </c>
      <c r="B61" s="829" t="s">
        <v>542</v>
      </c>
      <c r="C61" s="829" t="s">
        <v>543</v>
      </c>
      <c r="D61" s="829" t="s">
        <v>68</v>
      </c>
      <c r="E61" s="45">
        <v>1</v>
      </c>
      <c r="F61" s="45" t="s">
        <v>66</v>
      </c>
      <c r="G61" s="45">
        <v>0</v>
      </c>
      <c r="H61" s="80" t="s">
        <v>8</v>
      </c>
      <c r="I61" s="43"/>
      <c r="J61" s="43"/>
      <c r="K61" s="43">
        <v>1</v>
      </c>
      <c r="L61" s="43"/>
      <c r="M61" s="43">
        <v>0</v>
      </c>
      <c r="N61" s="43">
        <v>0</v>
      </c>
      <c r="O61" s="24">
        <v>1</v>
      </c>
      <c r="P61" s="38">
        <v>1</v>
      </c>
      <c r="Q61" s="76">
        <f t="shared" si="1"/>
        <v>0</v>
      </c>
      <c r="R61" s="35">
        <v>0</v>
      </c>
      <c r="S61" s="35">
        <v>0</v>
      </c>
      <c r="T61" s="35">
        <v>0</v>
      </c>
      <c r="U61" s="35">
        <v>0</v>
      </c>
      <c r="V61" s="35">
        <v>0</v>
      </c>
      <c r="W61" s="35">
        <v>0</v>
      </c>
      <c r="X61" s="35">
        <v>0</v>
      </c>
      <c r="Y61" s="35">
        <v>0</v>
      </c>
      <c r="Z61" s="35">
        <v>0</v>
      </c>
      <c r="AA61" s="35">
        <v>0</v>
      </c>
      <c r="AB61" s="35">
        <v>0</v>
      </c>
    </row>
    <row r="62" spans="1:28" ht="171" customHeight="1">
      <c r="A62" s="827"/>
      <c r="B62" s="830"/>
      <c r="C62" s="830"/>
      <c r="D62" s="830"/>
      <c r="E62" s="45" t="s">
        <v>676</v>
      </c>
      <c r="F62" s="45" t="s">
        <v>67</v>
      </c>
      <c r="G62" s="238" t="s">
        <v>68</v>
      </c>
      <c r="H62" s="242" t="s">
        <v>8</v>
      </c>
      <c r="I62" s="43">
        <v>1</v>
      </c>
      <c r="J62" s="43">
        <v>1</v>
      </c>
      <c r="K62" s="43">
        <v>1</v>
      </c>
      <c r="L62" s="43">
        <v>1</v>
      </c>
      <c r="M62" s="43">
        <v>1</v>
      </c>
      <c r="N62" s="24">
        <v>2</v>
      </c>
      <c r="O62" s="24">
        <v>3</v>
      </c>
      <c r="P62" s="38">
        <v>4</v>
      </c>
      <c r="Q62" s="76">
        <f t="shared" si="1"/>
        <v>0.87307689970532609</v>
      </c>
      <c r="R62" s="35">
        <v>2650000</v>
      </c>
      <c r="S62" s="35">
        <v>0</v>
      </c>
      <c r="T62" s="35">
        <v>0</v>
      </c>
      <c r="U62" s="35">
        <v>0</v>
      </c>
      <c r="V62" s="35">
        <v>0</v>
      </c>
      <c r="W62" s="35">
        <v>0</v>
      </c>
      <c r="X62" s="35">
        <v>0</v>
      </c>
      <c r="Y62" s="35">
        <v>0</v>
      </c>
      <c r="Z62" s="35">
        <v>0</v>
      </c>
      <c r="AA62" s="35">
        <v>0</v>
      </c>
      <c r="AB62" s="35">
        <v>2650000</v>
      </c>
    </row>
    <row r="63" spans="1:28" ht="171" customHeight="1">
      <c r="A63" s="827"/>
      <c r="B63" s="830"/>
      <c r="C63" s="830"/>
      <c r="D63" s="830"/>
      <c r="E63" s="45">
        <v>19</v>
      </c>
      <c r="F63" s="45" t="s">
        <v>677</v>
      </c>
      <c r="G63" s="238">
        <v>19</v>
      </c>
      <c r="H63" s="242" t="s">
        <v>9</v>
      </c>
      <c r="I63" s="43">
        <v>19</v>
      </c>
      <c r="J63" s="43">
        <v>19</v>
      </c>
      <c r="K63" s="43">
        <v>19</v>
      </c>
      <c r="L63" s="43">
        <v>19</v>
      </c>
      <c r="M63" s="43">
        <v>19</v>
      </c>
      <c r="N63" s="43">
        <v>19</v>
      </c>
      <c r="O63" s="43">
        <v>19</v>
      </c>
      <c r="P63" s="43">
        <v>19</v>
      </c>
      <c r="Q63" s="76">
        <f t="shared" si="1"/>
        <v>5.2384613982319568</v>
      </c>
      <c r="R63" s="35">
        <v>15900000</v>
      </c>
      <c r="S63" s="35">
        <v>0</v>
      </c>
      <c r="T63" s="35">
        <v>0</v>
      </c>
      <c r="U63" s="35">
        <v>0</v>
      </c>
      <c r="V63" s="35">
        <v>0</v>
      </c>
      <c r="W63" s="35">
        <v>0</v>
      </c>
      <c r="X63" s="35">
        <v>0</v>
      </c>
      <c r="Y63" s="35">
        <v>0</v>
      </c>
      <c r="Z63" s="35">
        <v>0</v>
      </c>
      <c r="AA63" s="35">
        <v>0</v>
      </c>
      <c r="AB63" s="35">
        <v>15900000</v>
      </c>
    </row>
    <row r="64" spans="1:28" ht="71.25" customHeight="1">
      <c r="A64" s="827"/>
      <c r="B64" s="830"/>
      <c r="C64" s="830"/>
      <c r="D64" s="830"/>
      <c r="E64" s="45">
        <v>30</v>
      </c>
      <c r="F64" s="45" t="s">
        <v>69</v>
      </c>
      <c r="G64" s="45">
        <v>0</v>
      </c>
      <c r="H64" s="80" t="s">
        <v>8</v>
      </c>
      <c r="I64" s="43"/>
      <c r="J64" s="43">
        <v>10</v>
      </c>
      <c r="K64" s="43">
        <v>10</v>
      </c>
      <c r="L64" s="43">
        <v>10</v>
      </c>
      <c r="M64" s="43">
        <v>0</v>
      </c>
      <c r="N64" s="24">
        <v>10</v>
      </c>
      <c r="O64" s="24">
        <v>20</v>
      </c>
      <c r="P64" s="38">
        <v>30</v>
      </c>
      <c r="Q64" s="76">
        <f t="shared" si="1"/>
        <v>0.65892596204175558</v>
      </c>
      <c r="R64" s="35">
        <v>2000000</v>
      </c>
      <c r="S64" s="35">
        <v>0</v>
      </c>
      <c r="T64" s="35">
        <v>0</v>
      </c>
      <c r="U64" s="35">
        <v>0</v>
      </c>
      <c r="V64" s="35">
        <v>0</v>
      </c>
      <c r="W64" s="35">
        <v>0</v>
      </c>
      <c r="X64" s="35">
        <v>0</v>
      </c>
      <c r="Y64" s="35">
        <v>0</v>
      </c>
      <c r="Z64" s="35">
        <v>0</v>
      </c>
      <c r="AA64" s="35">
        <v>0</v>
      </c>
      <c r="AB64" s="35">
        <v>2000000</v>
      </c>
    </row>
    <row r="65" spans="1:28" ht="129" customHeight="1">
      <c r="A65" s="827"/>
      <c r="B65" s="830"/>
      <c r="C65" s="830"/>
      <c r="D65" s="830"/>
      <c r="E65" s="45">
        <v>1</v>
      </c>
      <c r="F65" s="265" t="s">
        <v>70</v>
      </c>
      <c r="G65" s="45" t="s">
        <v>68</v>
      </c>
      <c r="H65" s="80" t="s">
        <v>8</v>
      </c>
      <c r="I65" s="43"/>
      <c r="J65" s="43"/>
      <c r="K65" s="43">
        <v>1</v>
      </c>
      <c r="L65" s="43"/>
      <c r="M65" s="43">
        <v>0</v>
      </c>
      <c r="N65" s="43">
        <v>0</v>
      </c>
      <c r="O65" s="24">
        <v>1</v>
      </c>
      <c r="P65" s="38">
        <v>1</v>
      </c>
      <c r="Q65" s="76">
        <f t="shared" si="1"/>
        <v>0</v>
      </c>
      <c r="R65" s="35">
        <v>0</v>
      </c>
      <c r="S65" s="35">
        <v>0</v>
      </c>
      <c r="T65" s="35">
        <v>0</v>
      </c>
      <c r="U65" s="35">
        <v>0</v>
      </c>
      <c r="V65" s="35">
        <v>0</v>
      </c>
      <c r="W65" s="35">
        <v>0</v>
      </c>
      <c r="X65" s="35">
        <v>0</v>
      </c>
      <c r="Y65" s="35">
        <v>0</v>
      </c>
      <c r="Z65" s="35">
        <v>0</v>
      </c>
      <c r="AA65" s="35">
        <v>0</v>
      </c>
      <c r="AB65" s="35">
        <v>0</v>
      </c>
    </row>
    <row r="66" spans="1:28" ht="93" customHeight="1">
      <c r="A66" s="827"/>
      <c r="B66" s="830"/>
      <c r="C66" s="830"/>
      <c r="D66" s="830"/>
      <c r="E66" s="45">
        <v>20</v>
      </c>
      <c r="F66" s="45" t="s">
        <v>71</v>
      </c>
      <c r="G66" s="45">
        <v>105</v>
      </c>
      <c r="H66" s="80" t="s">
        <v>8</v>
      </c>
      <c r="I66" s="43"/>
      <c r="J66" s="43">
        <v>5</v>
      </c>
      <c r="K66" s="43">
        <v>5</v>
      </c>
      <c r="L66" s="43">
        <v>10</v>
      </c>
      <c r="M66" s="43">
        <v>0</v>
      </c>
      <c r="N66" s="24">
        <v>5</v>
      </c>
      <c r="O66" s="24">
        <v>10</v>
      </c>
      <c r="P66" s="38">
        <v>20</v>
      </c>
      <c r="Q66" s="76">
        <f t="shared" si="1"/>
        <v>0.65892596204175558</v>
      </c>
      <c r="R66" s="35">
        <v>2000000</v>
      </c>
      <c r="S66" s="35">
        <v>0</v>
      </c>
      <c r="T66" s="35">
        <v>0</v>
      </c>
      <c r="U66" s="35">
        <v>0</v>
      </c>
      <c r="V66" s="35">
        <v>0</v>
      </c>
      <c r="W66" s="35">
        <v>0</v>
      </c>
      <c r="X66" s="35">
        <v>0</v>
      </c>
      <c r="Y66" s="35">
        <v>0</v>
      </c>
      <c r="Z66" s="35">
        <v>0</v>
      </c>
      <c r="AA66" s="35">
        <v>0</v>
      </c>
      <c r="AB66" s="35">
        <v>2000000</v>
      </c>
    </row>
    <row r="67" spans="1:28" ht="197.25" customHeight="1">
      <c r="A67" s="828"/>
      <c r="B67" s="831"/>
      <c r="C67" s="831"/>
      <c r="D67" s="831"/>
      <c r="E67" s="45">
        <v>1</v>
      </c>
      <c r="F67" s="45" t="s">
        <v>72</v>
      </c>
      <c r="G67" s="45">
        <v>0</v>
      </c>
      <c r="H67" s="80" t="s">
        <v>8</v>
      </c>
      <c r="I67" s="43"/>
      <c r="J67" s="43">
        <v>1</v>
      </c>
      <c r="K67" s="43"/>
      <c r="L67" s="43"/>
      <c r="M67" s="43">
        <v>0</v>
      </c>
      <c r="N67" s="24">
        <v>1</v>
      </c>
      <c r="O67" s="24">
        <v>1</v>
      </c>
      <c r="P67" s="38">
        <v>1</v>
      </c>
      <c r="Q67" s="76">
        <f t="shared" si="1"/>
        <v>0.32946298102087779</v>
      </c>
      <c r="R67" s="35">
        <v>1000000</v>
      </c>
      <c r="S67" s="35">
        <v>0</v>
      </c>
      <c r="T67" s="35">
        <v>0</v>
      </c>
      <c r="U67" s="35">
        <v>0</v>
      </c>
      <c r="V67" s="35">
        <v>0</v>
      </c>
      <c r="W67" s="35">
        <v>0</v>
      </c>
      <c r="X67" s="35">
        <v>0</v>
      </c>
      <c r="Y67" s="35">
        <v>0</v>
      </c>
      <c r="Z67" s="35">
        <v>0</v>
      </c>
      <c r="AA67" s="35">
        <v>0</v>
      </c>
      <c r="AB67" s="35">
        <v>1000000</v>
      </c>
    </row>
    <row r="68" spans="1:28" ht="213" customHeight="1">
      <c r="A68" s="264" t="s">
        <v>73</v>
      </c>
      <c r="B68" s="80" t="s">
        <v>544</v>
      </c>
      <c r="C68" s="80" t="s">
        <v>74</v>
      </c>
      <c r="D68" s="81">
        <v>5.5E-2</v>
      </c>
      <c r="E68" s="80">
        <v>2</v>
      </c>
      <c r="F68" s="45" t="s">
        <v>75</v>
      </c>
      <c r="G68" s="80">
        <v>2</v>
      </c>
      <c r="H68" s="80" t="s">
        <v>9</v>
      </c>
      <c r="I68" s="43"/>
      <c r="J68" s="43">
        <v>1</v>
      </c>
      <c r="K68" s="43">
        <v>1</v>
      </c>
      <c r="L68" s="43"/>
      <c r="M68" s="43">
        <v>0</v>
      </c>
      <c r="N68" s="24">
        <v>1</v>
      </c>
      <c r="O68" s="24">
        <v>2</v>
      </c>
      <c r="P68" s="38">
        <v>2</v>
      </c>
      <c r="Q68" s="76">
        <f t="shared" si="1"/>
        <v>0.65892596204175558</v>
      </c>
      <c r="R68" s="35">
        <v>2000000</v>
      </c>
      <c r="S68" s="35">
        <v>0</v>
      </c>
      <c r="T68" s="35">
        <v>0</v>
      </c>
      <c r="U68" s="35">
        <v>0</v>
      </c>
      <c r="V68" s="35">
        <v>0</v>
      </c>
      <c r="W68" s="35">
        <v>0</v>
      </c>
      <c r="X68" s="35">
        <v>0</v>
      </c>
      <c r="Y68" s="35">
        <v>0</v>
      </c>
      <c r="Z68" s="35">
        <v>0</v>
      </c>
      <c r="AA68" s="35">
        <v>0</v>
      </c>
      <c r="AB68" s="35">
        <v>2000000</v>
      </c>
    </row>
    <row r="69" spans="1:28" s="329" customFormat="1">
      <c r="A69" s="324"/>
      <c r="B69" s="325"/>
      <c r="C69" s="325"/>
      <c r="D69" s="325"/>
      <c r="E69" s="326"/>
      <c r="F69" s="325"/>
      <c r="G69" s="326"/>
      <c r="H69" s="326"/>
      <c r="I69" s="327"/>
      <c r="J69" s="328" t="s">
        <v>780</v>
      </c>
      <c r="K69" s="327"/>
      <c r="L69" s="327"/>
      <c r="Q69" s="330">
        <f>+(R69*$Q$39)/R$39</f>
        <v>100</v>
      </c>
      <c r="R69" s="331">
        <v>303524237.19999999</v>
      </c>
      <c r="S69" s="331">
        <v>0</v>
      </c>
      <c r="T69" s="331">
        <v>0</v>
      </c>
      <c r="U69" s="331">
        <v>0</v>
      </c>
      <c r="V69" s="331">
        <v>0</v>
      </c>
      <c r="W69" s="331">
        <v>0</v>
      </c>
      <c r="X69" s="331">
        <v>0</v>
      </c>
      <c r="Y69" s="331">
        <v>0</v>
      </c>
      <c r="Z69" s="331">
        <v>0</v>
      </c>
      <c r="AA69" s="331">
        <v>0</v>
      </c>
      <c r="AB69" s="331">
        <v>303524237.19999999</v>
      </c>
    </row>
    <row r="70" spans="1:28" s="329" customFormat="1">
      <c r="A70" s="324"/>
      <c r="B70" s="325"/>
      <c r="C70" s="325"/>
      <c r="D70" s="325"/>
      <c r="E70" s="326"/>
      <c r="F70" s="325"/>
      <c r="G70" s="326"/>
      <c r="H70" s="326"/>
      <c r="I70" s="327"/>
      <c r="J70" s="327"/>
      <c r="K70" s="327"/>
      <c r="L70" s="327"/>
      <c r="Q70" s="330">
        <f>+(R70*$Q$39)/R$39</f>
        <v>0</v>
      </c>
      <c r="R70" s="331">
        <v>0</v>
      </c>
      <c r="S70" s="331">
        <v>0</v>
      </c>
      <c r="T70" s="331">
        <v>0</v>
      </c>
      <c r="U70" s="331">
        <v>0</v>
      </c>
      <c r="V70" s="331">
        <v>0</v>
      </c>
      <c r="W70" s="331">
        <v>0</v>
      </c>
      <c r="X70" s="331">
        <v>0</v>
      </c>
      <c r="Y70" s="331">
        <v>0</v>
      </c>
      <c r="Z70" s="331">
        <v>0</v>
      </c>
      <c r="AA70" s="331">
        <v>0</v>
      </c>
      <c r="AB70" s="331">
        <v>0</v>
      </c>
    </row>
    <row r="71" spans="1:28" s="4" customFormat="1">
      <c r="A71" s="83"/>
      <c r="B71" s="84"/>
      <c r="C71" s="84"/>
      <c r="D71" s="84"/>
      <c r="E71" s="85"/>
      <c r="F71" s="84"/>
      <c r="G71" s="85"/>
      <c r="H71" s="85"/>
      <c r="I71" s="86"/>
      <c r="J71" s="86"/>
      <c r="K71" s="86"/>
      <c r="L71" s="86"/>
      <c r="R71" s="243"/>
      <c r="S71" s="243"/>
      <c r="T71" s="243"/>
      <c r="U71" s="243"/>
      <c r="V71" s="243"/>
      <c r="W71" s="243"/>
      <c r="X71" s="243"/>
      <c r="Y71" s="243"/>
      <c r="Z71" s="243"/>
      <c r="AA71" s="243"/>
      <c r="AB71" s="243"/>
    </row>
    <row r="72" spans="1:28" s="4" customFormat="1" ht="12.75" customHeight="1">
      <c r="F72" s="87"/>
      <c r="R72" s="88"/>
      <c r="S72" s="88"/>
      <c r="T72" s="88"/>
      <c r="U72" s="88"/>
      <c r="V72" s="88"/>
      <c r="W72" s="88"/>
      <c r="X72" s="88"/>
      <c r="Y72" s="88"/>
      <c r="Z72" s="88"/>
      <c r="AA72" s="88"/>
      <c r="AB72" s="88"/>
    </row>
    <row r="73" spans="1:28" s="4" customFormat="1" ht="20.25" customHeight="1">
      <c r="A73" s="723" t="s">
        <v>29</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row>
    <row r="74" spans="1:28" ht="20.25" customHeight="1">
      <c r="A74" s="723" t="s">
        <v>563</v>
      </c>
      <c r="B74" s="724"/>
      <c r="C74" s="724"/>
      <c r="D74" s="724"/>
      <c r="E74" s="724"/>
      <c r="F74" s="724"/>
      <c r="G74" s="724"/>
      <c r="H74" s="724"/>
      <c r="I74" s="724"/>
      <c r="J74" s="724"/>
      <c r="K74" s="724"/>
      <c r="L74" s="724"/>
      <c r="M74" s="724"/>
      <c r="N74" s="724"/>
      <c r="O74" s="724"/>
      <c r="P74" s="724"/>
      <c r="Q74" s="724"/>
      <c r="R74" s="724"/>
      <c r="S74" s="724"/>
      <c r="T74" s="724"/>
      <c r="U74" s="724"/>
      <c r="V74" s="724"/>
      <c r="W74" s="724"/>
      <c r="X74" s="724"/>
      <c r="Y74" s="724"/>
      <c r="Z74" s="724"/>
      <c r="AA74" s="724"/>
      <c r="AB74" s="724"/>
    </row>
    <row r="75" spans="1:28" ht="20.25" customHeight="1">
      <c r="A75" s="723" t="s">
        <v>387</v>
      </c>
      <c r="B75" s="724"/>
      <c r="C75" s="724"/>
      <c r="D75" s="724"/>
      <c r="E75" s="724"/>
      <c r="F75" s="724"/>
      <c r="G75" s="724"/>
      <c r="H75" s="724"/>
      <c r="I75" s="724"/>
      <c r="J75" s="724"/>
      <c r="K75" s="724"/>
      <c r="L75" s="724"/>
      <c r="M75" s="724"/>
      <c r="N75" s="724"/>
      <c r="O75" s="724"/>
      <c r="P75" s="724"/>
      <c r="Q75" s="724"/>
      <c r="R75" s="724"/>
      <c r="S75" s="724"/>
      <c r="T75" s="724"/>
      <c r="U75" s="724"/>
      <c r="V75" s="724"/>
      <c r="W75" s="724"/>
      <c r="X75" s="724"/>
      <c r="Y75" s="724"/>
      <c r="Z75" s="724"/>
      <c r="AA75" s="724"/>
      <c r="AB75" s="724"/>
    </row>
    <row r="76" spans="1:28" ht="28.5" customHeight="1">
      <c r="A76" s="89" t="s">
        <v>1</v>
      </c>
      <c r="B76" s="17"/>
      <c r="C76" s="834" t="s">
        <v>388</v>
      </c>
      <c r="D76" s="835"/>
      <c r="E76" s="835"/>
      <c r="F76" s="835"/>
      <c r="G76" s="836"/>
      <c r="H76" s="20"/>
      <c r="I76" s="20"/>
      <c r="J76" s="20"/>
      <c r="K76" s="20"/>
      <c r="L76" s="20"/>
      <c r="M76" s="20"/>
      <c r="N76" s="20"/>
      <c r="O76" s="20"/>
      <c r="P76" s="21"/>
      <c r="Q76" s="20"/>
      <c r="R76" s="22"/>
      <c r="S76" s="23"/>
      <c r="T76" s="22"/>
      <c r="U76" s="22"/>
      <c r="V76" s="22"/>
      <c r="W76" s="22"/>
      <c r="X76" s="22"/>
      <c r="Y76" s="22"/>
      <c r="Z76" s="22"/>
      <c r="AA76" s="22"/>
      <c r="AB76" s="22"/>
    </row>
    <row r="77" spans="1:28" ht="24.75" customHeight="1">
      <c r="A77" s="824" t="s">
        <v>21</v>
      </c>
      <c r="B77" s="824" t="s">
        <v>22</v>
      </c>
      <c r="C77" s="767" t="s">
        <v>23</v>
      </c>
      <c r="D77" s="767"/>
      <c r="E77" s="824" t="s">
        <v>24</v>
      </c>
      <c r="F77" s="767" t="s">
        <v>25</v>
      </c>
      <c r="G77" s="767"/>
      <c r="H77" s="24"/>
      <c r="I77" s="762" t="s">
        <v>379</v>
      </c>
      <c r="J77" s="762"/>
      <c r="K77" s="762"/>
      <c r="L77" s="762"/>
      <c r="M77" s="762" t="s">
        <v>380</v>
      </c>
      <c r="N77" s="762"/>
      <c r="O77" s="762"/>
      <c r="P77" s="762"/>
      <c r="Q77" s="25">
        <v>100</v>
      </c>
      <c r="R77" s="763" t="s">
        <v>382</v>
      </c>
      <c r="S77" s="763"/>
      <c r="T77" s="763"/>
      <c r="U77" s="763"/>
      <c r="V77" s="763"/>
      <c r="W77" s="763"/>
      <c r="X77" s="763"/>
      <c r="Y77" s="763"/>
      <c r="Z77" s="763"/>
      <c r="AA77" s="763"/>
      <c r="AB77" s="763"/>
    </row>
    <row r="78" spans="1:28" ht="81.75" customHeight="1">
      <c r="A78" s="824"/>
      <c r="B78" s="824"/>
      <c r="C78" s="27" t="s">
        <v>26</v>
      </c>
      <c r="D78" s="27" t="s">
        <v>27</v>
      </c>
      <c r="E78" s="824"/>
      <c r="F78" s="28" t="s">
        <v>26</v>
      </c>
      <c r="G78" s="27" t="s">
        <v>27</v>
      </c>
      <c r="H78" s="24" t="s">
        <v>9</v>
      </c>
      <c r="I78" s="25">
        <v>2012</v>
      </c>
      <c r="J78" s="25">
        <v>2013</v>
      </c>
      <c r="K78" s="25">
        <v>2014</v>
      </c>
      <c r="L78" s="25">
        <v>2015</v>
      </c>
      <c r="M78" s="25">
        <v>2012</v>
      </c>
      <c r="N78" s="25">
        <v>2013</v>
      </c>
      <c r="O78" s="25">
        <v>2014</v>
      </c>
      <c r="P78" s="29">
        <v>2015</v>
      </c>
      <c r="Q78" s="24" t="s">
        <v>384</v>
      </c>
      <c r="R78" s="30" t="s">
        <v>11</v>
      </c>
      <c r="S78" s="30" t="s">
        <v>12</v>
      </c>
      <c r="T78" s="30" t="s">
        <v>13</v>
      </c>
      <c r="U78" s="30" t="s">
        <v>14</v>
      </c>
      <c r="V78" s="30" t="s">
        <v>15</v>
      </c>
      <c r="W78" s="30" t="s">
        <v>16</v>
      </c>
      <c r="X78" s="30" t="s">
        <v>17</v>
      </c>
      <c r="Y78" s="30" t="s">
        <v>18</v>
      </c>
      <c r="Z78" s="30" t="s">
        <v>19</v>
      </c>
      <c r="AA78" s="30" t="s">
        <v>385</v>
      </c>
      <c r="AB78" s="30" t="s">
        <v>616</v>
      </c>
    </row>
    <row r="79" spans="1:28" ht="24" customHeight="1">
      <c r="A79" s="91"/>
      <c r="B79" s="31"/>
      <c r="C79" s="31"/>
      <c r="D79" s="31"/>
      <c r="E79" s="73"/>
      <c r="F79" s="92"/>
      <c r="G79" s="73"/>
      <c r="H79" s="33"/>
      <c r="I79" s="33"/>
      <c r="J79" s="33"/>
      <c r="K79" s="33"/>
      <c r="L79" s="33"/>
      <c r="M79" s="33"/>
      <c r="N79" s="33"/>
      <c r="O79" s="33"/>
      <c r="P79" s="32"/>
      <c r="Q79" s="73">
        <v>100</v>
      </c>
      <c r="R79" s="35">
        <v>434423873.57999998</v>
      </c>
      <c r="S79" s="35">
        <v>0</v>
      </c>
      <c r="T79" s="35">
        <v>0</v>
      </c>
      <c r="U79" s="35">
        <v>0</v>
      </c>
      <c r="V79" s="35">
        <v>0</v>
      </c>
      <c r="W79" s="35">
        <v>0</v>
      </c>
      <c r="X79" s="35">
        <v>0</v>
      </c>
      <c r="Y79" s="35">
        <v>0</v>
      </c>
      <c r="Z79" s="35">
        <v>0</v>
      </c>
      <c r="AA79" s="35">
        <v>0</v>
      </c>
      <c r="AB79" s="35">
        <v>434423873.57999998</v>
      </c>
    </row>
    <row r="80" spans="1:28" ht="107.25" customHeight="1">
      <c r="A80" s="837" t="s">
        <v>621</v>
      </c>
      <c r="B80" s="771" t="s">
        <v>729</v>
      </c>
      <c r="C80" s="771" t="s">
        <v>622</v>
      </c>
      <c r="D80" s="771" t="s">
        <v>68</v>
      </c>
      <c r="E80" s="93">
        <v>50</v>
      </c>
      <c r="F80" s="36" t="s">
        <v>545</v>
      </c>
      <c r="G80" s="36" t="s">
        <v>546</v>
      </c>
      <c r="H80" s="43" t="s">
        <v>8</v>
      </c>
      <c r="I80" s="43"/>
      <c r="J80" s="43"/>
      <c r="K80" s="24"/>
      <c r="L80" s="24">
        <v>50</v>
      </c>
      <c r="M80" s="43">
        <v>0</v>
      </c>
      <c r="N80" s="43">
        <v>0</v>
      </c>
      <c r="O80" s="43">
        <v>0</v>
      </c>
      <c r="P80" s="38">
        <v>50</v>
      </c>
      <c r="Q80" s="41">
        <f>+(AB80*$Q$79)/AB$79</f>
        <v>0</v>
      </c>
      <c r="R80" s="35">
        <v>0</v>
      </c>
      <c r="S80" s="35">
        <v>0</v>
      </c>
      <c r="T80" s="35">
        <v>0</v>
      </c>
      <c r="U80" s="35">
        <v>0</v>
      </c>
      <c r="V80" s="35">
        <v>0</v>
      </c>
      <c r="W80" s="35">
        <v>0</v>
      </c>
      <c r="X80" s="35">
        <v>0</v>
      </c>
      <c r="Y80" s="35">
        <v>0</v>
      </c>
      <c r="Z80" s="35">
        <v>0</v>
      </c>
      <c r="AA80" s="35">
        <v>0</v>
      </c>
      <c r="AB80" s="35">
        <v>0</v>
      </c>
    </row>
    <row r="81" spans="1:28" ht="141.75" customHeight="1">
      <c r="A81" s="837"/>
      <c r="B81" s="771"/>
      <c r="C81" s="771"/>
      <c r="D81" s="771"/>
      <c r="E81" s="93">
        <v>50</v>
      </c>
      <c r="F81" s="36" t="s">
        <v>76</v>
      </c>
      <c r="G81" s="36" t="s">
        <v>68</v>
      </c>
      <c r="H81" s="43" t="s">
        <v>8</v>
      </c>
      <c r="I81" s="43"/>
      <c r="J81" s="43"/>
      <c r="K81" s="24"/>
      <c r="L81" s="24">
        <v>50</v>
      </c>
      <c r="M81" s="43">
        <v>0</v>
      </c>
      <c r="N81" s="43">
        <v>0</v>
      </c>
      <c r="O81" s="43">
        <v>0</v>
      </c>
      <c r="P81" s="38">
        <v>50</v>
      </c>
      <c r="Q81" s="41">
        <f t="shared" ref="Q81:Q106" si="2">+(AB81*$Q$79)/AB$79</f>
        <v>0</v>
      </c>
      <c r="R81" s="35">
        <v>0</v>
      </c>
      <c r="S81" s="35">
        <v>0</v>
      </c>
      <c r="T81" s="35">
        <v>0</v>
      </c>
      <c r="U81" s="35">
        <v>0</v>
      </c>
      <c r="V81" s="35">
        <v>0</v>
      </c>
      <c r="W81" s="35">
        <v>0</v>
      </c>
      <c r="X81" s="35">
        <v>0</v>
      </c>
      <c r="Y81" s="35">
        <v>0</v>
      </c>
      <c r="Z81" s="35">
        <v>0</v>
      </c>
      <c r="AA81" s="35">
        <v>0</v>
      </c>
      <c r="AB81" s="35">
        <v>0</v>
      </c>
    </row>
    <row r="82" spans="1:28" ht="106.5" customHeight="1">
      <c r="A82" s="837"/>
      <c r="B82" s="771"/>
      <c r="C82" s="771"/>
      <c r="D82" s="771"/>
      <c r="E82" s="36" t="s">
        <v>77</v>
      </c>
      <c r="F82" s="36" t="s">
        <v>78</v>
      </c>
      <c r="G82" s="36" t="s">
        <v>68</v>
      </c>
      <c r="H82" s="43" t="s">
        <v>8</v>
      </c>
      <c r="I82" s="43">
        <v>100</v>
      </c>
      <c r="J82" s="43">
        <v>100</v>
      </c>
      <c r="K82" s="24">
        <v>100</v>
      </c>
      <c r="L82" s="24">
        <v>200</v>
      </c>
      <c r="M82" s="43">
        <v>100</v>
      </c>
      <c r="N82" s="24">
        <v>200</v>
      </c>
      <c r="O82" s="24">
        <v>300</v>
      </c>
      <c r="P82" s="38">
        <v>500</v>
      </c>
      <c r="Q82" s="41">
        <f t="shared" si="2"/>
        <v>2.4400132323869603</v>
      </c>
      <c r="R82" s="35">
        <v>10600000</v>
      </c>
      <c r="S82" s="35">
        <v>0</v>
      </c>
      <c r="T82" s="35">
        <v>0</v>
      </c>
      <c r="U82" s="35">
        <v>0</v>
      </c>
      <c r="V82" s="35">
        <v>0</v>
      </c>
      <c r="W82" s="35">
        <v>0</v>
      </c>
      <c r="X82" s="35">
        <v>0</v>
      </c>
      <c r="Y82" s="35">
        <v>0</v>
      </c>
      <c r="Z82" s="35">
        <v>0</v>
      </c>
      <c r="AA82" s="35">
        <v>0</v>
      </c>
      <c r="AB82" s="35">
        <v>10600000</v>
      </c>
    </row>
    <row r="83" spans="1:28" ht="120" customHeight="1">
      <c r="A83" s="837"/>
      <c r="B83" s="36"/>
      <c r="C83" s="36"/>
      <c r="D83" s="36"/>
      <c r="E83" s="36">
        <v>911</v>
      </c>
      <c r="F83" s="36" t="s">
        <v>680</v>
      </c>
      <c r="G83" s="36">
        <v>861</v>
      </c>
      <c r="H83" s="43" t="s">
        <v>8</v>
      </c>
      <c r="I83" s="43">
        <v>861</v>
      </c>
      <c r="J83" s="43">
        <v>861</v>
      </c>
      <c r="K83" s="24">
        <v>861</v>
      </c>
      <c r="L83" s="24">
        <v>911</v>
      </c>
      <c r="M83" s="43">
        <v>861</v>
      </c>
      <c r="N83" s="43">
        <v>861</v>
      </c>
      <c r="O83" s="43">
        <v>861</v>
      </c>
      <c r="P83" s="43">
        <v>911</v>
      </c>
      <c r="Q83" s="41">
        <f t="shared" si="2"/>
        <v>14.999999890199405</v>
      </c>
      <c r="R83" s="35">
        <v>65163580.560000002</v>
      </c>
      <c r="S83" s="35">
        <v>0</v>
      </c>
      <c r="T83" s="35">
        <v>0</v>
      </c>
      <c r="U83" s="35">
        <v>0</v>
      </c>
      <c r="V83" s="35">
        <v>0</v>
      </c>
      <c r="W83" s="35">
        <v>0</v>
      </c>
      <c r="X83" s="35">
        <v>0</v>
      </c>
      <c r="Y83" s="35">
        <v>0</v>
      </c>
      <c r="Z83" s="35">
        <v>0</v>
      </c>
      <c r="AA83" s="35">
        <v>0</v>
      </c>
      <c r="AB83" s="35">
        <v>65163580.560000002</v>
      </c>
    </row>
    <row r="84" spans="1:28" ht="120" customHeight="1">
      <c r="A84" s="837"/>
      <c r="B84" s="36"/>
      <c r="C84" s="36"/>
      <c r="D84" s="36"/>
      <c r="E84" s="36">
        <v>4</v>
      </c>
      <c r="F84" s="36" t="s">
        <v>686</v>
      </c>
      <c r="G84" s="36">
        <v>1</v>
      </c>
      <c r="H84" s="80" t="s">
        <v>8</v>
      </c>
      <c r="I84" s="43">
        <v>1</v>
      </c>
      <c r="J84" s="43">
        <v>1</v>
      </c>
      <c r="K84" s="24">
        <v>1</v>
      </c>
      <c r="L84" s="24">
        <v>1</v>
      </c>
      <c r="M84" s="43">
        <v>1</v>
      </c>
      <c r="N84" s="24">
        <v>2</v>
      </c>
      <c r="O84" s="24">
        <v>3</v>
      </c>
      <c r="P84" s="38">
        <v>4</v>
      </c>
      <c r="Q84" s="41">
        <f t="shared" si="2"/>
        <v>28.130424553542788</v>
      </c>
      <c r="R84" s="35">
        <v>122205280</v>
      </c>
      <c r="S84" s="35">
        <v>0</v>
      </c>
      <c r="T84" s="35">
        <v>0</v>
      </c>
      <c r="U84" s="35">
        <v>0</v>
      </c>
      <c r="V84" s="35">
        <v>0</v>
      </c>
      <c r="W84" s="35">
        <v>0</v>
      </c>
      <c r="X84" s="35">
        <v>0</v>
      </c>
      <c r="Y84" s="35">
        <v>0</v>
      </c>
      <c r="Z84" s="35">
        <v>0</v>
      </c>
      <c r="AA84" s="35">
        <v>0</v>
      </c>
      <c r="AB84" s="35">
        <v>122205280</v>
      </c>
    </row>
    <row r="85" spans="1:28" ht="126" customHeight="1">
      <c r="A85" s="837"/>
      <c r="B85" s="771" t="s">
        <v>730</v>
      </c>
      <c r="C85" s="771" t="s">
        <v>623</v>
      </c>
      <c r="D85" s="771"/>
      <c r="E85" s="36">
        <v>2</v>
      </c>
      <c r="F85" s="36" t="s">
        <v>79</v>
      </c>
      <c r="G85" s="46">
        <v>0</v>
      </c>
      <c r="H85" s="80" t="s">
        <v>8</v>
      </c>
      <c r="I85" s="43">
        <v>1</v>
      </c>
      <c r="J85" s="43">
        <v>1</v>
      </c>
      <c r="K85" s="24"/>
      <c r="L85" s="24"/>
      <c r="M85" s="43">
        <v>1</v>
      </c>
      <c r="N85" s="24">
        <v>2</v>
      </c>
      <c r="O85" s="24">
        <v>2</v>
      </c>
      <c r="P85" s="38">
        <v>2</v>
      </c>
      <c r="Q85" s="41">
        <f t="shared" si="2"/>
        <v>1.9520105859095682</v>
      </c>
      <c r="R85" s="35">
        <v>8480000</v>
      </c>
      <c r="S85" s="35">
        <v>0</v>
      </c>
      <c r="T85" s="35">
        <v>0</v>
      </c>
      <c r="U85" s="35">
        <v>0</v>
      </c>
      <c r="V85" s="35">
        <v>0</v>
      </c>
      <c r="W85" s="35">
        <v>0</v>
      </c>
      <c r="X85" s="35">
        <v>0</v>
      </c>
      <c r="Y85" s="35">
        <v>0</v>
      </c>
      <c r="Z85" s="35">
        <v>0</v>
      </c>
      <c r="AA85" s="35">
        <v>0</v>
      </c>
      <c r="AB85" s="35">
        <v>8480000</v>
      </c>
    </row>
    <row r="86" spans="1:28" ht="75" customHeight="1">
      <c r="A86" s="837"/>
      <c r="B86" s="771"/>
      <c r="C86" s="771"/>
      <c r="D86" s="771"/>
      <c r="E86" s="36">
        <v>2</v>
      </c>
      <c r="F86" s="36" t="s">
        <v>80</v>
      </c>
      <c r="G86" s="46" t="s">
        <v>68</v>
      </c>
      <c r="H86" s="80" t="s">
        <v>8</v>
      </c>
      <c r="I86" s="43"/>
      <c r="J86" s="43">
        <v>1</v>
      </c>
      <c r="K86" s="24">
        <v>1</v>
      </c>
      <c r="L86" s="24"/>
      <c r="M86" s="43">
        <v>0</v>
      </c>
      <c r="N86" s="24">
        <v>1</v>
      </c>
      <c r="O86" s="24">
        <v>2</v>
      </c>
      <c r="P86" s="38">
        <v>2</v>
      </c>
      <c r="Q86" s="41">
        <f t="shared" si="2"/>
        <v>1.8415194206694041</v>
      </c>
      <c r="R86" s="35">
        <v>8000000</v>
      </c>
      <c r="S86" s="35">
        <v>0</v>
      </c>
      <c r="T86" s="35">
        <v>0</v>
      </c>
      <c r="U86" s="35">
        <v>0</v>
      </c>
      <c r="V86" s="35">
        <v>0</v>
      </c>
      <c r="W86" s="35">
        <v>0</v>
      </c>
      <c r="X86" s="35">
        <v>0</v>
      </c>
      <c r="Y86" s="35">
        <v>0</v>
      </c>
      <c r="Z86" s="35">
        <v>0</v>
      </c>
      <c r="AA86" s="35">
        <v>0</v>
      </c>
      <c r="AB86" s="35">
        <v>8000000</v>
      </c>
    </row>
    <row r="87" spans="1:28" ht="103.5" customHeight="1">
      <c r="A87" s="837"/>
      <c r="B87" s="771"/>
      <c r="C87" s="771"/>
      <c r="D87" s="771"/>
      <c r="E87" s="36">
        <v>2</v>
      </c>
      <c r="F87" s="36" t="s">
        <v>681</v>
      </c>
      <c r="G87" s="46">
        <v>0</v>
      </c>
      <c r="H87" s="80" t="s">
        <v>8</v>
      </c>
      <c r="I87" s="43">
        <v>1</v>
      </c>
      <c r="J87" s="43">
        <v>1</v>
      </c>
      <c r="K87" s="24"/>
      <c r="L87" s="24"/>
      <c r="M87" s="43">
        <v>1</v>
      </c>
      <c r="N87" s="24">
        <v>2</v>
      </c>
      <c r="O87" s="24">
        <v>2</v>
      </c>
      <c r="P87" s="38">
        <v>2</v>
      </c>
      <c r="Q87" s="41">
        <f t="shared" si="2"/>
        <v>0.24400132323869603</v>
      </c>
      <c r="R87" s="35">
        <v>1060000</v>
      </c>
      <c r="S87" s="35">
        <v>0</v>
      </c>
      <c r="T87" s="35">
        <v>0</v>
      </c>
      <c r="U87" s="35">
        <v>0</v>
      </c>
      <c r="V87" s="35">
        <v>0</v>
      </c>
      <c r="W87" s="35">
        <v>0</v>
      </c>
      <c r="X87" s="35">
        <v>0</v>
      </c>
      <c r="Y87" s="35">
        <v>0</v>
      </c>
      <c r="Z87" s="35">
        <v>0</v>
      </c>
      <c r="AA87" s="35">
        <v>0</v>
      </c>
      <c r="AB87" s="35">
        <v>1060000</v>
      </c>
    </row>
    <row r="88" spans="1:28" ht="91.5" customHeight="1">
      <c r="A88" s="837"/>
      <c r="B88" s="771" t="s">
        <v>624</v>
      </c>
      <c r="C88" s="771" t="s">
        <v>625</v>
      </c>
      <c r="D88" s="779" t="s">
        <v>68</v>
      </c>
      <c r="E88" s="36">
        <v>3</v>
      </c>
      <c r="F88" s="36" t="s">
        <v>81</v>
      </c>
      <c r="G88" s="46">
        <v>0</v>
      </c>
      <c r="H88" s="80" t="s">
        <v>8</v>
      </c>
      <c r="I88" s="43"/>
      <c r="J88" s="43">
        <v>1</v>
      </c>
      <c r="K88" s="24">
        <v>1</v>
      </c>
      <c r="L88" s="24">
        <v>1</v>
      </c>
      <c r="M88" s="43">
        <v>0</v>
      </c>
      <c r="N88" s="24">
        <v>1</v>
      </c>
      <c r="O88" s="24">
        <v>2</v>
      </c>
      <c r="P88" s="38">
        <v>3</v>
      </c>
      <c r="Q88" s="41">
        <f t="shared" si="2"/>
        <v>0.23018992758367551</v>
      </c>
      <c r="R88" s="35">
        <v>1000000</v>
      </c>
      <c r="S88" s="35">
        <v>0</v>
      </c>
      <c r="T88" s="35">
        <v>0</v>
      </c>
      <c r="U88" s="35">
        <v>0</v>
      </c>
      <c r="V88" s="35">
        <v>0</v>
      </c>
      <c r="W88" s="35">
        <v>0</v>
      </c>
      <c r="X88" s="35">
        <v>0</v>
      </c>
      <c r="Y88" s="35">
        <v>0</v>
      </c>
      <c r="Z88" s="35">
        <v>0</v>
      </c>
      <c r="AA88" s="35">
        <v>0</v>
      </c>
      <c r="AB88" s="35">
        <v>1000000</v>
      </c>
    </row>
    <row r="89" spans="1:28" ht="75" customHeight="1">
      <c r="A89" s="837"/>
      <c r="B89" s="771"/>
      <c r="C89" s="771"/>
      <c r="D89" s="779"/>
      <c r="E89" s="36">
        <v>1</v>
      </c>
      <c r="F89" s="36" t="s">
        <v>82</v>
      </c>
      <c r="G89" s="46">
        <v>0</v>
      </c>
      <c r="H89" s="80" t="s">
        <v>8</v>
      </c>
      <c r="I89" s="43"/>
      <c r="J89" s="43">
        <v>1</v>
      </c>
      <c r="K89" s="24"/>
      <c r="L89" s="24"/>
      <c r="M89" s="43">
        <v>0</v>
      </c>
      <c r="N89" s="24">
        <v>1</v>
      </c>
      <c r="O89" s="24">
        <v>1</v>
      </c>
      <c r="P89" s="38">
        <v>1</v>
      </c>
      <c r="Q89" s="41">
        <f t="shared" si="2"/>
        <v>0.23018992758367551</v>
      </c>
      <c r="R89" s="35">
        <v>1000000</v>
      </c>
      <c r="S89" s="35">
        <v>0</v>
      </c>
      <c r="T89" s="35">
        <v>0</v>
      </c>
      <c r="U89" s="35">
        <v>0</v>
      </c>
      <c r="V89" s="35">
        <v>0</v>
      </c>
      <c r="W89" s="35">
        <v>0</v>
      </c>
      <c r="X89" s="35">
        <v>0</v>
      </c>
      <c r="Y89" s="35">
        <v>0</v>
      </c>
      <c r="Z89" s="35">
        <v>0</v>
      </c>
      <c r="AA89" s="35">
        <v>0</v>
      </c>
      <c r="AB89" s="35">
        <v>1000000</v>
      </c>
    </row>
    <row r="90" spans="1:28" ht="102" customHeight="1">
      <c r="A90" s="837"/>
      <c r="B90" s="771"/>
      <c r="C90" s="771"/>
      <c r="D90" s="779"/>
      <c r="E90" s="36">
        <v>1</v>
      </c>
      <c r="F90" s="36" t="s">
        <v>797</v>
      </c>
      <c r="G90" s="46">
        <v>0</v>
      </c>
      <c r="H90" s="80" t="s">
        <v>8</v>
      </c>
      <c r="I90" s="43">
        <v>1</v>
      </c>
      <c r="J90" s="43"/>
      <c r="K90" s="24"/>
      <c r="L90" s="24"/>
      <c r="M90" s="43">
        <v>1</v>
      </c>
      <c r="N90" s="24">
        <v>1</v>
      </c>
      <c r="O90" s="24">
        <v>1</v>
      </c>
      <c r="P90" s="38">
        <v>1</v>
      </c>
      <c r="Q90" s="41">
        <f t="shared" si="2"/>
        <v>0</v>
      </c>
      <c r="R90" s="35"/>
      <c r="S90" s="35">
        <v>0</v>
      </c>
      <c r="T90" s="35">
        <v>0</v>
      </c>
      <c r="U90" s="35">
        <v>0</v>
      </c>
      <c r="V90" s="35">
        <v>0</v>
      </c>
      <c r="W90" s="35">
        <v>0</v>
      </c>
      <c r="X90" s="35">
        <v>0</v>
      </c>
      <c r="Y90" s="35">
        <v>0</v>
      </c>
      <c r="Z90" s="35">
        <v>0</v>
      </c>
      <c r="AA90" s="35">
        <v>0</v>
      </c>
      <c r="AB90" s="35">
        <v>0</v>
      </c>
    </row>
    <row r="91" spans="1:28" ht="75" customHeight="1">
      <c r="A91" s="837"/>
      <c r="B91" s="771"/>
      <c r="C91" s="771"/>
      <c r="D91" s="779"/>
      <c r="E91" s="36">
        <v>1</v>
      </c>
      <c r="F91" s="36" t="s">
        <v>83</v>
      </c>
      <c r="G91" s="46">
        <v>0</v>
      </c>
      <c r="H91" s="80" t="s">
        <v>8</v>
      </c>
      <c r="I91" s="43"/>
      <c r="J91" s="43">
        <v>1</v>
      </c>
      <c r="K91" s="24"/>
      <c r="L91" s="24"/>
      <c r="M91" s="43">
        <v>0</v>
      </c>
      <c r="N91" s="24">
        <v>1</v>
      </c>
      <c r="O91" s="24">
        <v>1</v>
      </c>
      <c r="P91" s="38">
        <v>1</v>
      </c>
      <c r="Q91" s="41">
        <f t="shared" si="2"/>
        <v>1.8415194206694041</v>
      </c>
      <c r="R91" s="35">
        <v>8000000</v>
      </c>
      <c r="S91" s="35">
        <v>0</v>
      </c>
      <c r="T91" s="35">
        <v>0</v>
      </c>
      <c r="U91" s="35">
        <v>0</v>
      </c>
      <c r="V91" s="35">
        <v>0</v>
      </c>
      <c r="W91" s="35">
        <v>0</v>
      </c>
      <c r="X91" s="35">
        <v>0</v>
      </c>
      <c r="Y91" s="35">
        <v>0</v>
      </c>
      <c r="Z91" s="35">
        <v>0</v>
      </c>
      <c r="AA91" s="35">
        <v>0</v>
      </c>
      <c r="AB91" s="35">
        <v>8000000</v>
      </c>
    </row>
    <row r="92" spans="1:28" ht="131.25" customHeight="1">
      <c r="A92" s="837" t="s">
        <v>626</v>
      </c>
      <c r="B92" s="771" t="s">
        <v>627</v>
      </c>
      <c r="C92" s="771" t="s">
        <v>628</v>
      </c>
      <c r="D92" s="771" t="s">
        <v>68</v>
      </c>
      <c r="E92" s="46">
        <v>4</v>
      </c>
      <c r="F92" s="36" t="s">
        <v>682</v>
      </c>
      <c r="G92" s="46">
        <v>0</v>
      </c>
      <c r="H92" s="80" t="s">
        <v>8</v>
      </c>
      <c r="I92" s="43">
        <v>1</v>
      </c>
      <c r="J92" s="43">
        <v>1</v>
      </c>
      <c r="K92" s="24">
        <v>1</v>
      </c>
      <c r="L92" s="24">
        <v>1</v>
      </c>
      <c r="M92" s="43">
        <v>1</v>
      </c>
      <c r="N92" s="24">
        <v>2</v>
      </c>
      <c r="O92" s="24">
        <v>3</v>
      </c>
      <c r="P92" s="38">
        <v>4</v>
      </c>
      <c r="Q92" s="41">
        <f t="shared" si="2"/>
        <v>0.48800264647739205</v>
      </c>
      <c r="R92" s="35">
        <v>2120000</v>
      </c>
      <c r="S92" s="35">
        <v>0</v>
      </c>
      <c r="T92" s="35">
        <v>0</v>
      </c>
      <c r="U92" s="35">
        <v>0</v>
      </c>
      <c r="V92" s="35">
        <v>0</v>
      </c>
      <c r="W92" s="35">
        <v>0</v>
      </c>
      <c r="X92" s="35">
        <v>0</v>
      </c>
      <c r="Y92" s="35">
        <v>0</v>
      </c>
      <c r="Z92" s="35">
        <v>0</v>
      </c>
      <c r="AA92" s="35">
        <v>0</v>
      </c>
      <c r="AB92" s="35">
        <v>2120000</v>
      </c>
    </row>
    <row r="93" spans="1:28" ht="118.5" customHeight="1">
      <c r="A93" s="837"/>
      <c r="B93" s="771"/>
      <c r="C93" s="771"/>
      <c r="D93" s="771"/>
      <c r="E93" s="36">
        <v>5</v>
      </c>
      <c r="F93" s="36" t="s">
        <v>683</v>
      </c>
      <c r="G93" s="46">
        <v>0</v>
      </c>
      <c r="H93" s="80" t="s">
        <v>8</v>
      </c>
      <c r="I93" s="43"/>
      <c r="J93" s="43">
        <v>3</v>
      </c>
      <c r="K93" s="24">
        <v>2</v>
      </c>
      <c r="L93" s="24"/>
      <c r="M93" s="43">
        <v>0</v>
      </c>
      <c r="N93" s="24">
        <v>3</v>
      </c>
      <c r="O93" s="24">
        <v>5</v>
      </c>
      <c r="P93" s="38">
        <v>5</v>
      </c>
      <c r="Q93" s="41">
        <f t="shared" si="2"/>
        <v>1.8415194206694041</v>
      </c>
      <c r="R93" s="35">
        <v>8000000</v>
      </c>
      <c r="S93" s="35">
        <v>0</v>
      </c>
      <c r="T93" s="35">
        <v>0</v>
      </c>
      <c r="U93" s="35">
        <v>0</v>
      </c>
      <c r="V93" s="35">
        <v>0</v>
      </c>
      <c r="W93" s="35">
        <v>0</v>
      </c>
      <c r="X93" s="35">
        <v>0</v>
      </c>
      <c r="Y93" s="35">
        <v>0</v>
      </c>
      <c r="Z93" s="35">
        <v>0</v>
      </c>
      <c r="AA93" s="35">
        <v>0</v>
      </c>
      <c r="AB93" s="35">
        <v>8000000</v>
      </c>
    </row>
    <row r="94" spans="1:28" ht="135" customHeight="1">
      <c r="A94" s="837"/>
      <c r="B94" s="771"/>
      <c r="C94" s="771"/>
      <c r="D94" s="771"/>
      <c r="E94" s="36">
        <v>1</v>
      </c>
      <c r="F94" s="36" t="s">
        <v>798</v>
      </c>
      <c r="G94" s="46">
        <v>0</v>
      </c>
      <c r="H94" s="80" t="s">
        <v>8</v>
      </c>
      <c r="I94" s="43">
        <v>1</v>
      </c>
      <c r="J94" s="43"/>
      <c r="K94" s="24"/>
      <c r="L94" s="24"/>
      <c r="M94" s="43">
        <v>1</v>
      </c>
      <c r="N94" s="24">
        <v>1</v>
      </c>
      <c r="O94" s="24">
        <v>1</v>
      </c>
      <c r="P94" s="38">
        <v>1</v>
      </c>
      <c r="Q94" s="41">
        <f t="shared" si="2"/>
        <v>0</v>
      </c>
      <c r="R94" s="35"/>
      <c r="S94" s="35">
        <v>0</v>
      </c>
      <c r="T94" s="35">
        <v>0</v>
      </c>
      <c r="U94" s="35">
        <v>0</v>
      </c>
      <c r="V94" s="35">
        <v>0</v>
      </c>
      <c r="W94" s="35">
        <v>0</v>
      </c>
      <c r="X94" s="35">
        <v>0</v>
      </c>
      <c r="Y94" s="35">
        <v>0</v>
      </c>
      <c r="Z94" s="35">
        <v>0</v>
      </c>
      <c r="AA94" s="35">
        <v>0</v>
      </c>
      <c r="AB94" s="35">
        <v>0</v>
      </c>
    </row>
    <row r="95" spans="1:28" ht="130.5" customHeight="1">
      <c r="A95" s="837"/>
      <c r="B95" s="771"/>
      <c r="C95" s="771"/>
      <c r="D95" s="771"/>
      <c r="E95" s="36">
        <v>1</v>
      </c>
      <c r="F95" s="36" t="s">
        <v>547</v>
      </c>
      <c r="G95" s="36">
        <v>0</v>
      </c>
      <c r="H95" s="80" t="s">
        <v>8</v>
      </c>
      <c r="I95" s="43"/>
      <c r="J95" s="43">
        <v>1</v>
      </c>
      <c r="K95" s="24"/>
      <c r="L95" s="24"/>
      <c r="M95" s="43">
        <v>0</v>
      </c>
      <c r="N95" s="24">
        <v>1</v>
      </c>
      <c r="O95" s="24">
        <v>1</v>
      </c>
      <c r="P95" s="38">
        <v>1</v>
      </c>
      <c r="Q95" s="41">
        <f t="shared" si="2"/>
        <v>0.23018992758367551</v>
      </c>
      <c r="R95" s="35">
        <v>1000000</v>
      </c>
      <c r="S95" s="35">
        <v>0</v>
      </c>
      <c r="T95" s="35">
        <v>0</v>
      </c>
      <c r="U95" s="35">
        <v>0</v>
      </c>
      <c r="V95" s="35">
        <v>0</v>
      </c>
      <c r="W95" s="35">
        <v>0</v>
      </c>
      <c r="X95" s="35">
        <v>0</v>
      </c>
      <c r="Y95" s="35">
        <v>0</v>
      </c>
      <c r="Z95" s="35">
        <v>0</v>
      </c>
      <c r="AA95" s="35">
        <v>0</v>
      </c>
      <c r="AB95" s="35">
        <v>1000000</v>
      </c>
    </row>
    <row r="96" spans="1:28" ht="78" customHeight="1">
      <c r="A96" s="837"/>
      <c r="B96" s="771"/>
      <c r="C96" s="771"/>
      <c r="D96" s="771"/>
      <c r="E96" s="36">
        <v>2</v>
      </c>
      <c r="F96" s="36" t="s">
        <v>548</v>
      </c>
      <c r="G96" s="36">
        <v>1</v>
      </c>
      <c r="H96" s="80" t="s">
        <v>8</v>
      </c>
      <c r="I96" s="43"/>
      <c r="J96" s="43">
        <v>1</v>
      </c>
      <c r="K96" s="24">
        <v>1</v>
      </c>
      <c r="L96" s="24"/>
      <c r="M96" s="43">
        <v>0</v>
      </c>
      <c r="N96" s="24">
        <v>1</v>
      </c>
      <c r="O96" s="24">
        <v>2</v>
      </c>
      <c r="P96" s="38">
        <v>2</v>
      </c>
      <c r="Q96" s="41">
        <f t="shared" si="2"/>
        <v>0.23018992758367551</v>
      </c>
      <c r="R96" s="35">
        <v>1000000</v>
      </c>
      <c r="S96" s="35">
        <v>0</v>
      </c>
      <c r="T96" s="35">
        <v>0</v>
      </c>
      <c r="U96" s="35">
        <v>0</v>
      </c>
      <c r="V96" s="35">
        <v>0</v>
      </c>
      <c r="W96" s="35">
        <v>0</v>
      </c>
      <c r="X96" s="35">
        <v>0</v>
      </c>
      <c r="Y96" s="35">
        <v>0</v>
      </c>
      <c r="Z96" s="35">
        <v>0</v>
      </c>
      <c r="AA96" s="35">
        <v>0</v>
      </c>
      <c r="AB96" s="35">
        <v>1000000</v>
      </c>
    </row>
    <row r="97" spans="1:28" ht="151.5" customHeight="1">
      <c r="A97" s="837"/>
      <c r="B97" s="771" t="s">
        <v>629</v>
      </c>
      <c r="C97" s="771" t="s">
        <v>630</v>
      </c>
      <c r="D97" s="838">
        <v>0.434</v>
      </c>
      <c r="E97" s="36">
        <v>1</v>
      </c>
      <c r="F97" s="36" t="s">
        <v>684</v>
      </c>
      <c r="G97" s="46">
        <v>0</v>
      </c>
      <c r="H97" s="80" t="s">
        <v>8</v>
      </c>
      <c r="I97" s="43">
        <v>1</v>
      </c>
      <c r="J97" s="43"/>
      <c r="K97" s="24"/>
      <c r="L97" s="24"/>
      <c r="M97" s="43">
        <v>1</v>
      </c>
      <c r="N97" s="24">
        <v>1</v>
      </c>
      <c r="O97" s="24">
        <v>1</v>
      </c>
      <c r="P97" s="38">
        <v>1</v>
      </c>
      <c r="Q97" s="41">
        <f t="shared" si="2"/>
        <v>0</v>
      </c>
      <c r="R97" s="35"/>
      <c r="S97" s="35">
        <v>0</v>
      </c>
      <c r="T97" s="35">
        <v>0</v>
      </c>
      <c r="U97" s="35">
        <v>0</v>
      </c>
      <c r="V97" s="35">
        <v>0</v>
      </c>
      <c r="W97" s="35">
        <v>0</v>
      </c>
      <c r="X97" s="35">
        <v>0</v>
      </c>
      <c r="Y97" s="35">
        <v>0</v>
      </c>
      <c r="Z97" s="35">
        <v>0</v>
      </c>
      <c r="AA97" s="35">
        <v>0</v>
      </c>
      <c r="AB97" s="35">
        <v>0</v>
      </c>
    </row>
    <row r="98" spans="1:28" ht="165.75" customHeight="1">
      <c r="A98" s="837"/>
      <c r="B98" s="771"/>
      <c r="C98" s="771"/>
      <c r="D98" s="838"/>
      <c r="E98" s="46">
        <v>2</v>
      </c>
      <c r="F98" s="36" t="s">
        <v>84</v>
      </c>
      <c r="G98" s="46">
        <v>0</v>
      </c>
      <c r="H98" s="80" t="s">
        <v>8</v>
      </c>
      <c r="I98" s="43">
        <v>1</v>
      </c>
      <c r="J98" s="43">
        <v>1</v>
      </c>
      <c r="K98" s="24"/>
      <c r="L98" s="24"/>
      <c r="M98" s="43">
        <v>1</v>
      </c>
      <c r="N98" s="24">
        <v>2</v>
      </c>
      <c r="O98" s="24">
        <v>2</v>
      </c>
      <c r="P98" s="38">
        <v>2</v>
      </c>
      <c r="Q98" s="41">
        <f t="shared" si="2"/>
        <v>0.24400132323869603</v>
      </c>
      <c r="R98" s="35">
        <v>1060000</v>
      </c>
      <c r="S98" s="35">
        <v>0</v>
      </c>
      <c r="T98" s="35">
        <v>0</v>
      </c>
      <c r="U98" s="35">
        <v>0</v>
      </c>
      <c r="V98" s="35">
        <v>0</v>
      </c>
      <c r="W98" s="35">
        <v>0</v>
      </c>
      <c r="X98" s="35">
        <v>0</v>
      </c>
      <c r="Y98" s="35">
        <v>0</v>
      </c>
      <c r="Z98" s="35">
        <v>0</v>
      </c>
      <c r="AA98" s="35">
        <v>0</v>
      </c>
      <c r="AB98" s="35">
        <v>1060000</v>
      </c>
    </row>
    <row r="99" spans="1:28" ht="87.75" customHeight="1">
      <c r="A99" s="837" t="s">
        <v>631</v>
      </c>
      <c r="B99" s="771" t="s">
        <v>731</v>
      </c>
      <c r="C99" s="771" t="s">
        <v>632</v>
      </c>
      <c r="D99" s="838">
        <v>0.86</v>
      </c>
      <c r="E99" s="36">
        <v>50</v>
      </c>
      <c r="F99" s="36" t="s">
        <v>685</v>
      </c>
      <c r="G99" s="46" t="s">
        <v>549</v>
      </c>
      <c r="H99" s="80" t="s">
        <v>8</v>
      </c>
      <c r="I99" s="43">
        <v>25</v>
      </c>
      <c r="J99" s="43">
        <v>25</v>
      </c>
      <c r="K99" s="24"/>
      <c r="L99" s="24"/>
      <c r="M99" s="43">
        <v>25</v>
      </c>
      <c r="N99" s="24">
        <v>50</v>
      </c>
      <c r="O99" s="24">
        <v>50</v>
      </c>
      <c r="P99" s="38">
        <v>50</v>
      </c>
      <c r="Q99" s="41">
        <f t="shared" si="2"/>
        <v>0.24400132323869603</v>
      </c>
      <c r="R99" s="35">
        <v>1060000</v>
      </c>
      <c r="S99" s="35">
        <v>0</v>
      </c>
      <c r="T99" s="35">
        <v>0</v>
      </c>
      <c r="U99" s="35">
        <v>0</v>
      </c>
      <c r="V99" s="35">
        <v>0</v>
      </c>
      <c r="W99" s="35">
        <v>0</v>
      </c>
      <c r="X99" s="35">
        <v>0</v>
      </c>
      <c r="Y99" s="35">
        <v>0</v>
      </c>
      <c r="Z99" s="35">
        <v>0</v>
      </c>
      <c r="AA99" s="35">
        <v>0</v>
      </c>
      <c r="AB99" s="35">
        <v>1060000</v>
      </c>
    </row>
    <row r="100" spans="1:28" ht="125.25" customHeight="1">
      <c r="A100" s="837"/>
      <c r="B100" s="771"/>
      <c r="C100" s="771"/>
      <c r="D100" s="838"/>
      <c r="E100" s="36" t="s">
        <v>85</v>
      </c>
      <c r="F100" s="36" t="s">
        <v>86</v>
      </c>
      <c r="G100" s="46" t="s">
        <v>68</v>
      </c>
      <c r="H100" s="80" t="s">
        <v>8</v>
      </c>
      <c r="I100" s="43">
        <v>100</v>
      </c>
      <c r="J100" s="43">
        <v>50</v>
      </c>
      <c r="K100" s="24">
        <v>50</v>
      </c>
      <c r="L100" s="24"/>
      <c r="M100" s="43">
        <v>100</v>
      </c>
      <c r="N100" s="24">
        <v>150</v>
      </c>
      <c r="O100" s="24">
        <v>200</v>
      </c>
      <c r="P100" s="38">
        <v>200</v>
      </c>
      <c r="Q100" s="41">
        <f t="shared" si="2"/>
        <v>24.400132323869602</v>
      </c>
      <c r="R100" s="35">
        <v>106000000</v>
      </c>
      <c r="S100" s="35">
        <v>0</v>
      </c>
      <c r="T100" s="35">
        <v>0</v>
      </c>
      <c r="U100" s="35">
        <v>0</v>
      </c>
      <c r="V100" s="35">
        <v>0</v>
      </c>
      <c r="W100" s="35">
        <v>0</v>
      </c>
      <c r="X100" s="35">
        <v>0</v>
      </c>
      <c r="Y100" s="35">
        <v>0</v>
      </c>
      <c r="Z100" s="35">
        <v>0</v>
      </c>
      <c r="AA100" s="35">
        <v>0</v>
      </c>
      <c r="AB100" s="35">
        <v>106000000</v>
      </c>
    </row>
    <row r="101" spans="1:28" ht="126.75" customHeight="1">
      <c r="A101" s="94"/>
      <c r="B101" s="36"/>
      <c r="C101" s="36"/>
      <c r="D101" s="95"/>
      <c r="E101" s="36">
        <v>100</v>
      </c>
      <c r="F101" s="36" t="s">
        <v>687</v>
      </c>
      <c r="G101" s="46">
        <v>81</v>
      </c>
      <c r="H101" s="80" t="s">
        <v>8</v>
      </c>
      <c r="I101" s="43">
        <v>20</v>
      </c>
      <c r="J101" s="43">
        <v>20</v>
      </c>
      <c r="K101" s="24">
        <v>10</v>
      </c>
      <c r="L101" s="24">
        <v>50</v>
      </c>
      <c r="M101" s="43">
        <v>20</v>
      </c>
      <c r="N101" s="24">
        <v>40</v>
      </c>
      <c r="O101" s="24">
        <v>50</v>
      </c>
      <c r="P101" s="38">
        <v>100</v>
      </c>
      <c r="Q101" s="41">
        <f t="shared" si="2"/>
        <v>10.128356813681723</v>
      </c>
      <c r="R101" s="35">
        <v>44000000</v>
      </c>
      <c r="S101" s="35">
        <v>0</v>
      </c>
      <c r="T101" s="35">
        <v>0</v>
      </c>
      <c r="U101" s="35">
        <v>0</v>
      </c>
      <c r="V101" s="35">
        <v>0</v>
      </c>
      <c r="W101" s="35">
        <v>0</v>
      </c>
      <c r="X101" s="35">
        <v>0</v>
      </c>
      <c r="Y101" s="35">
        <v>0</v>
      </c>
      <c r="Z101" s="35">
        <v>0</v>
      </c>
      <c r="AA101" s="35">
        <v>0</v>
      </c>
      <c r="AB101" s="35">
        <v>44000000</v>
      </c>
    </row>
    <row r="102" spans="1:28" ht="134.25" customHeight="1">
      <c r="A102" s="786" t="s">
        <v>633</v>
      </c>
      <c r="B102" s="771" t="s">
        <v>634</v>
      </c>
      <c r="C102" s="771" t="s">
        <v>635</v>
      </c>
      <c r="D102" s="779">
        <v>0</v>
      </c>
      <c r="E102" s="36">
        <v>1</v>
      </c>
      <c r="F102" s="36" t="s">
        <v>739</v>
      </c>
      <c r="G102" s="46">
        <v>0</v>
      </c>
      <c r="H102" s="80" t="s">
        <v>8</v>
      </c>
      <c r="I102" s="43">
        <v>1</v>
      </c>
      <c r="J102" s="43"/>
      <c r="K102" s="24"/>
      <c r="L102" s="24"/>
      <c r="M102" s="43">
        <v>1</v>
      </c>
      <c r="N102" s="24">
        <v>1</v>
      </c>
      <c r="O102" s="24">
        <v>1</v>
      </c>
      <c r="P102" s="38">
        <v>1</v>
      </c>
      <c r="Q102" s="41">
        <f t="shared" si="2"/>
        <v>0</v>
      </c>
      <c r="R102" s="35"/>
      <c r="S102" s="35">
        <v>0</v>
      </c>
      <c r="T102" s="35">
        <v>0</v>
      </c>
      <c r="U102" s="35">
        <v>0</v>
      </c>
      <c r="V102" s="35">
        <v>0</v>
      </c>
      <c r="W102" s="35">
        <v>0</v>
      </c>
      <c r="X102" s="35">
        <v>0</v>
      </c>
      <c r="Y102" s="35">
        <v>0</v>
      </c>
      <c r="Z102" s="35">
        <v>0</v>
      </c>
      <c r="AA102" s="35">
        <v>0</v>
      </c>
      <c r="AB102" s="35">
        <v>0</v>
      </c>
    </row>
    <row r="103" spans="1:28" ht="85.5" customHeight="1">
      <c r="A103" s="786"/>
      <c r="B103" s="771"/>
      <c r="C103" s="771"/>
      <c r="D103" s="779"/>
      <c r="E103" s="36">
        <v>3</v>
      </c>
      <c r="F103" s="36" t="s">
        <v>87</v>
      </c>
      <c r="G103" s="46" t="s">
        <v>68</v>
      </c>
      <c r="H103" s="80" t="s">
        <v>8</v>
      </c>
      <c r="I103" s="43"/>
      <c r="J103" s="43">
        <v>1</v>
      </c>
      <c r="K103" s="24">
        <v>1</v>
      </c>
      <c r="L103" s="24">
        <v>1</v>
      </c>
      <c r="M103" s="43">
        <v>0</v>
      </c>
      <c r="N103" s="24">
        <v>1</v>
      </c>
      <c r="O103" s="24">
        <v>2</v>
      </c>
      <c r="P103" s="38">
        <v>3</v>
      </c>
      <c r="Q103" s="41">
        <f t="shared" si="2"/>
        <v>0.23018992758367551</v>
      </c>
      <c r="R103" s="35">
        <v>1000000</v>
      </c>
      <c r="S103" s="35">
        <v>0</v>
      </c>
      <c r="T103" s="35">
        <v>0</v>
      </c>
      <c r="U103" s="35">
        <v>0</v>
      </c>
      <c r="V103" s="35">
        <v>0</v>
      </c>
      <c r="W103" s="35">
        <v>0</v>
      </c>
      <c r="X103" s="35">
        <v>0</v>
      </c>
      <c r="Y103" s="35">
        <v>0</v>
      </c>
      <c r="Z103" s="35">
        <v>0</v>
      </c>
      <c r="AA103" s="35">
        <v>0</v>
      </c>
      <c r="AB103" s="35">
        <v>1000000</v>
      </c>
    </row>
    <row r="104" spans="1:28" ht="126.75" customHeight="1">
      <c r="A104" s="786"/>
      <c r="B104" s="771"/>
      <c r="C104" s="771"/>
      <c r="D104" s="779"/>
      <c r="E104" s="36">
        <v>4</v>
      </c>
      <c r="F104" s="36" t="s">
        <v>742</v>
      </c>
      <c r="G104" s="36">
        <v>0</v>
      </c>
      <c r="H104" s="244" t="s">
        <v>8</v>
      </c>
      <c r="I104" s="43">
        <v>1</v>
      </c>
      <c r="J104" s="43">
        <v>1</v>
      </c>
      <c r="K104" s="24">
        <v>1</v>
      </c>
      <c r="L104" s="24">
        <v>1</v>
      </c>
      <c r="M104" s="24">
        <v>1</v>
      </c>
      <c r="N104" s="24">
        <v>2</v>
      </c>
      <c r="O104" s="24">
        <v>3</v>
      </c>
      <c r="P104" s="24">
        <v>4</v>
      </c>
      <c r="Q104" s="41">
        <f t="shared" si="2"/>
        <v>0.24400132323869603</v>
      </c>
      <c r="R104" s="35">
        <v>1060000</v>
      </c>
      <c r="S104" s="35">
        <v>0</v>
      </c>
      <c r="T104" s="35">
        <v>0</v>
      </c>
      <c r="U104" s="35">
        <v>0</v>
      </c>
      <c r="V104" s="35">
        <v>0</v>
      </c>
      <c r="W104" s="35">
        <v>0</v>
      </c>
      <c r="X104" s="35">
        <v>0</v>
      </c>
      <c r="Y104" s="35">
        <v>0</v>
      </c>
      <c r="Z104" s="35">
        <v>0</v>
      </c>
      <c r="AA104" s="35">
        <v>0</v>
      </c>
      <c r="AB104" s="35">
        <v>1060000</v>
      </c>
    </row>
    <row r="105" spans="1:28" ht="138.75" customHeight="1">
      <c r="A105" s="91"/>
      <c r="B105" s="25"/>
      <c r="C105" s="25"/>
      <c r="D105" s="25"/>
      <c r="E105" s="25">
        <v>4</v>
      </c>
      <c r="F105" s="25" t="s">
        <v>740</v>
      </c>
      <c r="G105" s="25">
        <v>1</v>
      </c>
      <c r="H105" s="80" t="s">
        <v>8</v>
      </c>
      <c r="I105" s="43">
        <v>1</v>
      </c>
      <c r="J105" s="43">
        <v>1</v>
      </c>
      <c r="K105" s="24">
        <v>1</v>
      </c>
      <c r="L105" s="24">
        <v>1</v>
      </c>
      <c r="M105" s="43">
        <v>1</v>
      </c>
      <c r="N105" s="24">
        <v>2</v>
      </c>
      <c r="O105" s="24">
        <v>3</v>
      </c>
      <c r="P105" s="38">
        <v>4</v>
      </c>
      <c r="Q105" s="41">
        <f t="shared" si="2"/>
        <v>3.6600198485804407</v>
      </c>
      <c r="R105" s="35">
        <v>15900000</v>
      </c>
      <c r="S105" s="35">
        <v>0</v>
      </c>
      <c r="T105" s="35">
        <v>0</v>
      </c>
      <c r="U105" s="35">
        <v>0</v>
      </c>
      <c r="V105" s="35">
        <v>0</v>
      </c>
      <c r="W105" s="35">
        <v>0</v>
      </c>
      <c r="X105" s="35">
        <v>0</v>
      </c>
      <c r="Y105" s="35">
        <v>0</v>
      </c>
      <c r="Z105" s="35">
        <v>0</v>
      </c>
      <c r="AA105" s="35">
        <v>0</v>
      </c>
      <c r="AB105" s="35">
        <v>15900000</v>
      </c>
    </row>
    <row r="106" spans="1:28" ht="78.75" customHeight="1">
      <c r="A106" s="91"/>
      <c r="B106" s="25"/>
      <c r="C106" s="25"/>
      <c r="D106" s="25"/>
      <c r="E106" s="25">
        <v>640</v>
      </c>
      <c r="F106" s="25" t="s">
        <v>741</v>
      </c>
      <c r="G106" s="25">
        <v>640</v>
      </c>
      <c r="H106" s="80" t="s">
        <v>9</v>
      </c>
      <c r="I106" s="25">
        <v>640</v>
      </c>
      <c r="J106" s="25">
        <v>640</v>
      </c>
      <c r="K106" s="25">
        <v>640</v>
      </c>
      <c r="L106" s="25">
        <v>640</v>
      </c>
      <c r="M106" s="25">
        <v>640</v>
      </c>
      <c r="N106" s="25">
        <v>640</v>
      </c>
      <c r="O106" s="25">
        <v>640</v>
      </c>
      <c r="P106" s="25">
        <v>640</v>
      </c>
      <c r="Q106" s="41">
        <f t="shared" si="2"/>
        <v>6.1495269078669494</v>
      </c>
      <c r="R106" s="35">
        <v>26715013</v>
      </c>
      <c r="S106" s="35">
        <v>0</v>
      </c>
      <c r="T106" s="35">
        <v>0</v>
      </c>
      <c r="U106" s="35">
        <v>0</v>
      </c>
      <c r="V106" s="35">
        <v>0</v>
      </c>
      <c r="W106" s="35">
        <v>0</v>
      </c>
      <c r="X106" s="35">
        <v>0</v>
      </c>
      <c r="Y106" s="35">
        <v>0</v>
      </c>
      <c r="Z106" s="35">
        <v>0</v>
      </c>
      <c r="AA106" s="35">
        <v>0</v>
      </c>
      <c r="AB106" s="35">
        <v>26715013</v>
      </c>
    </row>
    <row r="107" spans="1:28" s="332" customFormat="1">
      <c r="D107" s="333"/>
      <c r="F107" s="334"/>
      <c r="P107" s="335"/>
      <c r="Q107" s="330">
        <f>+(R107*$Q$79)/R$79</f>
        <v>99.999999995396209</v>
      </c>
      <c r="R107" s="336">
        <v>434423873.56</v>
      </c>
      <c r="S107" s="337">
        <v>0</v>
      </c>
      <c r="T107" s="336">
        <v>0</v>
      </c>
      <c r="U107" s="336">
        <v>0</v>
      </c>
      <c r="V107" s="336">
        <v>0</v>
      </c>
      <c r="W107" s="336">
        <v>0</v>
      </c>
      <c r="X107" s="336">
        <v>0</v>
      </c>
      <c r="Y107" s="336">
        <v>0</v>
      </c>
      <c r="Z107" s="336">
        <v>0</v>
      </c>
      <c r="AA107" s="336">
        <v>0</v>
      </c>
      <c r="AB107" s="336">
        <v>434423873.56</v>
      </c>
    </row>
    <row r="108" spans="1:28" s="332" customFormat="1">
      <c r="A108" s="338"/>
      <c r="B108" s="339"/>
      <c r="C108" s="339"/>
      <c r="D108" s="339"/>
      <c r="F108" s="334"/>
      <c r="J108" s="340" t="s">
        <v>780</v>
      </c>
      <c r="P108" s="335"/>
      <c r="R108" s="331">
        <v>1.9999980926513672E-2</v>
      </c>
      <c r="S108" s="331">
        <v>0</v>
      </c>
      <c r="T108" s="331">
        <v>0</v>
      </c>
      <c r="U108" s="331">
        <v>0</v>
      </c>
      <c r="V108" s="331">
        <v>0</v>
      </c>
      <c r="W108" s="331">
        <v>0</v>
      </c>
      <c r="X108" s="331">
        <v>0</v>
      </c>
      <c r="Y108" s="331">
        <v>0</v>
      </c>
      <c r="Z108" s="331">
        <v>0</v>
      </c>
      <c r="AA108" s="331">
        <v>0</v>
      </c>
      <c r="AB108" s="331">
        <v>1.9999980926513672E-2</v>
      </c>
    </row>
    <row r="109" spans="1:28">
      <c r="H109" s="1"/>
      <c r="I109" s="1"/>
      <c r="J109" s="1"/>
      <c r="K109" s="1"/>
      <c r="L109" s="1"/>
      <c r="M109" s="1"/>
      <c r="N109" s="1"/>
      <c r="O109" s="1"/>
      <c r="P109" s="26"/>
      <c r="Q109" s="1"/>
      <c r="R109" s="200"/>
      <c r="S109" s="201"/>
      <c r="T109" s="200"/>
      <c r="U109" s="200"/>
      <c r="V109" s="200"/>
      <c r="W109" s="200"/>
      <c r="X109" s="200"/>
      <c r="Y109" s="200"/>
      <c r="Z109" s="200"/>
      <c r="AA109" s="200"/>
      <c r="AB109" s="200"/>
    </row>
    <row r="111" spans="1:28" ht="20.25" customHeight="1">
      <c r="A111" s="723" t="s">
        <v>29</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724"/>
      <c r="AA111" s="724"/>
      <c r="AB111" s="724"/>
    </row>
    <row r="112" spans="1:28" ht="20.25" customHeight="1">
      <c r="A112" s="723" t="s">
        <v>563</v>
      </c>
      <c r="B112" s="724"/>
      <c r="C112" s="724"/>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4"/>
      <c r="AA112" s="724"/>
      <c r="AB112" s="724"/>
    </row>
    <row r="113" spans="1:28" ht="20.25" customHeight="1">
      <c r="A113" s="723" t="s">
        <v>381</v>
      </c>
      <c r="B113" s="724"/>
      <c r="C113" s="724"/>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4"/>
      <c r="AA113" s="724"/>
      <c r="AB113" s="724"/>
    </row>
    <row r="114" spans="1:28" ht="27.75" customHeight="1">
      <c r="A114" s="89" t="s">
        <v>1</v>
      </c>
      <c r="B114" s="102"/>
      <c r="C114" s="821" t="s">
        <v>389</v>
      </c>
      <c r="D114" s="822"/>
      <c r="E114" s="822"/>
      <c r="F114" s="103"/>
      <c r="G114" s="104"/>
      <c r="H114" s="20"/>
      <c r="I114" s="20"/>
      <c r="J114" s="20"/>
      <c r="K114" s="20"/>
      <c r="L114" s="20"/>
      <c r="M114" s="20"/>
      <c r="N114" s="20"/>
      <c r="O114" s="20"/>
      <c r="P114" s="21"/>
      <c r="Q114" s="20"/>
      <c r="R114" s="22"/>
      <c r="S114" s="23"/>
      <c r="T114" s="22"/>
      <c r="U114" s="22"/>
      <c r="V114" s="22"/>
      <c r="W114" s="22"/>
      <c r="X114" s="22"/>
      <c r="Y114" s="22"/>
      <c r="Z114" s="22"/>
      <c r="AA114" s="22"/>
      <c r="AB114" s="22"/>
    </row>
    <row r="115" spans="1:28" ht="24" customHeight="1">
      <c r="A115" s="766" t="s">
        <v>21</v>
      </c>
      <c r="B115" s="766" t="s">
        <v>22</v>
      </c>
      <c r="C115" s="767" t="s">
        <v>23</v>
      </c>
      <c r="D115" s="767"/>
      <c r="E115" s="766" t="s">
        <v>24</v>
      </c>
      <c r="F115" s="767" t="s">
        <v>25</v>
      </c>
      <c r="G115" s="767"/>
      <c r="H115" s="24"/>
      <c r="I115" s="762" t="s">
        <v>379</v>
      </c>
      <c r="J115" s="762"/>
      <c r="K115" s="762"/>
      <c r="L115" s="762"/>
      <c r="M115" s="762" t="s">
        <v>380</v>
      </c>
      <c r="N115" s="762"/>
      <c r="O115" s="762"/>
      <c r="P115" s="762"/>
      <c r="Q115" s="25">
        <v>100</v>
      </c>
      <c r="R115" s="105">
        <v>91191841.340000004</v>
      </c>
      <c r="S115" s="763" t="s">
        <v>382</v>
      </c>
      <c r="T115" s="763"/>
      <c r="U115" s="763"/>
      <c r="V115" s="763"/>
      <c r="W115" s="763"/>
      <c r="X115" s="763"/>
      <c r="Y115" s="763"/>
      <c r="Z115" s="763"/>
      <c r="AA115" s="763"/>
      <c r="AB115" s="105">
        <v>1766701987.7503679</v>
      </c>
    </row>
    <row r="116" spans="1:28" ht="51">
      <c r="A116" s="766"/>
      <c r="B116" s="766"/>
      <c r="C116" s="25" t="s">
        <v>23</v>
      </c>
      <c r="D116" s="25" t="s">
        <v>27</v>
      </c>
      <c r="E116" s="766"/>
      <c r="F116" s="91" t="s">
        <v>25</v>
      </c>
      <c r="G116" s="27" t="s">
        <v>27</v>
      </c>
      <c r="H116" s="24" t="s">
        <v>9</v>
      </c>
      <c r="I116" s="25">
        <v>2012</v>
      </c>
      <c r="J116" s="25">
        <v>2013</v>
      </c>
      <c r="K116" s="25">
        <v>2014</v>
      </c>
      <c r="L116" s="25">
        <v>2015</v>
      </c>
      <c r="M116" s="25">
        <v>2012</v>
      </c>
      <c r="N116" s="25">
        <v>2013</v>
      </c>
      <c r="O116" s="25">
        <v>2014</v>
      </c>
      <c r="P116" s="29">
        <v>2015</v>
      </c>
      <c r="Q116" s="24" t="s">
        <v>384</v>
      </c>
      <c r="R116" s="30" t="s">
        <v>11</v>
      </c>
      <c r="S116" s="30" t="s">
        <v>12</v>
      </c>
      <c r="T116" s="30" t="s">
        <v>13</v>
      </c>
      <c r="U116" s="30" t="s">
        <v>14</v>
      </c>
      <c r="V116" s="30" t="s">
        <v>15</v>
      </c>
      <c r="W116" s="30" t="s">
        <v>16</v>
      </c>
      <c r="X116" s="30" t="s">
        <v>17</v>
      </c>
      <c r="Y116" s="30" t="s">
        <v>18</v>
      </c>
      <c r="Z116" s="30" t="s">
        <v>19</v>
      </c>
      <c r="AA116" s="30" t="s">
        <v>385</v>
      </c>
      <c r="AB116" s="30" t="s">
        <v>616</v>
      </c>
    </row>
    <row r="117" spans="1:28" ht="24.75" customHeight="1">
      <c r="A117" s="29" t="s">
        <v>391</v>
      </c>
      <c r="B117" s="29"/>
      <c r="C117" s="25"/>
      <c r="D117" s="25"/>
      <c r="E117" s="29"/>
      <c r="F117" s="91"/>
      <c r="G117" s="25"/>
      <c r="H117" s="33"/>
      <c r="I117" s="33"/>
      <c r="J117" s="33"/>
      <c r="K117" s="33"/>
      <c r="L117" s="33"/>
      <c r="M117" s="33"/>
      <c r="N117" s="33"/>
      <c r="O117" s="33"/>
      <c r="P117" s="32"/>
      <c r="Q117" s="106">
        <f>+(AB117*$Q$115)/AB$115</f>
        <v>8.6098065420580063</v>
      </c>
      <c r="R117" s="35">
        <v>52109623.32</v>
      </c>
      <c r="S117" s="35">
        <v>0</v>
      </c>
      <c r="T117" s="35">
        <v>0</v>
      </c>
      <c r="U117" s="35">
        <v>0</v>
      </c>
      <c r="V117" s="35">
        <v>100000000</v>
      </c>
      <c r="W117" s="35">
        <v>0</v>
      </c>
      <c r="X117" s="35">
        <v>0</v>
      </c>
      <c r="Y117" s="35">
        <v>0</v>
      </c>
      <c r="Z117" s="35">
        <v>0</v>
      </c>
      <c r="AA117" s="35">
        <v>0</v>
      </c>
      <c r="AB117" s="35">
        <v>152109623.31999999</v>
      </c>
    </row>
    <row r="118" spans="1:28" ht="123" customHeight="1">
      <c r="A118" s="770" t="s">
        <v>88</v>
      </c>
      <c r="B118" s="771" t="s">
        <v>89</v>
      </c>
      <c r="C118" s="768" t="s">
        <v>90</v>
      </c>
      <c r="D118" s="769">
        <v>0.1</v>
      </c>
      <c r="E118" s="45">
        <v>4</v>
      </c>
      <c r="F118" s="45" t="s">
        <v>91</v>
      </c>
      <c r="G118" s="46">
        <v>0</v>
      </c>
      <c r="H118" s="96" t="s">
        <v>8</v>
      </c>
      <c r="I118" s="43">
        <v>1</v>
      </c>
      <c r="J118" s="43">
        <v>1</v>
      </c>
      <c r="K118" s="43">
        <v>1</v>
      </c>
      <c r="L118" s="43">
        <v>1</v>
      </c>
      <c r="M118" s="43">
        <v>1</v>
      </c>
      <c r="N118" s="24">
        <v>2</v>
      </c>
      <c r="O118" s="24">
        <v>3</v>
      </c>
      <c r="P118" s="38">
        <v>4</v>
      </c>
      <c r="Q118" s="41">
        <f>+(AB118*$Q$117)/AB$117</f>
        <v>0.11999760088001626</v>
      </c>
      <c r="R118" s="35">
        <v>2120000</v>
      </c>
      <c r="S118" s="35">
        <v>0</v>
      </c>
      <c r="T118" s="35">
        <v>0</v>
      </c>
      <c r="U118" s="35">
        <v>0</v>
      </c>
      <c r="V118" s="35">
        <v>0</v>
      </c>
      <c r="W118" s="35">
        <v>0</v>
      </c>
      <c r="X118" s="35">
        <v>0</v>
      </c>
      <c r="Y118" s="35">
        <v>0</v>
      </c>
      <c r="Z118" s="35">
        <v>0</v>
      </c>
      <c r="AA118" s="35">
        <v>0</v>
      </c>
      <c r="AB118" s="35">
        <v>2120000</v>
      </c>
    </row>
    <row r="119" spans="1:28" ht="132" customHeight="1">
      <c r="A119" s="770"/>
      <c r="B119" s="771"/>
      <c r="C119" s="768"/>
      <c r="D119" s="768"/>
      <c r="E119" s="45">
        <v>2</v>
      </c>
      <c r="F119" s="45" t="s">
        <v>92</v>
      </c>
      <c r="G119" s="46">
        <v>0</v>
      </c>
      <c r="H119" s="96" t="s">
        <v>8</v>
      </c>
      <c r="I119" s="43">
        <v>2</v>
      </c>
      <c r="J119" s="43"/>
      <c r="K119" s="43"/>
      <c r="L119" s="80"/>
      <c r="M119" s="43">
        <v>2</v>
      </c>
      <c r="N119" s="24">
        <v>2</v>
      </c>
      <c r="O119" s="24">
        <v>2</v>
      </c>
      <c r="P119" s="38">
        <v>2</v>
      </c>
      <c r="Q119" s="41">
        <f t="shared" ref="Q119:Q133" si="3">+(AB119*$Q$117)/AB$117</f>
        <v>0</v>
      </c>
      <c r="R119" s="35"/>
      <c r="S119" s="35">
        <v>0</v>
      </c>
      <c r="T119" s="35">
        <v>0</v>
      </c>
      <c r="U119" s="35">
        <v>0</v>
      </c>
      <c r="V119" s="35">
        <v>0</v>
      </c>
      <c r="W119" s="35">
        <v>0</v>
      </c>
      <c r="X119" s="35">
        <v>0</v>
      </c>
      <c r="Y119" s="35">
        <v>0</v>
      </c>
      <c r="Z119" s="35">
        <v>0</v>
      </c>
      <c r="AA119" s="35">
        <v>0</v>
      </c>
      <c r="AB119" s="35">
        <v>0</v>
      </c>
    </row>
    <row r="120" spans="1:28" ht="127.5" customHeight="1">
      <c r="A120" s="770"/>
      <c r="B120" s="771"/>
      <c r="C120" s="768"/>
      <c r="D120" s="768"/>
      <c r="E120" s="45">
        <v>4</v>
      </c>
      <c r="F120" s="45" t="s">
        <v>93</v>
      </c>
      <c r="G120" s="46">
        <v>0</v>
      </c>
      <c r="H120" s="96" t="s">
        <v>8</v>
      </c>
      <c r="I120" s="43">
        <v>1</v>
      </c>
      <c r="J120" s="43">
        <v>1</v>
      </c>
      <c r="K120" s="43">
        <v>1</v>
      </c>
      <c r="L120" s="80">
        <v>1</v>
      </c>
      <c r="M120" s="43">
        <v>1</v>
      </c>
      <c r="N120" s="24">
        <v>2</v>
      </c>
      <c r="O120" s="24">
        <v>3</v>
      </c>
      <c r="P120" s="38">
        <v>4</v>
      </c>
      <c r="Q120" s="41">
        <f t="shared" si="3"/>
        <v>0.11999760088001626</v>
      </c>
      <c r="R120" s="35">
        <v>2120000</v>
      </c>
      <c r="S120" s="35">
        <v>0</v>
      </c>
      <c r="T120" s="35">
        <v>0</v>
      </c>
      <c r="U120" s="35">
        <v>0</v>
      </c>
      <c r="V120" s="35">
        <v>0</v>
      </c>
      <c r="W120" s="35">
        <v>0</v>
      </c>
      <c r="X120" s="35">
        <v>0</v>
      </c>
      <c r="Y120" s="35">
        <v>0</v>
      </c>
      <c r="Z120" s="35">
        <v>0</v>
      </c>
      <c r="AA120" s="35">
        <v>0</v>
      </c>
      <c r="AB120" s="35">
        <v>2120000</v>
      </c>
    </row>
    <row r="121" spans="1:28" ht="107.25" customHeight="1">
      <c r="A121" s="770"/>
      <c r="B121" s="771"/>
      <c r="C121" s="768"/>
      <c r="D121" s="768"/>
      <c r="E121" s="45">
        <v>2</v>
      </c>
      <c r="F121" s="45" t="s">
        <v>94</v>
      </c>
      <c r="G121" s="46">
        <v>0</v>
      </c>
      <c r="H121" s="96" t="s">
        <v>8</v>
      </c>
      <c r="I121" s="43"/>
      <c r="J121" s="43">
        <v>1</v>
      </c>
      <c r="K121" s="43">
        <v>1</v>
      </c>
      <c r="L121" s="80"/>
      <c r="M121" s="43">
        <v>0</v>
      </c>
      <c r="N121" s="24">
        <v>1</v>
      </c>
      <c r="O121" s="24">
        <v>2</v>
      </c>
      <c r="P121" s="38">
        <v>2</v>
      </c>
      <c r="Q121" s="41">
        <f t="shared" si="3"/>
        <v>0.11320528384907194</v>
      </c>
      <c r="R121" s="35">
        <v>2000000</v>
      </c>
      <c r="S121" s="35">
        <v>0</v>
      </c>
      <c r="T121" s="35">
        <v>0</v>
      </c>
      <c r="U121" s="35">
        <v>0</v>
      </c>
      <c r="V121" s="35">
        <v>0</v>
      </c>
      <c r="W121" s="35">
        <v>0</v>
      </c>
      <c r="X121" s="35">
        <v>0</v>
      </c>
      <c r="Y121" s="35">
        <v>0</v>
      </c>
      <c r="Z121" s="35">
        <v>0</v>
      </c>
      <c r="AA121" s="35">
        <v>0</v>
      </c>
      <c r="AB121" s="35">
        <v>2000000</v>
      </c>
    </row>
    <row r="122" spans="1:28" ht="112.5" customHeight="1">
      <c r="A122" s="770"/>
      <c r="B122" s="771"/>
      <c r="C122" s="768"/>
      <c r="D122" s="768"/>
      <c r="E122" s="45">
        <v>8</v>
      </c>
      <c r="F122" s="45" t="s">
        <v>95</v>
      </c>
      <c r="G122" s="46">
        <v>0</v>
      </c>
      <c r="H122" s="96" t="s">
        <v>8</v>
      </c>
      <c r="I122" s="43">
        <v>2</v>
      </c>
      <c r="J122" s="43">
        <v>2</v>
      </c>
      <c r="K122" s="43">
        <v>2</v>
      </c>
      <c r="L122" s="80">
        <v>2</v>
      </c>
      <c r="M122" s="43">
        <v>2</v>
      </c>
      <c r="N122" s="24">
        <v>4</v>
      </c>
      <c r="O122" s="24">
        <v>6</v>
      </c>
      <c r="P122" s="38">
        <v>8</v>
      </c>
      <c r="Q122" s="41">
        <f t="shared" si="3"/>
        <v>0.47999040352006506</v>
      </c>
      <c r="R122" s="35">
        <v>8480000</v>
      </c>
      <c r="S122" s="35">
        <v>0</v>
      </c>
      <c r="T122" s="35">
        <v>0</v>
      </c>
      <c r="U122" s="35">
        <v>0</v>
      </c>
      <c r="V122" s="35">
        <v>0</v>
      </c>
      <c r="W122" s="35">
        <v>0</v>
      </c>
      <c r="X122" s="35">
        <v>0</v>
      </c>
      <c r="Y122" s="35">
        <v>0</v>
      </c>
      <c r="Z122" s="35">
        <v>0</v>
      </c>
      <c r="AA122" s="35">
        <v>0</v>
      </c>
      <c r="AB122" s="35">
        <v>8480000</v>
      </c>
    </row>
    <row r="123" spans="1:28" ht="138" customHeight="1">
      <c r="A123" s="770"/>
      <c r="B123" s="36" t="s">
        <v>96</v>
      </c>
      <c r="C123" s="45" t="s">
        <v>97</v>
      </c>
      <c r="D123" s="47">
        <v>0.6</v>
      </c>
      <c r="E123" s="45">
        <v>3</v>
      </c>
      <c r="F123" s="45" t="s">
        <v>98</v>
      </c>
      <c r="G123" s="46">
        <v>1</v>
      </c>
      <c r="H123" s="96" t="s">
        <v>8</v>
      </c>
      <c r="I123" s="43"/>
      <c r="J123" s="43">
        <v>1</v>
      </c>
      <c r="K123" s="43">
        <v>1</v>
      </c>
      <c r="L123" s="43">
        <v>1</v>
      </c>
      <c r="M123" s="43">
        <v>0</v>
      </c>
      <c r="N123" s="24">
        <v>1</v>
      </c>
      <c r="O123" s="24">
        <v>2</v>
      </c>
      <c r="P123" s="38">
        <v>3</v>
      </c>
      <c r="Q123" s="41">
        <f t="shared" si="3"/>
        <v>0.1698079257736079</v>
      </c>
      <c r="R123" s="35">
        <v>3000000</v>
      </c>
      <c r="S123" s="35">
        <v>0</v>
      </c>
      <c r="T123" s="35">
        <v>0</v>
      </c>
      <c r="U123" s="35">
        <v>0</v>
      </c>
      <c r="V123" s="35">
        <v>0</v>
      </c>
      <c r="W123" s="35">
        <v>0</v>
      </c>
      <c r="X123" s="35">
        <v>0</v>
      </c>
      <c r="Y123" s="35">
        <v>0</v>
      </c>
      <c r="Z123" s="35">
        <v>0</v>
      </c>
      <c r="AA123" s="35">
        <v>0</v>
      </c>
      <c r="AB123" s="35">
        <v>3000000</v>
      </c>
    </row>
    <row r="124" spans="1:28" ht="111" customHeight="1">
      <c r="A124" s="770"/>
      <c r="B124" s="768"/>
      <c r="C124" s="768"/>
      <c r="D124" s="768"/>
      <c r="E124" s="45">
        <v>2</v>
      </c>
      <c r="F124" s="45" t="s">
        <v>99</v>
      </c>
      <c r="G124" s="46" t="s">
        <v>68</v>
      </c>
      <c r="H124" s="96" t="s">
        <v>8</v>
      </c>
      <c r="I124" s="43"/>
      <c r="J124" s="43">
        <v>1</v>
      </c>
      <c r="K124" s="43">
        <v>1</v>
      </c>
      <c r="L124" s="43"/>
      <c r="M124" s="43">
        <v>0</v>
      </c>
      <c r="N124" s="24">
        <v>1</v>
      </c>
      <c r="O124" s="24">
        <v>2</v>
      </c>
      <c r="P124" s="38">
        <v>2</v>
      </c>
      <c r="Q124" s="41">
        <f t="shared" si="3"/>
        <v>0.28301320962267984</v>
      </c>
      <c r="R124" s="35">
        <v>5000000</v>
      </c>
      <c r="S124" s="35">
        <v>0</v>
      </c>
      <c r="T124" s="35">
        <v>0</v>
      </c>
      <c r="U124" s="35">
        <v>0</v>
      </c>
      <c r="V124" s="35">
        <v>0</v>
      </c>
      <c r="W124" s="35">
        <v>0</v>
      </c>
      <c r="X124" s="35">
        <v>0</v>
      </c>
      <c r="Y124" s="35">
        <v>0</v>
      </c>
      <c r="Z124" s="35">
        <v>0</v>
      </c>
      <c r="AA124" s="35">
        <v>0</v>
      </c>
      <c r="AB124" s="35">
        <v>5000000</v>
      </c>
    </row>
    <row r="125" spans="1:28" ht="105" customHeight="1">
      <c r="A125" s="770"/>
      <c r="B125" s="768"/>
      <c r="C125" s="768"/>
      <c r="D125" s="768"/>
      <c r="E125" s="45">
        <v>1</v>
      </c>
      <c r="F125" s="46" t="s">
        <v>688</v>
      </c>
      <c r="G125" s="46">
        <v>0</v>
      </c>
      <c r="H125" s="96" t="s">
        <v>8</v>
      </c>
      <c r="I125" s="43">
        <v>1</v>
      </c>
      <c r="J125" s="43"/>
      <c r="K125" s="43"/>
      <c r="L125" s="43"/>
      <c r="M125" s="43">
        <v>1</v>
      </c>
      <c r="N125" s="24">
        <v>1</v>
      </c>
      <c r="O125" s="24">
        <v>1</v>
      </c>
      <c r="P125" s="38">
        <v>1</v>
      </c>
      <c r="Q125" s="41">
        <f t="shared" si="3"/>
        <v>0</v>
      </c>
      <c r="R125" s="35"/>
      <c r="S125" s="35">
        <v>0</v>
      </c>
      <c r="T125" s="35">
        <v>0</v>
      </c>
      <c r="U125" s="35">
        <v>0</v>
      </c>
      <c r="V125" s="35">
        <v>0</v>
      </c>
      <c r="W125" s="35">
        <v>0</v>
      </c>
      <c r="X125" s="35">
        <v>0</v>
      </c>
      <c r="Y125" s="35">
        <v>0</v>
      </c>
      <c r="Z125" s="35">
        <v>0</v>
      </c>
      <c r="AA125" s="35">
        <v>0</v>
      </c>
      <c r="AB125" s="35">
        <v>0</v>
      </c>
    </row>
    <row r="126" spans="1:28" ht="89.25" customHeight="1">
      <c r="A126" s="770"/>
      <c r="B126" s="768"/>
      <c r="C126" s="768"/>
      <c r="D126" s="768"/>
      <c r="E126" s="45">
        <v>2</v>
      </c>
      <c r="F126" s="45" t="s">
        <v>100</v>
      </c>
      <c r="G126" s="46" t="s">
        <v>68</v>
      </c>
      <c r="H126" s="96" t="s">
        <v>8</v>
      </c>
      <c r="I126" s="43">
        <v>1</v>
      </c>
      <c r="J126" s="43"/>
      <c r="K126" s="43">
        <v>1</v>
      </c>
      <c r="L126" s="43"/>
      <c r="M126" s="43">
        <v>1</v>
      </c>
      <c r="N126" s="24">
        <v>1</v>
      </c>
      <c r="O126" s="24">
        <v>2</v>
      </c>
      <c r="P126" s="38">
        <v>2</v>
      </c>
      <c r="Q126" s="41">
        <f t="shared" si="3"/>
        <v>0</v>
      </c>
      <c r="R126" s="35"/>
      <c r="S126" s="35">
        <v>0</v>
      </c>
      <c r="T126" s="35">
        <v>0</v>
      </c>
      <c r="U126" s="35">
        <v>0</v>
      </c>
      <c r="V126" s="35">
        <v>0</v>
      </c>
      <c r="W126" s="35">
        <v>0</v>
      </c>
      <c r="X126" s="35">
        <v>0</v>
      </c>
      <c r="Y126" s="35">
        <v>0</v>
      </c>
      <c r="Z126" s="35">
        <v>0</v>
      </c>
      <c r="AA126" s="35">
        <v>0</v>
      </c>
      <c r="AB126" s="35">
        <v>0</v>
      </c>
    </row>
    <row r="127" spans="1:28" ht="89.25" customHeight="1">
      <c r="A127" s="770"/>
      <c r="B127" s="768"/>
      <c r="C127" s="768"/>
      <c r="D127" s="768"/>
      <c r="E127" s="45">
        <v>2</v>
      </c>
      <c r="F127" s="45" t="s">
        <v>799</v>
      </c>
      <c r="G127" s="46" t="s">
        <v>68</v>
      </c>
      <c r="H127" s="96" t="s">
        <v>8</v>
      </c>
      <c r="I127" s="43">
        <v>1</v>
      </c>
      <c r="J127" s="43"/>
      <c r="K127" s="43">
        <v>1</v>
      </c>
      <c r="L127" s="43"/>
      <c r="M127" s="43">
        <v>1</v>
      </c>
      <c r="N127" s="24">
        <v>1</v>
      </c>
      <c r="O127" s="24">
        <v>2</v>
      </c>
      <c r="P127" s="38">
        <v>2</v>
      </c>
      <c r="Q127" s="41">
        <f t="shared" si="3"/>
        <v>0</v>
      </c>
      <c r="R127" s="35"/>
      <c r="S127" s="35">
        <v>0</v>
      </c>
      <c r="T127" s="35">
        <v>0</v>
      </c>
      <c r="U127" s="35">
        <v>0</v>
      </c>
      <c r="V127" s="35">
        <v>0</v>
      </c>
      <c r="W127" s="35">
        <v>0</v>
      </c>
      <c r="X127" s="35">
        <v>0</v>
      </c>
      <c r="Y127" s="35">
        <v>0</v>
      </c>
      <c r="Z127" s="35">
        <v>0</v>
      </c>
      <c r="AA127" s="35">
        <v>0</v>
      </c>
      <c r="AB127" s="35">
        <v>0</v>
      </c>
    </row>
    <row r="128" spans="1:28" ht="90.75" customHeight="1">
      <c r="A128" s="770"/>
      <c r="B128" s="768"/>
      <c r="C128" s="768"/>
      <c r="D128" s="768"/>
      <c r="E128" s="45">
        <v>1</v>
      </c>
      <c r="F128" s="45" t="s">
        <v>101</v>
      </c>
      <c r="G128" s="46">
        <v>0</v>
      </c>
      <c r="H128" s="96" t="s">
        <v>8</v>
      </c>
      <c r="I128" s="80"/>
      <c r="J128" s="43">
        <v>1</v>
      </c>
      <c r="K128" s="43"/>
      <c r="L128" s="43"/>
      <c r="M128" s="43">
        <v>0</v>
      </c>
      <c r="N128" s="24">
        <v>1</v>
      </c>
      <c r="O128" s="24">
        <v>1</v>
      </c>
      <c r="P128" s="38">
        <v>1</v>
      </c>
      <c r="Q128" s="41">
        <f t="shared" si="3"/>
        <v>7.113798697879675</v>
      </c>
      <c r="R128" s="35">
        <v>25679623</v>
      </c>
      <c r="S128" s="35">
        <v>0</v>
      </c>
      <c r="T128" s="35">
        <v>0</v>
      </c>
      <c r="U128" s="35">
        <v>0</v>
      </c>
      <c r="V128" s="35">
        <v>100000000</v>
      </c>
      <c r="W128" s="35">
        <v>0</v>
      </c>
      <c r="X128" s="35">
        <v>0</v>
      </c>
      <c r="Y128" s="35">
        <v>0</v>
      </c>
      <c r="Z128" s="35">
        <v>0</v>
      </c>
      <c r="AA128" s="35">
        <v>0</v>
      </c>
      <c r="AB128" s="35">
        <v>125679623</v>
      </c>
    </row>
    <row r="129" spans="1:28" ht="119.25" customHeight="1">
      <c r="A129" s="770"/>
      <c r="B129" s="45"/>
      <c r="C129" s="45"/>
      <c r="D129" s="45"/>
      <c r="E129" s="45">
        <v>1</v>
      </c>
      <c r="F129" s="45" t="s">
        <v>690</v>
      </c>
      <c r="G129" s="46">
        <v>0</v>
      </c>
      <c r="H129" s="96" t="s">
        <v>8</v>
      </c>
      <c r="I129" s="80">
        <v>1</v>
      </c>
      <c r="J129" s="43"/>
      <c r="K129" s="43"/>
      <c r="L129" s="43"/>
      <c r="M129" s="43">
        <v>1</v>
      </c>
      <c r="N129" s="24">
        <v>1</v>
      </c>
      <c r="O129" s="24">
        <v>1</v>
      </c>
      <c r="P129" s="38">
        <v>1</v>
      </c>
      <c r="Q129" s="41">
        <f t="shared" si="3"/>
        <v>0</v>
      </c>
      <c r="R129" s="35"/>
      <c r="S129" s="35">
        <v>0</v>
      </c>
      <c r="T129" s="35">
        <v>0</v>
      </c>
      <c r="U129" s="35">
        <v>0</v>
      </c>
      <c r="V129" s="35">
        <v>0</v>
      </c>
      <c r="W129" s="35">
        <v>0</v>
      </c>
      <c r="X129" s="35">
        <v>0</v>
      </c>
      <c r="Y129" s="35">
        <v>0</v>
      </c>
      <c r="Z129" s="35">
        <v>0</v>
      </c>
      <c r="AA129" s="35">
        <v>0</v>
      </c>
      <c r="AB129" s="35">
        <v>0</v>
      </c>
    </row>
    <row r="130" spans="1:28" ht="126.75" customHeight="1">
      <c r="A130" s="770"/>
      <c r="B130" s="771" t="s">
        <v>102</v>
      </c>
      <c r="C130" s="768" t="s">
        <v>103</v>
      </c>
      <c r="D130" s="769">
        <v>0.6</v>
      </c>
      <c r="E130" s="45">
        <v>2</v>
      </c>
      <c r="F130" s="45" t="s">
        <v>104</v>
      </c>
      <c r="G130" s="46">
        <v>0</v>
      </c>
      <c r="H130" s="96" t="s">
        <v>8</v>
      </c>
      <c r="I130" s="43">
        <v>1</v>
      </c>
      <c r="J130" s="43">
        <v>1</v>
      </c>
      <c r="K130" s="43"/>
      <c r="L130" s="43"/>
      <c r="M130" s="43">
        <v>1</v>
      </c>
      <c r="N130" s="24">
        <v>2</v>
      </c>
      <c r="O130" s="24">
        <v>2</v>
      </c>
      <c r="P130" s="38">
        <v>2</v>
      </c>
      <c r="Q130" s="41">
        <f t="shared" si="3"/>
        <v>5.9998800440008132E-2</v>
      </c>
      <c r="R130" s="35">
        <v>1060000</v>
      </c>
      <c r="S130" s="35">
        <v>0</v>
      </c>
      <c r="T130" s="35">
        <v>0</v>
      </c>
      <c r="U130" s="35">
        <v>0</v>
      </c>
      <c r="V130" s="35">
        <v>0</v>
      </c>
      <c r="W130" s="35">
        <v>0</v>
      </c>
      <c r="X130" s="35">
        <v>0</v>
      </c>
      <c r="Y130" s="35">
        <v>0</v>
      </c>
      <c r="Z130" s="35">
        <v>0</v>
      </c>
      <c r="AA130" s="35">
        <v>0</v>
      </c>
      <c r="AB130" s="35">
        <v>1060000</v>
      </c>
    </row>
    <row r="131" spans="1:28" ht="141.75" customHeight="1">
      <c r="A131" s="770"/>
      <c r="B131" s="771"/>
      <c r="C131" s="768"/>
      <c r="D131" s="768"/>
      <c r="E131" s="45">
        <v>20</v>
      </c>
      <c r="F131" s="45" t="s">
        <v>105</v>
      </c>
      <c r="G131" s="46">
        <v>15</v>
      </c>
      <c r="H131" s="96" t="s">
        <v>8</v>
      </c>
      <c r="I131" s="43">
        <v>5</v>
      </c>
      <c r="J131" s="43">
        <v>5</v>
      </c>
      <c r="K131" s="43">
        <v>5</v>
      </c>
      <c r="L131" s="43">
        <v>5</v>
      </c>
      <c r="M131" s="43">
        <v>5</v>
      </c>
      <c r="N131" s="24">
        <v>10</v>
      </c>
      <c r="O131" s="24">
        <v>15</v>
      </c>
      <c r="P131" s="38">
        <v>20</v>
      </c>
      <c r="Q131" s="41">
        <f t="shared" si="3"/>
        <v>5.9998800440008132E-2</v>
      </c>
      <c r="R131" s="35">
        <v>1060000</v>
      </c>
      <c r="S131" s="35">
        <v>0</v>
      </c>
      <c r="T131" s="35">
        <v>0</v>
      </c>
      <c r="U131" s="35">
        <v>0</v>
      </c>
      <c r="V131" s="35">
        <v>0</v>
      </c>
      <c r="W131" s="35">
        <v>0</v>
      </c>
      <c r="X131" s="35">
        <v>0</v>
      </c>
      <c r="Y131" s="35">
        <v>0</v>
      </c>
      <c r="Z131" s="35">
        <v>0</v>
      </c>
      <c r="AA131" s="35">
        <v>0</v>
      </c>
      <c r="AB131" s="35">
        <v>1060000</v>
      </c>
    </row>
    <row r="132" spans="1:28" ht="191.25" customHeight="1">
      <c r="A132" s="770"/>
      <c r="B132" s="771"/>
      <c r="C132" s="45" t="s">
        <v>106</v>
      </c>
      <c r="D132" s="47">
        <v>0.05</v>
      </c>
      <c r="E132" s="45">
        <v>3</v>
      </c>
      <c r="F132" s="45" t="s">
        <v>689</v>
      </c>
      <c r="G132" s="46">
        <v>3</v>
      </c>
      <c r="H132" s="96" t="s">
        <v>9</v>
      </c>
      <c r="I132" s="43">
        <v>3</v>
      </c>
      <c r="J132" s="43">
        <v>3</v>
      </c>
      <c r="K132" s="43">
        <v>3</v>
      </c>
      <c r="L132" s="43">
        <v>3</v>
      </c>
      <c r="M132" s="43">
        <v>3</v>
      </c>
      <c r="N132" s="24">
        <v>6</v>
      </c>
      <c r="O132" s="24">
        <v>9</v>
      </c>
      <c r="P132" s="38">
        <v>12</v>
      </c>
      <c r="Q132" s="41">
        <f t="shared" si="3"/>
        <v>5.9998800440008132E-2</v>
      </c>
      <c r="R132" s="35">
        <v>1060000</v>
      </c>
      <c r="S132" s="35">
        <v>0</v>
      </c>
      <c r="T132" s="35">
        <v>0</v>
      </c>
      <c r="U132" s="35">
        <v>0</v>
      </c>
      <c r="V132" s="35">
        <v>0</v>
      </c>
      <c r="W132" s="35">
        <v>0</v>
      </c>
      <c r="X132" s="35">
        <v>0</v>
      </c>
      <c r="Y132" s="35">
        <v>0</v>
      </c>
      <c r="Z132" s="35">
        <v>0</v>
      </c>
      <c r="AA132" s="35">
        <v>0</v>
      </c>
      <c r="AB132" s="35">
        <v>1060000</v>
      </c>
    </row>
    <row r="133" spans="1:28" ht="229.5" customHeight="1">
      <c r="A133" s="770"/>
      <c r="B133" s="771"/>
      <c r="C133" s="45" t="s">
        <v>107</v>
      </c>
      <c r="D133" s="47">
        <v>0.8</v>
      </c>
      <c r="E133" s="45">
        <v>150</v>
      </c>
      <c r="F133" s="45" t="s">
        <v>108</v>
      </c>
      <c r="G133" s="46">
        <v>50</v>
      </c>
      <c r="H133" s="96" t="s">
        <v>8</v>
      </c>
      <c r="I133" s="43">
        <v>20</v>
      </c>
      <c r="J133" s="43">
        <v>40</v>
      </c>
      <c r="K133" s="43">
        <v>60</v>
      </c>
      <c r="L133" s="43">
        <v>30</v>
      </c>
      <c r="M133" s="43">
        <v>20</v>
      </c>
      <c r="N133" s="24">
        <v>60</v>
      </c>
      <c r="O133" s="24">
        <v>120</v>
      </c>
      <c r="P133" s="38">
        <v>150</v>
      </c>
      <c r="Q133" s="41">
        <f t="shared" si="3"/>
        <v>2.9999400220004066E-2</v>
      </c>
      <c r="R133" s="35">
        <v>530000</v>
      </c>
      <c r="S133" s="35">
        <v>0</v>
      </c>
      <c r="T133" s="35">
        <v>0</v>
      </c>
      <c r="U133" s="35">
        <v>0</v>
      </c>
      <c r="V133" s="35">
        <v>0</v>
      </c>
      <c r="W133" s="35">
        <v>0</v>
      </c>
      <c r="X133" s="35">
        <v>0</v>
      </c>
      <c r="Y133" s="35">
        <v>0</v>
      </c>
      <c r="Z133" s="35">
        <v>0</v>
      </c>
      <c r="AA133" s="35">
        <v>0</v>
      </c>
      <c r="AB133" s="35">
        <v>530000</v>
      </c>
    </row>
    <row r="134" spans="1:28" s="332" customFormat="1">
      <c r="F134" s="334"/>
      <c r="P134" s="335"/>
      <c r="Q134" s="330">
        <f>+(R134*$Q$117)/R$117</f>
        <v>8.6098064891860435</v>
      </c>
      <c r="R134" s="336">
        <v>52109623</v>
      </c>
      <c r="S134" s="337">
        <v>0</v>
      </c>
      <c r="T134" s="336">
        <v>0</v>
      </c>
      <c r="U134" s="336">
        <v>0</v>
      </c>
      <c r="V134" s="336">
        <v>100000000</v>
      </c>
      <c r="W134" s="336">
        <v>0</v>
      </c>
      <c r="X134" s="336">
        <v>0</v>
      </c>
      <c r="Y134" s="336">
        <v>0</v>
      </c>
      <c r="Z134" s="336">
        <v>0</v>
      </c>
      <c r="AA134" s="336">
        <v>0</v>
      </c>
      <c r="AB134" s="336">
        <v>152109623</v>
      </c>
    </row>
    <row r="135" spans="1:28" s="332" customFormat="1">
      <c r="F135" s="334"/>
      <c r="J135" s="340" t="s">
        <v>780</v>
      </c>
      <c r="P135" s="335"/>
      <c r="Q135" s="332">
        <f>+(R135*$Q$117)/R$117</f>
        <v>5.2871963381992923E-8</v>
      </c>
      <c r="R135" s="336">
        <v>0.32000000029802322</v>
      </c>
      <c r="S135" s="336">
        <v>0</v>
      </c>
      <c r="T135" s="336">
        <v>0</v>
      </c>
      <c r="U135" s="336">
        <v>0</v>
      </c>
      <c r="V135" s="336">
        <v>0</v>
      </c>
      <c r="W135" s="336">
        <v>0</v>
      </c>
      <c r="X135" s="336">
        <v>0</v>
      </c>
      <c r="Y135" s="336">
        <v>0</v>
      </c>
      <c r="Z135" s="336">
        <v>0</v>
      </c>
      <c r="AA135" s="336">
        <v>0</v>
      </c>
      <c r="AB135" s="336">
        <v>0.31999999284744263</v>
      </c>
    </row>
    <row r="140" spans="1:28" ht="20.25" customHeight="1">
      <c r="A140" s="723" t="s">
        <v>29</v>
      </c>
      <c r="B140" s="724"/>
      <c r="C140" s="724"/>
      <c r="D140" s="724"/>
      <c r="E140" s="724"/>
      <c r="F140" s="724"/>
      <c r="G140" s="724"/>
      <c r="H140" s="724"/>
      <c r="I140" s="724"/>
      <c r="J140" s="724"/>
      <c r="K140" s="724"/>
      <c r="L140" s="724"/>
      <c r="M140" s="724"/>
      <c r="N140" s="724"/>
      <c r="O140" s="724"/>
      <c r="P140" s="724"/>
      <c r="Q140" s="724"/>
      <c r="R140" s="724"/>
      <c r="S140" s="724"/>
      <c r="T140" s="724"/>
      <c r="U140" s="724"/>
      <c r="V140" s="724"/>
      <c r="W140" s="724"/>
      <c r="X140" s="724"/>
      <c r="Y140" s="724"/>
      <c r="Z140" s="724"/>
      <c r="AA140" s="724"/>
      <c r="AB140" s="724"/>
    </row>
    <row r="141" spans="1:28" ht="20.25" customHeight="1">
      <c r="A141" s="723" t="s">
        <v>563</v>
      </c>
      <c r="B141" s="724"/>
      <c r="C141" s="724"/>
      <c r="D141" s="724"/>
      <c r="E141" s="724"/>
      <c r="F141" s="724"/>
      <c r="G141" s="724"/>
      <c r="H141" s="724"/>
      <c r="I141" s="724"/>
      <c r="J141" s="724"/>
      <c r="K141" s="724"/>
      <c r="L141" s="724"/>
      <c r="M141" s="724"/>
      <c r="N141" s="724"/>
      <c r="O141" s="724"/>
      <c r="P141" s="724"/>
      <c r="Q141" s="724"/>
      <c r="R141" s="724"/>
      <c r="S141" s="724"/>
      <c r="T141" s="724"/>
      <c r="U141" s="724"/>
      <c r="V141" s="724"/>
      <c r="W141" s="724"/>
      <c r="X141" s="724"/>
      <c r="Y141" s="724"/>
      <c r="Z141" s="724"/>
      <c r="AA141" s="724"/>
      <c r="AB141" s="724"/>
    </row>
    <row r="142" spans="1:28" ht="20.25" customHeight="1">
      <c r="A142" s="723" t="s">
        <v>381</v>
      </c>
      <c r="B142" s="724"/>
      <c r="C142" s="724"/>
      <c r="D142" s="724"/>
      <c r="E142" s="724"/>
      <c r="F142" s="724"/>
      <c r="G142" s="724"/>
      <c r="H142" s="724"/>
      <c r="I142" s="724"/>
      <c r="J142" s="724"/>
      <c r="K142" s="724"/>
      <c r="L142" s="724"/>
      <c r="M142" s="724"/>
      <c r="N142" s="724"/>
      <c r="O142" s="724"/>
      <c r="P142" s="724"/>
      <c r="Q142" s="724"/>
      <c r="R142" s="724"/>
      <c r="S142" s="724"/>
      <c r="T142" s="724"/>
      <c r="U142" s="724"/>
      <c r="V142" s="724"/>
      <c r="W142" s="724"/>
      <c r="X142" s="724"/>
      <c r="Y142" s="724"/>
      <c r="Z142" s="724"/>
      <c r="AA142" s="724"/>
      <c r="AB142" s="724"/>
    </row>
    <row r="143" spans="1:28" ht="23.25" customHeight="1">
      <c r="A143" s="66" t="s">
        <v>1</v>
      </c>
      <c r="B143" s="107"/>
      <c r="C143" s="822" t="s">
        <v>0</v>
      </c>
      <c r="D143" s="822"/>
      <c r="E143" s="822"/>
      <c r="F143" s="103"/>
      <c r="G143" s="104"/>
      <c r="H143" s="20"/>
      <c r="I143" s="20"/>
      <c r="J143" s="20"/>
      <c r="K143" s="20"/>
      <c r="L143" s="20"/>
      <c r="M143" s="20"/>
      <c r="N143" s="20"/>
      <c r="O143" s="20"/>
      <c r="P143" s="21"/>
      <c r="Q143" s="20"/>
      <c r="R143" s="22"/>
      <c r="S143" s="23"/>
      <c r="T143" s="22"/>
      <c r="U143" s="22"/>
      <c r="V143" s="22"/>
      <c r="W143" s="22"/>
      <c r="X143" s="22"/>
      <c r="Y143" s="22"/>
      <c r="Z143" s="22"/>
      <c r="AA143" s="22"/>
      <c r="AB143" s="22"/>
    </row>
    <row r="144" spans="1:28" ht="24.75" customHeight="1">
      <c r="A144" s="797" t="s">
        <v>21</v>
      </c>
      <c r="B144" s="797" t="s">
        <v>22</v>
      </c>
      <c r="C144" s="766" t="s">
        <v>23</v>
      </c>
      <c r="D144" s="766"/>
      <c r="E144" s="766" t="s">
        <v>24</v>
      </c>
      <c r="F144" s="766" t="s">
        <v>25</v>
      </c>
      <c r="G144" s="766"/>
      <c r="H144" s="24"/>
      <c r="I144" s="762" t="s">
        <v>379</v>
      </c>
      <c r="J144" s="762"/>
      <c r="K144" s="762"/>
      <c r="L144" s="762"/>
      <c r="M144" s="762" t="s">
        <v>380</v>
      </c>
      <c r="N144" s="762"/>
      <c r="O144" s="762"/>
      <c r="P144" s="762"/>
      <c r="Q144" s="25">
        <v>100</v>
      </c>
      <c r="R144" s="763" t="s">
        <v>382</v>
      </c>
      <c r="S144" s="763"/>
      <c r="T144" s="763"/>
      <c r="U144" s="763"/>
      <c r="V144" s="763"/>
      <c r="W144" s="763"/>
      <c r="X144" s="763"/>
      <c r="Y144" s="763"/>
      <c r="Z144" s="763"/>
      <c r="AA144" s="763"/>
      <c r="AB144" s="763"/>
    </row>
    <row r="145" spans="1:28" ht="51">
      <c r="A145" s="766"/>
      <c r="B145" s="766"/>
      <c r="C145" s="25" t="s">
        <v>23</v>
      </c>
      <c r="D145" s="25" t="s">
        <v>27</v>
      </c>
      <c r="E145" s="766"/>
      <c r="F145" s="91" t="s">
        <v>25</v>
      </c>
      <c r="G145" s="27" t="s">
        <v>27</v>
      </c>
      <c r="H145" s="24" t="s">
        <v>9</v>
      </c>
      <c r="I145" s="25">
        <v>2012</v>
      </c>
      <c r="J145" s="25">
        <v>2013</v>
      </c>
      <c r="K145" s="25">
        <v>2014</v>
      </c>
      <c r="L145" s="25">
        <v>2015</v>
      </c>
      <c r="M145" s="25">
        <v>2012</v>
      </c>
      <c r="N145" s="25">
        <v>2013</v>
      </c>
      <c r="O145" s="25">
        <v>2014</v>
      </c>
      <c r="P145" s="29">
        <v>2015</v>
      </c>
      <c r="Q145" s="24" t="s">
        <v>384</v>
      </c>
      <c r="R145" s="30" t="s">
        <v>11</v>
      </c>
      <c r="S145" s="30" t="s">
        <v>12</v>
      </c>
      <c r="T145" s="30" t="s">
        <v>13</v>
      </c>
      <c r="U145" s="30" t="s">
        <v>14</v>
      </c>
      <c r="V145" s="30" t="s">
        <v>15</v>
      </c>
      <c r="W145" s="30" t="s">
        <v>16</v>
      </c>
      <c r="X145" s="30" t="s">
        <v>17</v>
      </c>
      <c r="Y145" s="30" t="s">
        <v>18</v>
      </c>
      <c r="Z145" s="30" t="s">
        <v>19</v>
      </c>
      <c r="AA145" s="30" t="s">
        <v>385</v>
      </c>
      <c r="AB145" s="30" t="s">
        <v>616</v>
      </c>
    </row>
    <row r="146" spans="1:28">
      <c r="A146" s="108"/>
      <c r="B146" s="31"/>
      <c r="C146" s="31"/>
      <c r="D146" s="31"/>
      <c r="E146" s="73"/>
      <c r="F146" s="92"/>
      <c r="G146" s="73"/>
      <c r="H146" s="33"/>
      <c r="I146" s="33"/>
      <c r="J146" s="33"/>
      <c r="K146" s="33"/>
      <c r="L146" s="33"/>
      <c r="M146" s="33"/>
      <c r="N146" s="33"/>
      <c r="O146" s="33"/>
      <c r="P146" s="32"/>
      <c r="Q146" s="106">
        <f>+(AB146*$Q$115)/AB$115</f>
        <v>5.9967843458933094</v>
      </c>
      <c r="R146" s="35">
        <v>39082218.020000003</v>
      </c>
      <c r="S146" s="35">
        <v>0</v>
      </c>
      <c r="T146" s="35">
        <v>43543090.219999999</v>
      </c>
      <c r="U146" s="35">
        <v>23320000</v>
      </c>
      <c r="V146" s="35">
        <v>0</v>
      </c>
      <c r="W146" s="35">
        <v>0</v>
      </c>
      <c r="X146" s="35">
        <v>0</v>
      </c>
      <c r="Y146" s="35">
        <v>0</v>
      </c>
      <c r="Z146" s="35">
        <v>0</v>
      </c>
      <c r="AA146" s="35">
        <v>0</v>
      </c>
      <c r="AB146" s="35">
        <v>105945308.24000001</v>
      </c>
    </row>
    <row r="147" spans="1:28" ht="115.5" customHeight="1">
      <c r="A147" s="770" t="s">
        <v>550</v>
      </c>
      <c r="B147" s="771" t="s">
        <v>551</v>
      </c>
      <c r="C147" s="771" t="s">
        <v>110</v>
      </c>
      <c r="D147" s="779">
        <v>0.15</v>
      </c>
      <c r="E147" s="45">
        <v>1</v>
      </c>
      <c r="F147" s="36" t="s">
        <v>691</v>
      </c>
      <c r="G147" s="96">
        <v>0</v>
      </c>
      <c r="H147" s="25" t="s">
        <v>8</v>
      </c>
      <c r="I147" s="43">
        <v>1</v>
      </c>
      <c r="J147" s="43"/>
      <c r="K147" s="43"/>
      <c r="L147" s="43"/>
      <c r="M147" s="43">
        <v>1</v>
      </c>
      <c r="N147" s="24">
        <v>1</v>
      </c>
      <c r="O147" s="24">
        <v>1</v>
      </c>
      <c r="P147" s="38">
        <v>1</v>
      </c>
      <c r="Q147" s="41">
        <f>+(AB147*$Q$146)/AB$146</f>
        <v>0</v>
      </c>
      <c r="R147" s="35"/>
      <c r="S147" s="35">
        <v>0</v>
      </c>
      <c r="T147" s="35"/>
      <c r="U147" s="35">
        <v>0</v>
      </c>
      <c r="V147" s="35">
        <v>0</v>
      </c>
      <c r="W147" s="35">
        <v>0</v>
      </c>
      <c r="X147" s="35">
        <v>0</v>
      </c>
      <c r="Y147" s="35">
        <v>0</v>
      </c>
      <c r="Z147" s="35">
        <v>0</v>
      </c>
      <c r="AA147" s="35">
        <v>0</v>
      </c>
      <c r="AB147" s="35">
        <v>0</v>
      </c>
    </row>
    <row r="148" spans="1:28" ht="84" customHeight="1">
      <c r="A148" s="770"/>
      <c r="B148" s="771"/>
      <c r="C148" s="771"/>
      <c r="D148" s="771"/>
      <c r="E148" s="37">
        <v>1</v>
      </c>
      <c r="F148" s="37" t="s">
        <v>109</v>
      </c>
      <c r="G148" s="241">
        <v>1</v>
      </c>
      <c r="H148" s="25" t="s">
        <v>9</v>
      </c>
      <c r="I148" s="241">
        <v>1</v>
      </c>
      <c r="J148" s="241"/>
      <c r="K148" s="241"/>
      <c r="L148" s="241"/>
      <c r="M148" s="43">
        <v>1</v>
      </c>
      <c r="N148" s="24">
        <v>1</v>
      </c>
      <c r="O148" s="24">
        <v>1</v>
      </c>
      <c r="P148" s="38">
        <v>1</v>
      </c>
      <c r="Q148" s="41">
        <f t="shared" ref="Q148:Q176" si="4">+(AB148*$Q$146)/AB$146</f>
        <v>0</v>
      </c>
      <c r="R148" s="35">
        <v>0</v>
      </c>
      <c r="S148" s="35">
        <v>0</v>
      </c>
      <c r="T148" s="35">
        <v>0</v>
      </c>
      <c r="U148" s="35">
        <v>0</v>
      </c>
      <c r="V148" s="35">
        <v>0</v>
      </c>
      <c r="W148" s="35">
        <v>0</v>
      </c>
      <c r="X148" s="35">
        <v>0</v>
      </c>
      <c r="Y148" s="35">
        <v>0</v>
      </c>
      <c r="Z148" s="35">
        <v>0</v>
      </c>
      <c r="AA148" s="35">
        <v>0</v>
      </c>
      <c r="AB148" s="35">
        <v>0</v>
      </c>
    </row>
    <row r="149" spans="1:28" ht="100.5" customHeight="1">
      <c r="A149" s="770"/>
      <c r="B149" s="771"/>
      <c r="C149" s="771"/>
      <c r="D149" s="771"/>
      <c r="E149" s="45">
        <v>4</v>
      </c>
      <c r="F149" s="45" t="s">
        <v>134</v>
      </c>
      <c r="G149" s="96">
        <v>0</v>
      </c>
      <c r="H149" s="25" t="s">
        <v>8</v>
      </c>
      <c r="I149" s="43">
        <v>1</v>
      </c>
      <c r="J149" s="43">
        <v>1</v>
      </c>
      <c r="K149" s="43">
        <v>1</v>
      </c>
      <c r="L149" s="43">
        <v>1</v>
      </c>
      <c r="M149" s="43">
        <v>1</v>
      </c>
      <c r="N149" s="24">
        <v>2</v>
      </c>
      <c r="O149" s="24">
        <v>3</v>
      </c>
      <c r="P149" s="38">
        <v>4</v>
      </c>
      <c r="Q149" s="41">
        <f t="shared" si="4"/>
        <v>2.9999400220004059E-2</v>
      </c>
      <c r="R149" s="35">
        <v>530000</v>
      </c>
      <c r="S149" s="35">
        <v>0</v>
      </c>
      <c r="T149" s="35">
        <v>0</v>
      </c>
      <c r="U149" s="35">
        <v>0</v>
      </c>
      <c r="V149" s="35">
        <v>0</v>
      </c>
      <c r="W149" s="35">
        <v>0</v>
      </c>
      <c r="X149" s="35">
        <v>0</v>
      </c>
      <c r="Y149" s="35">
        <v>0</v>
      </c>
      <c r="Z149" s="35">
        <v>0</v>
      </c>
      <c r="AA149" s="35">
        <v>0</v>
      </c>
      <c r="AB149" s="35">
        <v>530000</v>
      </c>
    </row>
    <row r="150" spans="1:28" ht="111.75" customHeight="1">
      <c r="A150" s="770"/>
      <c r="B150" s="771"/>
      <c r="C150" s="771"/>
      <c r="D150" s="771"/>
      <c r="E150" s="45">
        <v>2</v>
      </c>
      <c r="F150" s="36" t="s">
        <v>111</v>
      </c>
      <c r="G150" s="96">
        <v>0</v>
      </c>
      <c r="H150" s="25" t="s">
        <v>8</v>
      </c>
      <c r="I150" s="43">
        <v>1</v>
      </c>
      <c r="J150" s="43"/>
      <c r="K150" s="43">
        <v>1</v>
      </c>
      <c r="L150" s="43"/>
      <c r="M150" s="43">
        <v>1</v>
      </c>
      <c r="N150" s="24">
        <v>1</v>
      </c>
      <c r="O150" s="24">
        <v>2</v>
      </c>
      <c r="P150" s="38">
        <v>2</v>
      </c>
      <c r="Q150" s="41">
        <f t="shared" si="4"/>
        <v>0</v>
      </c>
      <c r="R150" s="35"/>
      <c r="S150" s="35">
        <v>0</v>
      </c>
      <c r="T150" s="35">
        <v>0</v>
      </c>
      <c r="U150" s="35">
        <v>0</v>
      </c>
      <c r="V150" s="35">
        <v>0</v>
      </c>
      <c r="W150" s="35">
        <v>0</v>
      </c>
      <c r="X150" s="35">
        <v>0</v>
      </c>
      <c r="Y150" s="35">
        <v>0</v>
      </c>
      <c r="Z150" s="35">
        <v>0</v>
      </c>
      <c r="AA150" s="35">
        <v>0</v>
      </c>
      <c r="AB150" s="35">
        <v>0</v>
      </c>
    </row>
    <row r="151" spans="1:28" ht="60" customHeight="1">
      <c r="A151" s="770"/>
      <c r="B151" s="771"/>
      <c r="C151" s="771"/>
      <c r="D151" s="771"/>
      <c r="E151" s="45" t="s">
        <v>692</v>
      </c>
      <c r="F151" s="36" t="s">
        <v>112</v>
      </c>
      <c r="G151" s="96">
        <v>0</v>
      </c>
      <c r="H151" s="25" t="s">
        <v>8</v>
      </c>
      <c r="I151" s="43"/>
      <c r="J151" s="43"/>
      <c r="K151" s="43"/>
      <c r="L151" s="43"/>
      <c r="M151" s="43">
        <v>0</v>
      </c>
      <c r="N151" s="24">
        <v>0</v>
      </c>
      <c r="O151" s="24">
        <v>0</v>
      </c>
      <c r="P151" s="38">
        <v>0</v>
      </c>
      <c r="Q151" s="41">
        <f t="shared" si="4"/>
        <v>0</v>
      </c>
      <c r="R151" s="35">
        <v>0</v>
      </c>
      <c r="S151" s="35">
        <v>0</v>
      </c>
      <c r="T151" s="35">
        <v>0</v>
      </c>
      <c r="U151" s="35">
        <v>0</v>
      </c>
      <c r="V151" s="35">
        <v>0</v>
      </c>
      <c r="W151" s="35">
        <v>0</v>
      </c>
      <c r="X151" s="35">
        <v>0</v>
      </c>
      <c r="Y151" s="35">
        <v>0</v>
      </c>
      <c r="Z151" s="35">
        <v>0</v>
      </c>
      <c r="AA151" s="35">
        <v>0</v>
      </c>
      <c r="AB151" s="35">
        <v>0</v>
      </c>
    </row>
    <row r="152" spans="1:28" ht="162" customHeight="1">
      <c r="A152" s="770"/>
      <c r="B152" s="771"/>
      <c r="C152" s="771"/>
      <c r="D152" s="771"/>
      <c r="E152" s="45">
        <v>3</v>
      </c>
      <c r="F152" s="36" t="s">
        <v>113</v>
      </c>
      <c r="G152" s="96">
        <v>2</v>
      </c>
      <c r="H152" s="25" t="s">
        <v>8</v>
      </c>
      <c r="I152" s="80"/>
      <c r="J152" s="43">
        <v>1</v>
      </c>
      <c r="K152" s="43">
        <v>1</v>
      </c>
      <c r="L152" s="43">
        <v>1</v>
      </c>
      <c r="M152" s="43">
        <v>0</v>
      </c>
      <c r="N152" s="24">
        <v>1</v>
      </c>
      <c r="O152" s="24">
        <v>2</v>
      </c>
      <c r="P152" s="38">
        <v>3</v>
      </c>
      <c r="Q152" s="41">
        <f t="shared" si="4"/>
        <v>0.11320528384907191</v>
      </c>
      <c r="R152" s="35">
        <v>2000000</v>
      </c>
      <c r="S152" s="35">
        <v>0</v>
      </c>
      <c r="T152" s="35">
        <v>0</v>
      </c>
      <c r="U152" s="35">
        <v>0</v>
      </c>
      <c r="V152" s="35">
        <v>0</v>
      </c>
      <c r="W152" s="35">
        <v>0</v>
      </c>
      <c r="X152" s="35">
        <v>0</v>
      </c>
      <c r="Y152" s="35">
        <v>0</v>
      </c>
      <c r="Z152" s="35">
        <v>0</v>
      </c>
      <c r="AA152" s="35">
        <v>0</v>
      </c>
      <c r="AB152" s="35">
        <v>2000000</v>
      </c>
    </row>
    <row r="153" spans="1:28" ht="90" customHeight="1">
      <c r="A153" s="770"/>
      <c r="B153" s="771"/>
      <c r="C153" s="771"/>
      <c r="D153" s="771"/>
      <c r="E153" s="45">
        <v>2</v>
      </c>
      <c r="F153" s="36" t="s">
        <v>114</v>
      </c>
      <c r="G153" s="96" t="s">
        <v>68</v>
      </c>
      <c r="H153" s="25" t="s">
        <v>8</v>
      </c>
      <c r="I153" s="80">
        <v>1</v>
      </c>
      <c r="J153" s="43"/>
      <c r="K153" s="43"/>
      <c r="L153" s="43">
        <v>1</v>
      </c>
      <c r="M153" s="43">
        <v>1</v>
      </c>
      <c r="N153" s="24">
        <v>1</v>
      </c>
      <c r="O153" s="24">
        <v>1</v>
      </c>
      <c r="P153" s="38">
        <v>2</v>
      </c>
      <c r="Q153" s="41">
        <f t="shared" si="4"/>
        <v>0</v>
      </c>
      <c r="R153" s="35"/>
      <c r="S153" s="35">
        <v>0</v>
      </c>
      <c r="T153" s="35">
        <v>0</v>
      </c>
      <c r="U153" s="35">
        <v>0</v>
      </c>
      <c r="V153" s="35">
        <v>0</v>
      </c>
      <c r="W153" s="35">
        <v>0</v>
      </c>
      <c r="X153" s="35">
        <v>0</v>
      </c>
      <c r="Y153" s="35">
        <v>0</v>
      </c>
      <c r="Z153" s="35">
        <v>0</v>
      </c>
      <c r="AA153" s="35">
        <v>0</v>
      </c>
      <c r="AB153" s="35">
        <v>0</v>
      </c>
    </row>
    <row r="154" spans="1:28" ht="151.5" customHeight="1">
      <c r="A154" s="770"/>
      <c r="B154" s="771"/>
      <c r="C154" s="771"/>
      <c r="D154" s="771"/>
      <c r="E154" s="42">
        <v>4</v>
      </c>
      <c r="F154" s="45" t="s">
        <v>115</v>
      </c>
      <c r="G154" s="96">
        <v>0</v>
      </c>
      <c r="H154" s="25" t="s">
        <v>8</v>
      </c>
      <c r="I154" s="43">
        <v>1</v>
      </c>
      <c r="J154" s="43">
        <v>1</v>
      </c>
      <c r="K154" s="43">
        <v>1</v>
      </c>
      <c r="L154" s="43">
        <v>1</v>
      </c>
      <c r="M154" s="43">
        <v>1</v>
      </c>
      <c r="N154" s="24">
        <v>2</v>
      </c>
      <c r="O154" s="24">
        <v>3</v>
      </c>
      <c r="P154" s="38">
        <v>4</v>
      </c>
      <c r="Q154" s="41">
        <f t="shared" si="4"/>
        <v>0.96903722974805562</v>
      </c>
      <c r="R154" s="35">
        <v>2120000</v>
      </c>
      <c r="S154" s="35">
        <v>0</v>
      </c>
      <c r="T154" s="35">
        <v>15000000</v>
      </c>
      <c r="U154" s="35">
        <v>0</v>
      </c>
      <c r="V154" s="35">
        <v>0</v>
      </c>
      <c r="W154" s="35">
        <v>0</v>
      </c>
      <c r="X154" s="35">
        <v>0</v>
      </c>
      <c r="Y154" s="35">
        <v>0</v>
      </c>
      <c r="Z154" s="35">
        <v>0</v>
      </c>
      <c r="AA154" s="35">
        <v>0</v>
      </c>
      <c r="AB154" s="35">
        <v>17120000</v>
      </c>
    </row>
    <row r="155" spans="1:28" ht="194.25" customHeight="1">
      <c r="A155" s="770"/>
      <c r="B155" s="771"/>
      <c r="C155" s="771"/>
      <c r="D155" s="771"/>
      <c r="E155" s="45">
        <v>4</v>
      </c>
      <c r="F155" s="45" t="s">
        <v>116</v>
      </c>
      <c r="G155" s="96">
        <v>0</v>
      </c>
      <c r="H155" s="25" t="s">
        <v>8</v>
      </c>
      <c r="I155" s="43">
        <v>1</v>
      </c>
      <c r="J155" s="43">
        <v>1</v>
      </c>
      <c r="K155" s="43">
        <v>1</v>
      </c>
      <c r="L155" s="43">
        <v>1</v>
      </c>
      <c r="M155" s="43">
        <v>1</v>
      </c>
      <c r="N155" s="24">
        <v>2</v>
      </c>
      <c r="O155" s="24">
        <v>3</v>
      </c>
      <c r="P155" s="38">
        <v>4</v>
      </c>
      <c r="Q155" s="41">
        <f t="shared" si="4"/>
        <v>2.9999400220004059E-2</v>
      </c>
      <c r="R155" s="35">
        <v>530000</v>
      </c>
      <c r="S155" s="35">
        <v>0</v>
      </c>
      <c r="T155" s="35">
        <v>0</v>
      </c>
      <c r="U155" s="35">
        <v>0</v>
      </c>
      <c r="V155" s="35">
        <v>0</v>
      </c>
      <c r="W155" s="35">
        <v>0</v>
      </c>
      <c r="X155" s="35">
        <v>0</v>
      </c>
      <c r="Y155" s="35">
        <v>0</v>
      </c>
      <c r="Z155" s="35">
        <v>0</v>
      </c>
      <c r="AA155" s="35">
        <v>0</v>
      </c>
      <c r="AB155" s="35">
        <v>530000</v>
      </c>
    </row>
    <row r="156" spans="1:28" ht="127.5" customHeight="1">
      <c r="A156" s="770"/>
      <c r="B156" s="771"/>
      <c r="C156" s="771"/>
      <c r="D156" s="771"/>
      <c r="E156" s="45" t="s">
        <v>552</v>
      </c>
      <c r="F156" s="36" t="s">
        <v>117</v>
      </c>
      <c r="G156" s="96">
        <v>254</v>
      </c>
      <c r="H156" s="25" t="s">
        <v>8</v>
      </c>
      <c r="I156" s="43">
        <v>100</v>
      </c>
      <c r="J156" s="43">
        <v>100</v>
      </c>
      <c r="K156" s="43">
        <v>100</v>
      </c>
      <c r="L156" s="43">
        <v>50</v>
      </c>
      <c r="M156" s="43">
        <v>100</v>
      </c>
      <c r="N156" s="24">
        <v>200</v>
      </c>
      <c r="O156" s="24">
        <v>300</v>
      </c>
      <c r="P156" s="38">
        <v>350</v>
      </c>
      <c r="Q156" s="41">
        <f t="shared" si="4"/>
        <v>0.11999760088001624</v>
      </c>
      <c r="R156" s="35">
        <v>2120000</v>
      </c>
      <c r="S156" s="35">
        <v>0</v>
      </c>
      <c r="T156" s="35">
        <v>0</v>
      </c>
      <c r="U156" s="35">
        <v>0</v>
      </c>
      <c r="V156" s="35">
        <v>0</v>
      </c>
      <c r="W156" s="35">
        <v>0</v>
      </c>
      <c r="X156" s="35">
        <v>0</v>
      </c>
      <c r="Y156" s="35">
        <v>0</v>
      </c>
      <c r="Z156" s="35">
        <v>0</v>
      </c>
      <c r="AA156" s="35">
        <v>0</v>
      </c>
      <c r="AB156" s="35">
        <v>2120000</v>
      </c>
    </row>
    <row r="157" spans="1:28" ht="189.75" customHeight="1">
      <c r="A157" s="770"/>
      <c r="B157" s="768" t="s">
        <v>553</v>
      </c>
      <c r="C157" s="771" t="s">
        <v>118</v>
      </c>
      <c r="D157" s="779">
        <v>0.01</v>
      </c>
      <c r="E157" s="45">
        <v>1</v>
      </c>
      <c r="F157" s="45" t="s">
        <v>119</v>
      </c>
      <c r="G157" s="25">
        <v>1</v>
      </c>
      <c r="H157" s="25" t="s">
        <v>8</v>
      </c>
      <c r="I157" s="43"/>
      <c r="J157" s="43">
        <v>1</v>
      </c>
      <c r="K157" s="43"/>
      <c r="L157" s="43"/>
      <c r="M157" s="43">
        <v>0</v>
      </c>
      <c r="N157" s="24">
        <v>1</v>
      </c>
      <c r="O157" s="24">
        <v>1</v>
      </c>
      <c r="P157" s="38">
        <v>1</v>
      </c>
      <c r="Q157" s="41">
        <f t="shared" si="4"/>
        <v>0.11320528384907191</v>
      </c>
      <c r="R157" s="35">
        <v>2000000</v>
      </c>
      <c r="S157" s="35">
        <v>0</v>
      </c>
      <c r="T157" s="35">
        <v>0</v>
      </c>
      <c r="U157" s="35">
        <v>0</v>
      </c>
      <c r="V157" s="35">
        <v>0</v>
      </c>
      <c r="W157" s="35">
        <v>0</v>
      </c>
      <c r="X157" s="35">
        <v>0</v>
      </c>
      <c r="Y157" s="35">
        <v>0</v>
      </c>
      <c r="Z157" s="35">
        <v>0</v>
      </c>
      <c r="AA157" s="35">
        <v>0</v>
      </c>
      <c r="AB157" s="35">
        <v>2000000</v>
      </c>
    </row>
    <row r="158" spans="1:28" ht="141" customHeight="1">
      <c r="A158" s="770"/>
      <c r="B158" s="768"/>
      <c r="C158" s="771"/>
      <c r="D158" s="771"/>
      <c r="E158" s="45">
        <v>2</v>
      </c>
      <c r="F158" s="45" t="s">
        <v>120</v>
      </c>
      <c r="G158" s="96">
        <v>0</v>
      </c>
      <c r="H158" s="25" t="s">
        <v>8</v>
      </c>
      <c r="I158" s="43">
        <v>1</v>
      </c>
      <c r="J158" s="43">
        <v>1</v>
      </c>
      <c r="K158" s="43"/>
      <c r="L158" s="43"/>
      <c r="M158" s="43">
        <v>1</v>
      </c>
      <c r="N158" s="24">
        <v>2</v>
      </c>
      <c r="O158" s="24">
        <v>2</v>
      </c>
      <c r="P158" s="38">
        <v>2</v>
      </c>
      <c r="Q158" s="41">
        <f t="shared" si="4"/>
        <v>2.9999400220004059E-2</v>
      </c>
      <c r="R158" s="35">
        <v>530000</v>
      </c>
      <c r="S158" s="35">
        <v>0</v>
      </c>
      <c r="T158" s="35">
        <v>0</v>
      </c>
      <c r="U158" s="35">
        <v>0</v>
      </c>
      <c r="V158" s="35">
        <v>0</v>
      </c>
      <c r="W158" s="35">
        <v>0</v>
      </c>
      <c r="X158" s="35">
        <v>0</v>
      </c>
      <c r="Y158" s="35">
        <v>0</v>
      </c>
      <c r="Z158" s="35">
        <v>0</v>
      </c>
      <c r="AA158" s="35">
        <v>0</v>
      </c>
      <c r="AB158" s="35">
        <v>530000</v>
      </c>
    </row>
    <row r="159" spans="1:28" ht="110.25" customHeight="1">
      <c r="A159" s="770"/>
      <c r="B159" s="768"/>
      <c r="C159" s="771"/>
      <c r="D159" s="771"/>
      <c r="E159" s="45">
        <v>50</v>
      </c>
      <c r="F159" s="45" t="s">
        <v>121</v>
      </c>
      <c r="G159" s="96">
        <v>0</v>
      </c>
      <c r="H159" s="25" t="s">
        <v>8</v>
      </c>
      <c r="I159" s="43">
        <v>10</v>
      </c>
      <c r="J159" s="43">
        <v>10</v>
      </c>
      <c r="K159" s="43">
        <v>10</v>
      </c>
      <c r="L159" s="43">
        <v>20</v>
      </c>
      <c r="M159" s="43">
        <v>10</v>
      </c>
      <c r="N159" s="24">
        <v>20</v>
      </c>
      <c r="O159" s="24">
        <v>30</v>
      </c>
      <c r="P159" s="38">
        <v>50</v>
      </c>
      <c r="Q159" s="41">
        <f t="shared" si="4"/>
        <v>2.9999400220004059E-2</v>
      </c>
      <c r="R159" s="35">
        <v>530000</v>
      </c>
      <c r="S159" s="35">
        <v>0</v>
      </c>
      <c r="T159" s="35">
        <v>0</v>
      </c>
      <c r="U159" s="35">
        <v>0</v>
      </c>
      <c r="V159" s="35">
        <v>0</v>
      </c>
      <c r="W159" s="35">
        <v>0</v>
      </c>
      <c r="X159" s="35">
        <v>0</v>
      </c>
      <c r="Y159" s="35">
        <v>0</v>
      </c>
      <c r="Z159" s="35">
        <v>0</v>
      </c>
      <c r="AA159" s="35">
        <v>0</v>
      </c>
      <c r="AB159" s="35">
        <v>530000</v>
      </c>
    </row>
    <row r="160" spans="1:28" ht="165" customHeight="1">
      <c r="A160" s="770"/>
      <c r="B160" s="768"/>
      <c r="C160" s="771"/>
      <c r="D160" s="771"/>
      <c r="E160" s="45">
        <v>60</v>
      </c>
      <c r="F160" s="45" t="s">
        <v>122</v>
      </c>
      <c r="G160" s="96">
        <v>0</v>
      </c>
      <c r="H160" s="25" t="s">
        <v>8</v>
      </c>
      <c r="I160" s="43">
        <v>15</v>
      </c>
      <c r="J160" s="43">
        <v>15</v>
      </c>
      <c r="K160" s="43">
        <v>15</v>
      </c>
      <c r="L160" s="43">
        <v>15</v>
      </c>
      <c r="M160" s="43">
        <v>15</v>
      </c>
      <c r="N160" s="24">
        <v>30</v>
      </c>
      <c r="O160" s="24">
        <v>45</v>
      </c>
      <c r="P160" s="38">
        <v>60</v>
      </c>
      <c r="Q160" s="41">
        <f t="shared" si="4"/>
        <v>2.9999400220004059E-2</v>
      </c>
      <c r="R160" s="35">
        <v>530000</v>
      </c>
      <c r="S160" s="35">
        <v>0</v>
      </c>
      <c r="T160" s="35">
        <v>0</v>
      </c>
      <c r="U160" s="35">
        <v>0</v>
      </c>
      <c r="V160" s="35">
        <v>0</v>
      </c>
      <c r="W160" s="35">
        <v>0</v>
      </c>
      <c r="X160" s="35">
        <v>0</v>
      </c>
      <c r="Y160" s="35">
        <v>0</v>
      </c>
      <c r="Z160" s="35">
        <v>0</v>
      </c>
      <c r="AA160" s="35">
        <v>0</v>
      </c>
      <c r="AB160" s="35">
        <v>530000</v>
      </c>
    </row>
    <row r="161" spans="1:28" ht="147.75" customHeight="1">
      <c r="A161" s="770"/>
      <c r="B161" s="768"/>
      <c r="C161" s="771"/>
      <c r="D161" s="771"/>
      <c r="E161" s="45">
        <v>4</v>
      </c>
      <c r="F161" s="45" t="s">
        <v>123</v>
      </c>
      <c r="G161" s="96">
        <v>0</v>
      </c>
      <c r="H161" s="25" t="s">
        <v>8</v>
      </c>
      <c r="I161" s="43">
        <v>1</v>
      </c>
      <c r="J161" s="43">
        <v>1</v>
      </c>
      <c r="K161" s="43">
        <v>1</v>
      </c>
      <c r="L161" s="43">
        <v>1</v>
      </c>
      <c r="M161" s="43">
        <v>1</v>
      </c>
      <c r="N161" s="24">
        <v>2</v>
      </c>
      <c r="O161" s="24">
        <v>3</v>
      </c>
      <c r="P161" s="38">
        <v>4</v>
      </c>
      <c r="Q161" s="41">
        <f t="shared" si="4"/>
        <v>0.61130853278498831</v>
      </c>
      <c r="R161" s="35">
        <v>7300000</v>
      </c>
      <c r="S161" s="35">
        <v>0</v>
      </c>
      <c r="T161" s="35">
        <v>3500000</v>
      </c>
      <c r="U161" s="35">
        <v>0</v>
      </c>
      <c r="V161" s="35">
        <v>0</v>
      </c>
      <c r="W161" s="35">
        <v>0</v>
      </c>
      <c r="X161" s="35">
        <v>0</v>
      </c>
      <c r="Y161" s="35">
        <v>0</v>
      </c>
      <c r="Z161" s="35">
        <v>0</v>
      </c>
      <c r="AA161" s="35">
        <v>0</v>
      </c>
      <c r="AB161" s="35">
        <v>10800000</v>
      </c>
    </row>
    <row r="162" spans="1:28" ht="113.25" customHeight="1">
      <c r="A162" s="770" t="s">
        <v>124</v>
      </c>
      <c r="B162" s="771" t="s">
        <v>125</v>
      </c>
      <c r="C162" s="768" t="s">
        <v>126</v>
      </c>
      <c r="D162" s="769">
        <v>0.1</v>
      </c>
      <c r="E162" s="45">
        <v>3</v>
      </c>
      <c r="F162" s="45" t="s">
        <v>127</v>
      </c>
      <c r="G162" s="96">
        <v>1</v>
      </c>
      <c r="H162" s="25" t="s">
        <v>8</v>
      </c>
      <c r="I162" s="43"/>
      <c r="J162" s="43">
        <v>1</v>
      </c>
      <c r="K162" s="43">
        <v>1</v>
      </c>
      <c r="L162" s="43">
        <v>1</v>
      </c>
      <c r="M162" s="43">
        <v>0</v>
      </c>
      <c r="N162" s="24">
        <v>1</v>
      </c>
      <c r="O162" s="24">
        <v>2</v>
      </c>
      <c r="P162" s="38">
        <v>3</v>
      </c>
      <c r="Q162" s="41">
        <f t="shared" si="4"/>
        <v>0.16980792577360787</v>
      </c>
      <c r="R162" s="35">
        <v>3000000</v>
      </c>
      <c r="S162" s="35">
        <v>0</v>
      </c>
      <c r="T162" s="35">
        <v>0</v>
      </c>
      <c r="U162" s="35">
        <v>0</v>
      </c>
      <c r="V162" s="35">
        <v>0</v>
      </c>
      <c r="W162" s="35">
        <v>0</v>
      </c>
      <c r="X162" s="35">
        <v>0</v>
      </c>
      <c r="Y162" s="35">
        <v>0</v>
      </c>
      <c r="Z162" s="35">
        <v>0</v>
      </c>
      <c r="AA162" s="35">
        <v>0</v>
      </c>
      <c r="AB162" s="35">
        <v>3000000</v>
      </c>
    </row>
    <row r="163" spans="1:28" ht="130.5" customHeight="1">
      <c r="A163" s="770"/>
      <c r="B163" s="771"/>
      <c r="C163" s="768"/>
      <c r="D163" s="768"/>
      <c r="E163" s="45">
        <v>20</v>
      </c>
      <c r="F163" s="36" t="s">
        <v>800</v>
      </c>
      <c r="G163" s="96" t="s">
        <v>68</v>
      </c>
      <c r="H163" s="25" t="s">
        <v>8</v>
      </c>
      <c r="I163" s="43">
        <v>5</v>
      </c>
      <c r="J163" s="43">
        <v>5</v>
      </c>
      <c r="K163" s="43">
        <v>5</v>
      </c>
      <c r="L163" s="43">
        <v>5</v>
      </c>
      <c r="M163" s="43">
        <v>5</v>
      </c>
      <c r="N163" s="24">
        <v>10</v>
      </c>
      <c r="O163" s="24">
        <v>15</v>
      </c>
      <c r="P163" s="38">
        <v>20</v>
      </c>
      <c r="Q163" s="41">
        <f t="shared" si="4"/>
        <v>0.73809845069594893</v>
      </c>
      <c r="R163" s="35">
        <v>4240000</v>
      </c>
      <c r="S163" s="35">
        <v>0</v>
      </c>
      <c r="T163" s="35">
        <v>3500000</v>
      </c>
      <c r="U163" s="35">
        <v>5300000</v>
      </c>
      <c r="V163" s="35">
        <v>0</v>
      </c>
      <c r="W163" s="35">
        <v>0</v>
      </c>
      <c r="X163" s="35">
        <v>0</v>
      </c>
      <c r="Y163" s="35">
        <v>0</v>
      </c>
      <c r="Z163" s="35">
        <v>0</v>
      </c>
      <c r="AA163" s="35">
        <v>0</v>
      </c>
      <c r="AB163" s="35">
        <v>13040000</v>
      </c>
    </row>
    <row r="164" spans="1:28" ht="75" customHeight="1">
      <c r="A164" s="770"/>
      <c r="B164" s="771"/>
      <c r="C164" s="768"/>
      <c r="D164" s="768"/>
      <c r="E164" s="45">
        <v>1</v>
      </c>
      <c r="F164" s="36" t="s">
        <v>554</v>
      </c>
      <c r="G164" s="96">
        <v>1</v>
      </c>
      <c r="H164" s="25" t="s">
        <v>8</v>
      </c>
      <c r="I164" s="43"/>
      <c r="J164" s="38">
        <v>1</v>
      </c>
      <c r="K164" s="43"/>
      <c r="L164" s="43"/>
      <c r="M164" s="43">
        <v>0</v>
      </c>
      <c r="N164" s="24">
        <v>1</v>
      </c>
      <c r="O164" s="24">
        <v>1</v>
      </c>
      <c r="P164" s="38">
        <v>1</v>
      </c>
      <c r="Q164" s="41">
        <f t="shared" si="4"/>
        <v>0.11320528384907191</v>
      </c>
      <c r="R164" s="35">
        <v>2000000</v>
      </c>
      <c r="S164" s="35">
        <v>0</v>
      </c>
      <c r="T164" s="35">
        <v>0</v>
      </c>
      <c r="U164" s="35">
        <v>0</v>
      </c>
      <c r="V164" s="35">
        <v>0</v>
      </c>
      <c r="W164" s="35">
        <v>0</v>
      </c>
      <c r="X164" s="35">
        <v>0</v>
      </c>
      <c r="Y164" s="35">
        <v>0</v>
      </c>
      <c r="Z164" s="35">
        <v>0</v>
      </c>
      <c r="AA164" s="35">
        <v>0</v>
      </c>
      <c r="AB164" s="35">
        <v>2000000</v>
      </c>
    </row>
    <row r="165" spans="1:28" ht="90" customHeight="1">
      <c r="A165" s="770"/>
      <c r="B165" s="771"/>
      <c r="C165" s="768"/>
      <c r="D165" s="768"/>
      <c r="E165" s="45">
        <v>20</v>
      </c>
      <c r="F165" s="36" t="s">
        <v>128</v>
      </c>
      <c r="G165" s="96" t="s">
        <v>68</v>
      </c>
      <c r="H165" s="25" t="s">
        <v>8</v>
      </c>
      <c r="I165" s="43">
        <v>5</v>
      </c>
      <c r="J165" s="43">
        <v>5</v>
      </c>
      <c r="K165" s="43">
        <v>5</v>
      </c>
      <c r="L165" s="43">
        <v>5</v>
      </c>
      <c r="M165" s="43">
        <v>5</v>
      </c>
      <c r="N165" s="24">
        <v>10</v>
      </c>
      <c r="O165" s="24">
        <v>15</v>
      </c>
      <c r="P165" s="38">
        <v>20</v>
      </c>
      <c r="Q165" s="41">
        <f t="shared" si="4"/>
        <v>0.23999520176003247</v>
      </c>
      <c r="R165" s="35">
        <v>3180000</v>
      </c>
      <c r="S165" s="35">
        <v>0</v>
      </c>
      <c r="T165" s="35">
        <v>0</v>
      </c>
      <c r="U165" s="35">
        <v>1060000</v>
      </c>
      <c r="V165" s="35">
        <v>0</v>
      </c>
      <c r="W165" s="35">
        <v>0</v>
      </c>
      <c r="X165" s="35">
        <v>0</v>
      </c>
      <c r="Y165" s="35">
        <v>0</v>
      </c>
      <c r="Z165" s="35">
        <v>0</v>
      </c>
      <c r="AA165" s="35">
        <v>0</v>
      </c>
      <c r="AB165" s="35">
        <v>4240000</v>
      </c>
    </row>
    <row r="166" spans="1:28" ht="66" customHeight="1">
      <c r="A166" s="770"/>
      <c r="B166" s="771"/>
      <c r="C166" s="768"/>
      <c r="D166" s="768"/>
      <c r="E166" s="45">
        <v>1</v>
      </c>
      <c r="F166" s="45" t="s">
        <v>129</v>
      </c>
      <c r="G166" s="96">
        <v>2</v>
      </c>
      <c r="H166" s="25" t="s">
        <v>8</v>
      </c>
      <c r="I166" s="43"/>
      <c r="J166" s="43"/>
      <c r="K166" s="43">
        <v>1</v>
      </c>
      <c r="L166" s="43"/>
      <c r="M166" s="43">
        <v>0</v>
      </c>
      <c r="N166" s="24">
        <v>0</v>
      </c>
      <c r="O166" s="24">
        <v>1</v>
      </c>
      <c r="P166" s="38">
        <v>1</v>
      </c>
      <c r="Q166" s="41">
        <f t="shared" si="4"/>
        <v>0</v>
      </c>
      <c r="R166" s="35">
        <v>0</v>
      </c>
      <c r="S166" s="35">
        <v>0</v>
      </c>
      <c r="T166" s="35">
        <v>0</v>
      </c>
      <c r="U166" s="35">
        <v>0</v>
      </c>
      <c r="V166" s="35">
        <v>0</v>
      </c>
      <c r="W166" s="35">
        <v>0</v>
      </c>
      <c r="X166" s="35">
        <v>0</v>
      </c>
      <c r="Y166" s="35">
        <v>0</v>
      </c>
      <c r="Z166" s="35">
        <v>0</v>
      </c>
      <c r="AA166" s="35">
        <v>0</v>
      </c>
      <c r="AB166" s="35">
        <v>0</v>
      </c>
    </row>
    <row r="167" spans="1:28" ht="117" customHeight="1">
      <c r="A167" s="770"/>
      <c r="B167" s="771"/>
      <c r="C167" s="768"/>
      <c r="D167" s="768"/>
      <c r="E167" s="45">
        <v>12</v>
      </c>
      <c r="F167" s="45" t="s">
        <v>130</v>
      </c>
      <c r="G167" s="96">
        <v>12</v>
      </c>
      <c r="H167" s="25" t="s">
        <v>9</v>
      </c>
      <c r="I167" s="43">
        <v>3</v>
      </c>
      <c r="J167" s="43">
        <v>3</v>
      </c>
      <c r="K167" s="43">
        <v>3</v>
      </c>
      <c r="L167" s="43">
        <v>3</v>
      </c>
      <c r="M167" s="43">
        <v>3</v>
      </c>
      <c r="N167" s="24">
        <v>6</v>
      </c>
      <c r="O167" s="24">
        <v>9</v>
      </c>
      <c r="P167" s="38">
        <v>12</v>
      </c>
      <c r="Q167" s="41">
        <f t="shared" si="4"/>
        <v>0.73809845069594893</v>
      </c>
      <c r="R167" s="35">
        <v>3180000</v>
      </c>
      <c r="S167" s="35">
        <v>0</v>
      </c>
      <c r="T167" s="35">
        <v>3500000</v>
      </c>
      <c r="U167" s="35">
        <v>6360000</v>
      </c>
      <c r="V167" s="35">
        <v>0</v>
      </c>
      <c r="W167" s="35">
        <v>0</v>
      </c>
      <c r="X167" s="35">
        <v>0</v>
      </c>
      <c r="Y167" s="35">
        <v>0</v>
      </c>
      <c r="Z167" s="35">
        <v>0</v>
      </c>
      <c r="AA167" s="35">
        <v>0</v>
      </c>
      <c r="AB167" s="35">
        <v>13040000</v>
      </c>
    </row>
    <row r="168" spans="1:28" ht="135" customHeight="1">
      <c r="A168" s="770"/>
      <c r="B168" s="771"/>
      <c r="C168" s="768"/>
      <c r="D168" s="768"/>
      <c r="E168" s="46">
        <v>1</v>
      </c>
      <c r="F168" s="93" t="s">
        <v>693</v>
      </c>
      <c r="G168" s="96">
        <v>0</v>
      </c>
      <c r="H168" s="25" t="s">
        <v>8</v>
      </c>
      <c r="I168" s="43">
        <v>1</v>
      </c>
      <c r="J168" s="43"/>
      <c r="K168" s="43"/>
      <c r="L168" s="43">
        <v>1</v>
      </c>
      <c r="M168" s="43">
        <v>1</v>
      </c>
      <c r="N168" s="24">
        <v>1</v>
      </c>
      <c r="O168" s="24">
        <v>1</v>
      </c>
      <c r="P168" s="38">
        <v>2</v>
      </c>
      <c r="Q168" s="41">
        <f t="shared" si="4"/>
        <v>0</v>
      </c>
      <c r="R168" s="35"/>
      <c r="S168" s="35">
        <v>0</v>
      </c>
      <c r="T168" s="35">
        <v>0</v>
      </c>
      <c r="U168" s="35">
        <v>0</v>
      </c>
      <c r="V168" s="35">
        <v>0</v>
      </c>
      <c r="W168" s="35">
        <v>0</v>
      </c>
      <c r="X168" s="35">
        <v>0</v>
      </c>
      <c r="Y168" s="35">
        <v>0</v>
      </c>
      <c r="Z168" s="35">
        <v>0</v>
      </c>
      <c r="AA168" s="35">
        <v>0</v>
      </c>
      <c r="AB168" s="35">
        <v>0</v>
      </c>
    </row>
    <row r="169" spans="1:28" ht="105" customHeight="1">
      <c r="A169" s="770" t="s">
        <v>737</v>
      </c>
      <c r="B169" s="771"/>
      <c r="C169" s="768"/>
      <c r="D169" s="768"/>
      <c r="E169" s="45">
        <v>1</v>
      </c>
      <c r="F169" s="45" t="s">
        <v>131</v>
      </c>
      <c r="G169" s="96" t="s">
        <v>68</v>
      </c>
      <c r="H169" s="25" t="s">
        <v>8</v>
      </c>
      <c r="I169" s="43"/>
      <c r="J169" s="43">
        <v>1</v>
      </c>
      <c r="K169" s="43"/>
      <c r="L169" s="43"/>
      <c r="M169" s="43">
        <v>0</v>
      </c>
      <c r="N169" s="24">
        <v>1</v>
      </c>
      <c r="O169" s="24">
        <v>1</v>
      </c>
      <c r="P169" s="38">
        <v>1</v>
      </c>
      <c r="Q169" s="41">
        <f t="shared" si="4"/>
        <v>2.8301320962267978E-2</v>
      </c>
      <c r="R169" s="35">
        <v>500000</v>
      </c>
      <c r="S169" s="35">
        <v>0</v>
      </c>
      <c r="T169" s="35">
        <v>0</v>
      </c>
      <c r="U169" s="35">
        <v>0</v>
      </c>
      <c r="V169" s="35">
        <v>0</v>
      </c>
      <c r="W169" s="35">
        <v>0</v>
      </c>
      <c r="X169" s="35">
        <v>0</v>
      </c>
      <c r="Y169" s="35">
        <v>0</v>
      </c>
      <c r="Z169" s="35">
        <v>0</v>
      </c>
      <c r="AA169" s="35">
        <v>0</v>
      </c>
      <c r="AB169" s="35">
        <v>500000</v>
      </c>
    </row>
    <row r="170" spans="1:28" ht="105" customHeight="1">
      <c r="A170" s="770"/>
      <c r="B170" s="771"/>
      <c r="C170" s="768"/>
      <c r="D170" s="768"/>
      <c r="E170" s="45">
        <v>4</v>
      </c>
      <c r="F170" s="45" t="s">
        <v>801</v>
      </c>
      <c r="G170" s="96">
        <v>0</v>
      </c>
      <c r="H170" s="25" t="s">
        <v>8</v>
      </c>
      <c r="I170" s="43">
        <v>1</v>
      </c>
      <c r="J170" s="43">
        <v>1</v>
      </c>
      <c r="K170" s="43">
        <v>1</v>
      </c>
      <c r="L170" s="43">
        <v>1</v>
      </c>
      <c r="M170" s="43">
        <v>1</v>
      </c>
      <c r="N170" s="24">
        <v>2</v>
      </c>
      <c r="O170" s="24">
        <v>3</v>
      </c>
      <c r="P170" s="38">
        <v>4</v>
      </c>
      <c r="Q170" s="41">
        <f>+(AB170*$Q$146)/AB$146</f>
        <v>1.1320528384907191E-2</v>
      </c>
      <c r="R170" s="35">
        <v>200000</v>
      </c>
      <c r="S170" s="35"/>
      <c r="T170" s="35"/>
      <c r="U170" s="35"/>
      <c r="V170" s="35"/>
      <c r="W170" s="35"/>
      <c r="X170" s="35"/>
      <c r="Y170" s="35"/>
      <c r="Z170" s="35"/>
      <c r="AA170" s="35"/>
      <c r="AB170" s="35">
        <v>200000</v>
      </c>
    </row>
    <row r="171" spans="1:28" ht="153.75" customHeight="1">
      <c r="A171" s="770"/>
      <c r="B171" s="771"/>
      <c r="C171" s="768"/>
      <c r="D171" s="768"/>
      <c r="E171" s="45">
        <v>4</v>
      </c>
      <c r="F171" s="36" t="s">
        <v>132</v>
      </c>
      <c r="G171" s="96" t="s">
        <v>68</v>
      </c>
      <c r="H171" s="25" t="s">
        <v>8</v>
      </c>
      <c r="I171" s="43">
        <v>1</v>
      </c>
      <c r="J171" s="43">
        <v>1</v>
      </c>
      <c r="K171" s="43">
        <v>1</v>
      </c>
      <c r="L171" s="43">
        <v>1</v>
      </c>
      <c r="M171" s="43">
        <v>1</v>
      </c>
      <c r="N171" s="24">
        <v>2</v>
      </c>
      <c r="O171" s="24">
        <v>3</v>
      </c>
      <c r="P171" s="38">
        <v>4</v>
      </c>
      <c r="Q171" s="41">
        <f t="shared" si="4"/>
        <v>1.6212745668822566</v>
      </c>
      <c r="R171" s="35">
        <v>0</v>
      </c>
      <c r="S171" s="35">
        <v>0</v>
      </c>
      <c r="T171" s="35">
        <v>18043090</v>
      </c>
      <c r="U171" s="35">
        <v>10600000</v>
      </c>
      <c r="V171" s="35">
        <v>0</v>
      </c>
      <c r="W171" s="35">
        <v>0</v>
      </c>
      <c r="X171" s="35">
        <v>0</v>
      </c>
      <c r="Y171" s="35">
        <v>0</v>
      </c>
      <c r="Z171" s="35">
        <v>0</v>
      </c>
      <c r="AA171" s="35">
        <v>0</v>
      </c>
      <c r="AB171" s="35">
        <v>28643090</v>
      </c>
    </row>
    <row r="172" spans="1:28" ht="153.75" customHeight="1">
      <c r="A172" s="770"/>
      <c r="B172" s="771"/>
      <c r="C172" s="768"/>
      <c r="D172" s="768"/>
      <c r="E172" s="45">
        <v>2</v>
      </c>
      <c r="F172" s="36" t="s">
        <v>734</v>
      </c>
      <c r="G172" s="96" t="s">
        <v>68</v>
      </c>
      <c r="H172" s="25" t="s">
        <v>8</v>
      </c>
      <c r="I172" s="43"/>
      <c r="J172" s="43">
        <v>1</v>
      </c>
      <c r="K172" s="43">
        <v>1</v>
      </c>
      <c r="L172" s="43"/>
      <c r="M172" s="43">
        <v>0</v>
      </c>
      <c r="N172" s="24">
        <v>1</v>
      </c>
      <c r="O172" s="24">
        <v>2</v>
      </c>
      <c r="P172" s="38">
        <v>2</v>
      </c>
      <c r="Q172" s="41"/>
      <c r="R172" s="35">
        <v>1000000</v>
      </c>
      <c r="S172" s="35"/>
      <c r="T172" s="35"/>
      <c r="U172" s="35"/>
      <c r="V172" s="35"/>
      <c r="W172" s="35"/>
      <c r="X172" s="35"/>
      <c r="Y172" s="35"/>
      <c r="Z172" s="35"/>
      <c r="AA172" s="35"/>
      <c r="AB172" s="35">
        <v>1000000</v>
      </c>
    </row>
    <row r="173" spans="1:28" ht="141.75" customHeight="1">
      <c r="A173" s="770"/>
      <c r="B173" s="771"/>
      <c r="C173" s="768"/>
      <c r="D173" s="768"/>
      <c r="E173" s="45">
        <v>1</v>
      </c>
      <c r="F173" s="45" t="s">
        <v>735</v>
      </c>
      <c r="G173" s="96">
        <v>0</v>
      </c>
      <c r="H173" s="25" t="s">
        <v>8</v>
      </c>
      <c r="I173" s="43">
        <v>1</v>
      </c>
      <c r="J173" s="43"/>
      <c r="K173" s="43"/>
      <c r="L173" s="43"/>
      <c r="M173" s="43">
        <v>1</v>
      </c>
      <c r="N173" s="24">
        <v>1</v>
      </c>
      <c r="O173" s="24">
        <v>1</v>
      </c>
      <c r="P173" s="38">
        <v>1</v>
      </c>
      <c r="Q173" s="41">
        <f t="shared" si="4"/>
        <v>0</v>
      </c>
      <c r="R173" s="35">
        <v>0</v>
      </c>
      <c r="S173" s="35">
        <v>0</v>
      </c>
      <c r="T173" s="35">
        <v>0</v>
      </c>
      <c r="U173" s="35">
        <v>0</v>
      </c>
      <c r="V173" s="35">
        <v>0</v>
      </c>
      <c r="W173" s="35">
        <v>0</v>
      </c>
      <c r="X173" s="35">
        <v>0</v>
      </c>
      <c r="Y173" s="35">
        <v>0</v>
      </c>
      <c r="Z173" s="35">
        <v>0</v>
      </c>
      <c r="AA173" s="35">
        <v>0</v>
      </c>
      <c r="AB173" s="35">
        <v>0</v>
      </c>
    </row>
    <row r="174" spans="1:28" ht="141.75" customHeight="1">
      <c r="A174" s="770"/>
      <c r="B174" s="771"/>
      <c r="C174" s="768"/>
      <c r="D174" s="768"/>
      <c r="E174" s="45">
        <v>1</v>
      </c>
      <c r="F174" s="36" t="s">
        <v>133</v>
      </c>
      <c r="G174" s="96" t="s">
        <v>68</v>
      </c>
      <c r="H174" s="25" t="s">
        <v>8</v>
      </c>
      <c r="I174" s="43">
        <v>1</v>
      </c>
      <c r="J174" s="43"/>
      <c r="K174" s="43"/>
      <c r="L174" s="43"/>
      <c r="M174" s="43">
        <v>1</v>
      </c>
      <c r="N174" s="24">
        <v>1</v>
      </c>
      <c r="O174" s="24">
        <v>1</v>
      </c>
      <c r="P174" s="38">
        <v>1</v>
      </c>
      <c r="Q174" s="41">
        <f t="shared" si="4"/>
        <v>0</v>
      </c>
      <c r="R174" s="35"/>
      <c r="S174" s="35">
        <v>0</v>
      </c>
      <c r="T174" s="35"/>
      <c r="U174" s="35">
        <v>0</v>
      </c>
      <c r="V174" s="35">
        <v>0</v>
      </c>
      <c r="W174" s="35">
        <v>0</v>
      </c>
      <c r="X174" s="35">
        <v>0</v>
      </c>
      <c r="Y174" s="35">
        <v>0</v>
      </c>
      <c r="Z174" s="35">
        <v>0</v>
      </c>
      <c r="AA174" s="35">
        <v>0</v>
      </c>
      <c r="AB174" s="35">
        <v>0</v>
      </c>
    </row>
    <row r="175" spans="1:28" ht="169.5" customHeight="1">
      <c r="A175" s="770"/>
      <c r="B175" s="771"/>
      <c r="C175" s="768"/>
      <c r="D175" s="768"/>
      <c r="E175" s="45">
        <v>1</v>
      </c>
      <c r="F175" s="45" t="s">
        <v>736</v>
      </c>
      <c r="G175" s="96">
        <v>1</v>
      </c>
      <c r="H175" s="25" t="s">
        <v>9</v>
      </c>
      <c r="I175" s="43"/>
      <c r="J175" s="43">
        <v>1</v>
      </c>
      <c r="K175" s="43"/>
      <c r="L175" s="43"/>
      <c r="M175" s="43">
        <v>0</v>
      </c>
      <c r="N175" s="24">
        <v>1</v>
      </c>
      <c r="O175" s="24">
        <v>1</v>
      </c>
      <c r="P175" s="38">
        <v>1</v>
      </c>
      <c r="Q175" s="41">
        <f t="shared" si="4"/>
        <v>5.6602641924535957E-2</v>
      </c>
      <c r="R175" s="35">
        <v>1000000</v>
      </c>
      <c r="S175" s="35">
        <v>0</v>
      </c>
      <c r="T175" s="35">
        <v>0</v>
      </c>
      <c r="U175" s="35">
        <v>0</v>
      </c>
      <c r="V175" s="35">
        <v>0</v>
      </c>
      <c r="W175" s="35">
        <v>0</v>
      </c>
      <c r="X175" s="35">
        <v>0</v>
      </c>
      <c r="Y175" s="35">
        <v>0</v>
      </c>
      <c r="Z175" s="35">
        <v>0</v>
      </c>
      <c r="AA175" s="35">
        <v>0</v>
      </c>
      <c r="AB175" s="35">
        <v>1000000</v>
      </c>
    </row>
    <row r="176" spans="1:28" ht="94.5" customHeight="1">
      <c r="A176" s="770"/>
      <c r="B176" s="771"/>
      <c r="C176" s="768"/>
      <c r="D176" s="768"/>
      <c r="E176" s="45">
        <v>2</v>
      </c>
      <c r="F176" s="45" t="s">
        <v>135</v>
      </c>
      <c r="G176" s="43">
        <v>0</v>
      </c>
      <c r="H176" s="25" t="s">
        <v>8</v>
      </c>
      <c r="I176" s="43">
        <v>1</v>
      </c>
      <c r="J176" s="43">
        <v>1</v>
      </c>
      <c r="K176" s="43"/>
      <c r="L176" s="43"/>
      <c r="M176" s="43">
        <v>1</v>
      </c>
      <c r="N176" s="24">
        <v>2</v>
      </c>
      <c r="O176" s="24">
        <v>2</v>
      </c>
      <c r="P176" s="38">
        <v>2</v>
      </c>
      <c r="Q176" s="41">
        <f t="shared" si="4"/>
        <v>0.14672638724433676</v>
      </c>
      <c r="R176" s="35">
        <v>2592218</v>
      </c>
      <c r="S176" s="35">
        <v>0</v>
      </c>
      <c r="T176" s="35">
        <v>0</v>
      </c>
      <c r="U176" s="35">
        <v>0</v>
      </c>
      <c r="V176" s="35">
        <v>0</v>
      </c>
      <c r="W176" s="35">
        <v>0</v>
      </c>
      <c r="X176" s="35">
        <v>0</v>
      </c>
      <c r="Y176" s="35">
        <v>0</v>
      </c>
      <c r="Z176" s="35">
        <v>0</v>
      </c>
      <c r="AA176" s="35">
        <v>0</v>
      </c>
      <c r="AB176" s="35">
        <v>2592218</v>
      </c>
    </row>
    <row r="177" spans="1:28" s="332" customFormat="1">
      <c r="A177" s="324"/>
      <c r="B177" s="326"/>
      <c r="C177" s="326"/>
      <c r="D177" s="326"/>
      <c r="E177" s="326"/>
      <c r="F177" s="325"/>
      <c r="G177" s="327"/>
      <c r="H177" s="327"/>
      <c r="I177" s="327"/>
      <c r="J177" s="327"/>
      <c r="K177" s="327"/>
      <c r="L177" s="327"/>
      <c r="P177" s="335"/>
      <c r="Q177" s="330">
        <f>SUM(Q147:Q176)</f>
        <v>5.9401816903841391</v>
      </c>
      <c r="R177" s="331">
        <v>39082218</v>
      </c>
      <c r="S177" s="331">
        <v>0</v>
      </c>
      <c r="T177" s="331">
        <v>43543090</v>
      </c>
      <c r="U177" s="331">
        <v>23320000</v>
      </c>
      <c r="V177" s="331">
        <v>0</v>
      </c>
      <c r="W177" s="331">
        <v>0</v>
      </c>
      <c r="X177" s="331">
        <v>0</v>
      </c>
      <c r="Y177" s="331">
        <v>0</v>
      </c>
      <c r="Z177" s="331">
        <v>0</v>
      </c>
      <c r="AA177" s="331">
        <v>0</v>
      </c>
      <c r="AB177" s="331">
        <v>105945308</v>
      </c>
    </row>
    <row r="178" spans="1:28" s="332" customFormat="1">
      <c r="F178" s="334"/>
      <c r="J178" s="340" t="s">
        <v>780</v>
      </c>
      <c r="P178" s="335"/>
      <c r="Q178" s="332">
        <f>+Q146-Q177</f>
        <v>5.6602655509170319E-2</v>
      </c>
      <c r="R178" s="331">
        <v>2.0000003278255463E-2</v>
      </c>
      <c r="S178" s="331">
        <v>0</v>
      </c>
      <c r="T178" s="331">
        <v>0.2199999988079071</v>
      </c>
      <c r="U178" s="331">
        <v>0</v>
      </c>
      <c r="V178" s="331">
        <v>0</v>
      </c>
      <c r="W178" s="331">
        <v>0</v>
      </c>
      <c r="X178" s="331">
        <v>0</v>
      </c>
      <c r="Y178" s="331">
        <v>0</v>
      </c>
      <c r="Z178" s="331">
        <v>0</v>
      </c>
      <c r="AA178" s="331">
        <v>0</v>
      </c>
      <c r="AB178" s="331">
        <v>0.24000000953674316</v>
      </c>
    </row>
    <row r="180" spans="1:28" ht="20.25" customHeight="1">
      <c r="A180" s="723" t="s">
        <v>29</v>
      </c>
      <c r="B180" s="724"/>
      <c r="C180" s="724"/>
      <c r="D180" s="724"/>
      <c r="E180" s="724"/>
      <c r="F180" s="724"/>
      <c r="G180" s="724"/>
      <c r="H180" s="724"/>
      <c r="I180" s="724"/>
      <c r="J180" s="724"/>
      <c r="K180" s="724"/>
      <c r="L180" s="724"/>
      <c r="M180" s="724"/>
      <c r="N180" s="724"/>
      <c r="O180" s="724"/>
      <c r="P180" s="724"/>
      <c r="Q180" s="724"/>
      <c r="R180" s="724"/>
      <c r="S180" s="724"/>
      <c r="T180" s="724"/>
      <c r="U180" s="724"/>
      <c r="V180" s="724"/>
      <c r="W180" s="724"/>
      <c r="X180" s="724"/>
      <c r="Y180" s="724"/>
      <c r="Z180" s="724"/>
      <c r="AA180" s="724"/>
      <c r="AB180" s="724"/>
    </row>
    <row r="181" spans="1:28" ht="20.25" customHeight="1">
      <c r="A181" s="723" t="s">
        <v>563</v>
      </c>
      <c r="B181" s="724"/>
      <c r="C181" s="724"/>
      <c r="D181" s="724"/>
      <c r="E181" s="724"/>
      <c r="F181" s="724"/>
      <c r="G181" s="724"/>
      <c r="H181" s="724"/>
      <c r="I181" s="724"/>
      <c r="J181" s="724"/>
      <c r="K181" s="724"/>
      <c r="L181" s="724"/>
      <c r="M181" s="724"/>
      <c r="N181" s="724"/>
      <c r="O181" s="724"/>
      <c r="P181" s="724"/>
      <c r="Q181" s="724"/>
      <c r="R181" s="724"/>
      <c r="S181" s="724"/>
      <c r="T181" s="724"/>
      <c r="U181" s="724"/>
      <c r="V181" s="724"/>
      <c r="W181" s="724"/>
      <c r="X181" s="724"/>
      <c r="Y181" s="724"/>
      <c r="Z181" s="724"/>
      <c r="AA181" s="724"/>
      <c r="AB181" s="724"/>
    </row>
    <row r="182" spans="1:28" ht="20.25" customHeight="1">
      <c r="A182" s="723" t="s">
        <v>381</v>
      </c>
      <c r="B182" s="724"/>
      <c r="C182" s="724"/>
      <c r="D182" s="724"/>
      <c r="E182" s="724"/>
      <c r="F182" s="724"/>
      <c r="G182" s="724"/>
      <c r="H182" s="724"/>
      <c r="I182" s="724"/>
      <c r="J182" s="724"/>
      <c r="K182" s="724"/>
      <c r="L182" s="724"/>
      <c r="M182" s="724"/>
      <c r="N182" s="724"/>
      <c r="O182" s="724"/>
      <c r="P182" s="724"/>
      <c r="Q182" s="724"/>
      <c r="R182" s="724"/>
      <c r="S182" s="724"/>
      <c r="T182" s="724"/>
      <c r="U182" s="724"/>
      <c r="V182" s="724"/>
      <c r="W182" s="724"/>
      <c r="X182" s="724"/>
      <c r="Y182" s="724"/>
      <c r="Z182" s="724"/>
      <c r="AA182" s="724"/>
      <c r="AB182" s="724"/>
    </row>
    <row r="183" spans="1:28" ht="27.75" customHeight="1">
      <c r="A183" s="66" t="s">
        <v>1</v>
      </c>
      <c r="B183" s="107"/>
      <c r="C183" s="819" t="s">
        <v>392</v>
      </c>
      <c r="D183" s="820"/>
      <c r="E183" s="820"/>
      <c r="F183" s="820"/>
      <c r="G183" s="820"/>
      <c r="H183" s="110"/>
      <c r="I183" s="19"/>
      <c r="J183" s="19"/>
      <c r="K183" s="19"/>
      <c r="L183" s="19"/>
      <c r="M183" s="19"/>
      <c r="N183" s="19"/>
      <c r="O183" s="19"/>
      <c r="P183" s="19"/>
      <c r="Q183" s="20"/>
      <c r="R183" s="22"/>
      <c r="S183" s="23"/>
      <c r="T183" s="22"/>
      <c r="U183" s="22"/>
      <c r="V183" s="22"/>
      <c r="W183" s="22"/>
      <c r="X183" s="22"/>
      <c r="Y183" s="22"/>
      <c r="Z183" s="22"/>
      <c r="AA183" s="22"/>
      <c r="AB183" s="22"/>
    </row>
    <row r="184" spans="1:28" ht="24" customHeight="1">
      <c r="A184" s="797" t="s">
        <v>21</v>
      </c>
      <c r="B184" s="797" t="s">
        <v>22</v>
      </c>
      <c r="C184" s="767" t="s">
        <v>23</v>
      </c>
      <c r="D184" s="767"/>
      <c r="E184" s="766" t="s">
        <v>24</v>
      </c>
      <c r="F184" s="767" t="s">
        <v>25</v>
      </c>
      <c r="G184" s="767"/>
      <c r="H184" s="24"/>
      <c r="I184" s="762" t="s">
        <v>379</v>
      </c>
      <c r="J184" s="762"/>
      <c r="K184" s="762"/>
      <c r="L184" s="762"/>
      <c r="M184" s="762" t="s">
        <v>380</v>
      </c>
      <c r="N184" s="762"/>
      <c r="O184" s="762"/>
      <c r="P184" s="762"/>
      <c r="Q184" s="25">
        <v>100</v>
      </c>
      <c r="R184" s="763" t="s">
        <v>382</v>
      </c>
      <c r="S184" s="763"/>
      <c r="T184" s="763"/>
      <c r="U184" s="763"/>
      <c r="V184" s="763"/>
      <c r="W184" s="763"/>
      <c r="X184" s="763"/>
      <c r="Y184" s="763"/>
      <c r="Z184" s="763"/>
      <c r="AA184" s="763"/>
      <c r="AB184" s="763"/>
    </row>
    <row r="185" spans="1:28" ht="78.75" customHeight="1">
      <c r="A185" s="766"/>
      <c r="B185" s="766"/>
      <c r="C185" s="25" t="s">
        <v>23</v>
      </c>
      <c r="D185" s="25" t="s">
        <v>27</v>
      </c>
      <c r="E185" s="766"/>
      <c r="F185" s="91" t="s">
        <v>25</v>
      </c>
      <c r="G185" s="27" t="s">
        <v>27</v>
      </c>
      <c r="H185" s="24" t="s">
        <v>9</v>
      </c>
      <c r="I185" s="25">
        <v>2012</v>
      </c>
      <c r="J185" s="25">
        <v>2013</v>
      </c>
      <c r="K185" s="25">
        <v>2014</v>
      </c>
      <c r="L185" s="25">
        <v>2015</v>
      </c>
      <c r="M185" s="25">
        <v>2012</v>
      </c>
      <c r="N185" s="25">
        <v>2013</v>
      </c>
      <c r="O185" s="25">
        <v>2014</v>
      </c>
      <c r="P185" s="29">
        <v>2015</v>
      </c>
      <c r="Q185" s="24" t="s">
        <v>384</v>
      </c>
      <c r="R185" s="30" t="s">
        <v>11</v>
      </c>
      <c r="S185" s="30" t="s">
        <v>12</v>
      </c>
      <c r="T185" s="30" t="s">
        <v>13</v>
      </c>
      <c r="U185" s="30" t="s">
        <v>14</v>
      </c>
      <c r="V185" s="30" t="s">
        <v>15</v>
      </c>
      <c r="W185" s="30" t="s">
        <v>16</v>
      </c>
      <c r="X185" s="30" t="s">
        <v>17</v>
      </c>
      <c r="Y185" s="30" t="s">
        <v>18</v>
      </c>
      <c r="Z185" s="30" t="s">
        <v>19</v>
      </c>
      <c r="AA185" s="30" t="s">
        <v>385</v>
      </c>
      <c r="AB185" s="30" t="s">
        <v>616</v>
      </c>
    </row>
    <row r="186" spans="1:28" ht="26.25" customHeight="1">
      <c r="A186" s="29"/>
      <c r="B186" s="29"/>
      <c r="C186" s="29"/>
      <c r="D186" s="29"/>
      <c r="E186" s="29"/>
      <c r="F186" s="91"/>
      <c r="G186" s="29"/>
      <c r="H186" s="33"/>
      <c r="I186" s="33"/>
      <c r="J186" s="33"/>
      <c r="K186" s="33"/>
      <c r="L186" s="33"/>
      <c r="M186" s="33"/>
      <c r="N186" s="33"/>
      <c r="O186" s="33"/>
      <c r="P186" s="32"/>
      <c r="Q186" s="106">
        <f>+(AB186*$Q$115)/AB$115</f>
        <v>3.9397341302025439</v>
      </c>
      <c r="R186" s="35">
        <v>0</v>
      </c>
      <c r="S186" s="35">
        <v>69603361.190368012</v>
      </c>
      <c r="T186" s="35">
        <v>0</v>
      </c>
      <c r="U186" s="35">
        <v>0</v>
      </c>
      <c r="V186" s="35">
        <v>0</v>
      </c>
      <c r="W186" s="35">
        <v>0</v>
      </c>
      <c r="X186" s="35">
        <v>0</v>
      </c>
      <c r="Y186" s="35">
        <v>0</v>
      </c>
      <c r="Z186" s="35">
        <v>0</v>
      </c>
      <c r="AA186" s="35">
        <v>0</v>
      </c>
      <c r="AB186" s="35">
        <v>69603361.190368012</v>
      </c>
    </row>
    <row r="187" spans="1:28" ht="76.5" customHeight="1">
      <c r="A187" s="778" t="s">
        <v>136</v>
      </c>
      <c r="B187" s="771" t="s">
        <v>819</v>
      </c>
      <c r="C187" s="768" t="s">
        <v>696</v>
      </c>
      <c r="D187" s="769">
        <v>0.88</v>
      </c>
      <c r="E187" s="25" t="s">
        <v>695</v>
      </c>
      <c r="F187" s="25" t="s">
        <v>744</v>
      </c>
      <c r="G187" s="25" t="s">
        <v>68</v>
      </c>
      <c r="H187" s="25" t="s">
        <v>8</v>
      </c>
      <c r="I187" s="24">
        <v>200</v>
      </c>
      <c r="J187" s="24">
        <v>100</v>
      </c>
      <c r="K187" s="24"/>
      <c r="L187" s="24"/>
      <c r="M187" s="43">
        <v>200</v>
      </c>
      <c r="N187" s="24">
        <v>300</v>
      </c>
      <c r="O187" s="24">
        <v>300</v>
      </c>
      <c r="P187" s="38">
        <v>300</v>
      </c>
      <c r="Q187" s="41">
        <f>+(AB187*$Q$186)/AB$186</f>
        <v>0.56602641924535957</v>
      </c>
      <c r="R187" s="35"/>
      <c r="S187" s="35">
        <v>10000000</v>
      </c>
      <c r="T187" s="35">
        <v>0</v>
      </c>
      <c r="U187" s="35">
        <v>0</v>
      </c>
      <c r="V187" s="35">
        <v>0</v>
      </c>
      <c r="W187" s="35">
        <v>0</v>
      </c>
      <c r="X187" s="35">
        <v>0</v>
      </c>
      <c r="Y187" s="35">
        <v>0</v>
      </c>
      <c r="Z187" s="35">
        <v>0</v>
      </c>
      <c r="AA187" s="35">
        <v>0</v>
      </c>
      <c r="AB187" s="35">
        <v>10000000</v>
      </c>
    </row>
    <row r="188" spans="1:28" ht="135" customHeight="1">
      <c r="A188" s="778"/>
      <c r="B188" s="771"/>
      <c r="C188" s="768"/>
      <c r="D188" s="769"/>
      <c r="E188" s="45">
        <v>1</v>
      </c>
      <c r="F188" s="45" t="s">
        <v>745</v>
      </c>
      <c r="G188" s="25">
        <v>0</v>
      </c>
      <c r="H188" s="25" t="s">
        <v>8</v>
      </c>
      <c r="I188" s="43">
        <v>1</v>
      </c>
      <c r="J188" s="43"/>
      <c r="K188" s="43"/>
      <c r="L188" s="43"/>
      <c r="M188" s="43">
        <v>1</v>
      </c>
      <c r="N188" s="24">
        <v>1</v>
      </c>
      <c r="O188" s="24">
        <v>1</v>
      </c>
      <c r="P188" s="38">
        <v>1</v>
      </c>
      <c r="Q188" s="41">
        <f t="shared" ref="Q188:Q193" si="5">+(AB188*$Q$186)/AB$186</f>
        <v>0</v>
      </c>
      <c r="R188" s="35"/>
      <c r="S188" s="35"/>
      <c r="T188" s="35">
        <v>0</v>
      </c>
      <c r="U188" s="35">
        <v>0</v>
      </c>
      <c r="V188" s="35">
        <v>0</v>
      </c>
      <c r="W188" s="35">
        <v>0</v>
      </c>
      <c r="X188" s="35">
        <v>0</v>
      </c>
      <c r="Y188" s="35">
        <v>0</v>
      </c>
      <c r="Z188" s="35">
        <v>0</v>
      </c>
      <c r="AA188" s="35">
        <v>0</v>
      </c>
      <c r="AB188" s="35">
        <v>0</v>
      </c>
    </row>
    <row r="189" spans="1:28" ht="142.5" customHeight="1">
      <c r="A189" s="778"/>
      <c r="B189" s="771"/>
      <c r="C189" s="768"/>
      <c r="D189" s="769"/>
      <c r="E189" s="45">
        <v>1</v>
      </c>
      <c r="F189" s="45" t="s">
        <v>746</v>
      </c>
      <c r="G189" s="25" t="s">
        <v>68</v>
      </c>
      <c r="H189" s="25" t="s">
        <v>8</v>
      </c>
      <c r="I189" s="43">
        <v>1</v>
      </c>
      <c r="J189" s="43"/>
      <c r="K189" s="43"/>
      <c r="L189" s="43"/>
      <c r="M189" s="43">
        <v>1</v>
      </c>
      <c r="N189" s="24">
        <v>1</v>
      </c>
      <c r="O189" s="24">
        <v>1</v>
      </c>
      <c r="P189" s="38">
        <v>1</v>
      </c>
      <c r="Q189" s="41">
        <f t="shared" si="5"/>
        <v>0</v>
      </c>
      <c r="R189" s="35"/>
      <c r="S189" s="35"/>
      <c r="T189" s="35">
        <v>0</v>
      </c>
      <c r="U189" s="35">
        <v>0</v>
      </c>
      <c r="V189" s="35">
        <v>0</v>
      </c>
      <c r="W189" s="35">
        <v>0</v>
      </c>
      <c r="X189" s="35">
        <v>0</v>
      </c>
      <c r="Y189" s="35">
        <v>0</v>
      </c>
      <c r="Z189" s="35">
        <v>0</v>
      </c>
      <c r="AA189" s="35">
        <v>0</v>
      </c>
      <c r="AB189" s="35">
        <v>0</v>
      </c>
    </row>
    <row r="190" spans="1:28" ht="120.75" customHeight="1">
      <c r="A190" s="778"/>
      <c r="B190" s="771"/>
      <c r="C190" s="45"/>
      <c r="D190" s="47"/>
      <c r="E190" s="42">
        <v>20</v>
      </c>
      <c r="F190" s="111" t="s">
        <v>747</v>
      </c>
      <c r="G190" s="25" t="s">
        <v>68</v>
      </c>
      <c r="H190" s="25" t="s">
        <v>8</v>
      </c>
      <c r="I190" s="43">
        <v>10</v>
      </c>
      <c r="J190" s="43">
        <v>10</v>
      </c>
      <c r="K190" s="43"/>
      <c r="L190" s="43"/>
      <c r="M190" s="43">
        <v>10</v>
      </c>
      <c r="N190" s="24">
        <v>20</v>
      </c>
      <c r="O190" s="24">
        <v>20</v>
      </c>
      <c r="P190" s="38">
        <v>20</v>
      </c>
      <c r="Q190" s="41">
        <f t="shared" si="5"/>
        <v>0.3396158515472158</v>
      </c>
      <c r="R190" s="35"/>
      <c r="S190" s="35">
        <v>6000000</v>
      </c>
      <c r="T190" s="35">
        <v>0</v>
      </c>
      <c r="U190" s="35">
        <v>0</v>
      </c>
      <c r="V190" s="35">
        <v>0</v>
      </c>
      <c r="W190" s="35">
        <v>0</v>
      </c>
      <c r="X190" s="35">
        <v>0</v>
      </c>
      <c r="Y190" s="35">
        <v>0</v>
      </c>
      <c r="Z190" s="35">
        <v>0</v>
      </c>
      <c r="AA190" s="35">
        <v>0</v>
      </c>
      <c r="AB190" s="35">
        <v>6000000</v>
      </c>
    </row>
    <row r="191" spans="1:28" ht="129.75" customHeight="1">
      <c r="A191" s="778"/>
      <c r="B191" s="771"/>
      <c r="C191" s="768" t="s">
        <v>697</v>
      </c>
      <c r="D191" s="769">
        <v>0.88</v>
      </c>
      <c r="E191" s="46">
        <v>10</v>
      </c>
      <c r="F191" s="111" t="s">
        <v>748</v>
      </c>
      <c r="G191" s="25" t="s">
        <v>68</v>
      </c>
      <c r="H191" s="25" t="s">
        <v>8</v>
      </c>
      <c r="I191" s="43"/>
      <c r="J191" s="43">
        <v>5</v>
      </c>
      <c r="K191" s="43"/>
      <c r="L191" s="43">
        <v>5</v>
      </c>
      <c r="M191" s="43">
        <v>0</v>
      </c>
      <c r="N191" s="24">
        <v>5</v>
      </c>
      <c r="O191" s="24">
        <v>5</v>
      </c>
      <c r="P191" s="38">
        <v>10</v>
      </c>
      <c r="Q191" s="41">
        <f t="shared" si="5"/>
        <v>0.56602641924535957</v>
      </c>
      <c r="R191" s="35"/>
      <c r="S191" s="35">
        <v>10000000</v>
      </c>
      <c r="T191" s="35">
        <v>0</v>
      </c>
      <c r="U191" s="35">
        <v>0</v>
      </c>
      <c r="V191" s="35">
        <v>0</v>
      </c>
      <c r="W191" s="35">
        <v>0</v>
      </c>
      <c r="X191" s="35">
        <v>0</v>
      </c>
      <c r="Y191" s="35">
        <v>0</v>
      </c>
      <c r="Z191" s="35">
        <v>0</v>
      </c>
      <c r="AA191" s="35">
        <v>0</v>
      </c>
      <c r="AB191" s="35">
        <v>10000000</v>
      </c>
    </row>
    <row r="192" spans="1:28" ht="115.5" customHeight="1">
      <c r="A192" s="778"/>
      <c r="B192" s="771"/>
      <c r="C192" s="768"/>
      <c r="D192" s="768"/>
      <c r="E192" s="45">
        <v>1</v>
      </c>
      <c r="F192" s="111" t="s">
        <v>137</v>
      </c>
      <c r="G192" s="25">
        <v>0</v>
      </c>
      <c r="H192" s="25" t="s">
        <v>8</v>
      </c>
      <c r="I192" s="43"/>
      <c r="J192" s="43">
        <v>1</v>
      </c>
      <c r="K192" s="43"/>
      <c r="L192" s="43"/>
      <c r="M192" s="43">
        <v>0</v>
      </c>
      <c r="N192" s="24">
        <v>1</v>
      </c>
      <c r="O192" s="24">
        <v>1</v>
      </c>
      <c r="P192" s="38">
        <v>1</v>
      </c>
      <c r="Q192" s="41">
        <f t="shared" si="5"/>
        <v>0.33942561006770744</v>
      </c>
      <c r="R192" s="35"/>
      <c r="S192" s="35">
        <v>5996639</v>
      </c>
      <c r="T192" s="35">
        <v>0</v>
      </c>
      <c r="U192" s="35">
        <v>0</v>
      </c>
      <c r="V192" s="35">
        <v>0</v>
      </c>
      <c r="W192" s="35">
        <v>0</v>
      </c>
      <c r="X192" s="35">
        <v>0</v>
      </c>
      <c r="Y192" s="35">
        <v>0</v>
      </c>
      <c r="Z192" s="35">
        <v>0</v>
      </c>
      <c r="AA192" s="35">
        <v>0</v>
      </c>
      <c r="AB192" s="35">
        <v>5996639</v>
      </c>
    </row>
    <row r="193" spans="1:28" ht="77.25" customHeight="1">
      <c r="A193" s="778"/>
      <c r="B193" s="771"/>
      <c r="C193" s="768"/>
      <c r="D193" s="768"/>
      <c r="E193" s="38">
        <v>4</v>
      </c>
      <c r="F193" s="112" t="s">
        <v>749</v>
      </c>
      <c r="G193" s="38">
        <v>1</v>
      </c>
      <c r="H193" s="25" t="s">
        <v>8</v>
      </c>
      <c r="I193" s="38">
        <v>1</v>
      </c>
      <c r="J193" s="38">
        <v>1</v>
      </c>
      <c r="K193" s="38">
        <v>1</v>
      </c>
      <c r="L193" s="38">
        <v>1</v>
      </c>
      <c r="M193" s="43">
        <v>1</v>
      </c>
      <c r="N193" s="24">
        <v>2</v>
      </c>
      <c r="O193" s="24">
        <v>3</v>
      </c>
      <c r="P193" s="38">
        <v>4</v>
      </c>
      <c r="Q193" s="41">
        <f t="shared" si="5"/>
        <v>2.128639819321569</v>
      </c>
      <c r="R193" s="35"/>
      <c r="S193" s="35">
        <v>37606722</v>
      </c>
      <c r="T193" s="35">
        <v>0</v>
      </c>
      <c r="U193" s="35">
        <v>0</v>
      </c>
      <c r="V193" s="35">
        <v>0</v>
      </c>
      <c r="W193" s="35">
        <v>0</v>
      </c>
      <c r="X193" s="35">
        <v>0</v>
      </c>
      <c r="Y193" s="35">
        <v>0</v>
      </c>
      <c r="Z193" s="35">
        <v>0</v>
      </c>
      <c r="AA193" s="35">
        <v>0</v>
      </c>
      <c r="AB193" s="35">
        <v>37606722</v>
      </c>
    </row>
    <row r="194" spans="1:28" s="332" customFormat="1">
      <c r="F194" s="334"/>
      <c r="H194" s="429"/>
      <c r="P194" s="335"/>
      <c r="Q194" s="330">
        <f>SUM(Q187:Q193)</f>
        <v>3.9397341194272113</v>
      </c>
      <c r="R194" s="336">
        <v>0</v>
      </c>
      <c r="S194" s="337">
        <v>69603361</v>
      </c>
      <c r="T194" s="336">
        <v>0</v>
      </c>
      <c r="U194" s="336">
        <v>0</v>
      </c>
      <c r="V194" s="336">
        <v>0</v>
      </c>
      <c r="W194" s="336">
        <v>0</v>
      </c>
      <c r="X194" s="336">
        <v>0</v>
      </c>
      <c r="Y194" s="336">
        <v>0</v>
      </c>
      <c r="Z194" s="336">
        <v>0</v>
      </c>
      <c r="AA194" s="336">
        <v>0</v>
      </c>
      <c r="AB194" s="336">
        <v>69603361</v>
      </c>
    </row>
    <row r="195" spans="1:28" s="332" customFormat="1">
      <c r="F195" s="334"/>
      <c r="P195" s="335"/>
      <c r="Q195" s="330"/>
      <c r="R195" s="337">
        <v>0</v>
      </c>
      <c r="S195" s="337">
        <v>0.19036801159381866</v>
      </c>
      <c r="T195" s="337">
        <v>0</v>
      </c>
      <c r="U195" s="337">
        <v>0</v>
      </c>
      <c r="V195" s="337">
        <v>0</v>
      </c>
      <c r="W195" s="337">
        <v>0</v>
      </c>
      <c r="X195" s="337">
        <v>0</v>
      </c>
      <c r="Y195" s="337">
        <v>0</v>
      </c>
      <c r="Z195" s="337">
        <v>0</v>
      </c>
      <c r="AA195" s="337">
        <v>0</v>
      </c>
      <c r="AB195" s="337">
        <v>0.19036801159381866</v>
      </c>
    </row>
    <row r="196" spans="1:28" s="5" customFormat="1">
      <c r="F196" s="98"/>
      <c r="J196" s="101" t="s">
        <v>750</v>
      </c>
      <c r="P196" s="57"/>
      <c r="R196" s="13"/>
      <c r="S196" s="99"/>
      <c r="T196" s="13"/>
      <c r="U196" s="13"/>
      <c r="V196" s="13"/>
      <c r="W196" s="13"/>
      <c r="X196" s="13"/>
      <c r="Y196" s="13"/>
      <c r="Z196" s="13"/>
      <c r="AA196" s="13"/>
      <c r="AB196" s="13"/>
    </row>
    <row r="206" spans="1:28" ht="20.25" customHeight="1">
      <c r="A206" s="723" t="s">
        <v>29</v>
      </c>
      <c r="B206" s="724"/>
      <c r="C206" s="724"/>
      <c r="D206" s="724"/>
      <c r="E206" s="724"/>
      <c r="F206" s="724"/>
      <c r="G206" s="724"/>
      <c r="H206" s="724"/>
      <c r="I206" s="724"/>
      <c r="J206" s="724"/>
      <c r="K206" s="724"/>
      <c r="L206" s="724"/>
      <c r="M206" s="724"/>
      <c r="N206" s="724"/>
      <c r="O206" s="724"/>
      <c r="P206" s="724"/>
      <c r="Q206" s="724"/>
      <c r="R206" s="724"/>
      <c r="S206" s="724"/>
      <c r="T206" s="724"/>
      <c r="U206" s="724"/>
      <c r="V206" s="724"/>
      <c r="W206" s="724"/>
      <c r="X206" s="724"/>
      <c r="Y206" s="724"/>
      <c r="Z206" s="724"/>
      <c r="AA206" s="724"/>
      <c r="AB206" s="724"/>
    </row>
    <row r="207" spans="1:28" ht="20.25" customHeight="1">
      <c r="A207" s="723" t="s">
        <v>563</v>
      </c>
      <c r="B207" s="724"/>
      <c r="C207" s="724"/>
      <c r="D207" s="724"/>
      <c r="E207" s="724"/>
      <c r="F207" s="724"/>
      <c r="G207" s="724"/>
      <c r="H207" s="724"/>
      <c r="I207" s="724"/>
      <c r="J207" s="724"/>
      <c r="K207" s="724"/>
      <c r="L207" s="724"/>
      <c r="M207" s="724"/>
      <c r="N207" s="724"/>
      <c r="O207" s="724"/>
      <c r="P207" s="724"/>
      <c r="Q207" s="724"/>
      <c r="R207" s="724"/>
      <c r="S207" s="724"/>
      <c r="T207" s="724"/>
      <c r="U207" s="724"/>
      <c r="V207" s="724"/>
      <c r="W207" s="724"/>
      <c r="X207" s="724"/>
      <c r="Y207" s="724"/>
      <c r="Z207" s="724"/>
      <c r="AA207" s="724"/>
      <c r="AB207" s="724"/>
    </row>
    <row r="208" spans="1:28" ht="20.25" customHeight="1">
      <c r="A208" s="723" t="s">
        <v>381</v>
      </c>
      <c r="B208" s="724"/>
      <c r="C208" s="724"/>
      <c r="D208" s="724"/>
      <c r="E208" s="724"/>
      <c r="F208" s="724"/>
      <c r="G208" s="724"/>
      <c r="H208" s="724"/>
      <c r="I208" s="724"/>
      <c r="J208" s="724"/>
      <c r="K208" s="724"/>
      <c r="L208" s="724"/>
      <c r="M208" s="724"/>
      <c r="N208" s="724"/>
      <c r="O208" s="724"/>
      <c r="P208" s="724"/>
      <c r="Q208" s="724"/>
      <c r="R208" s="724"/>
      <c r="S208" s="724"/>
      <c r="T208" s="724"/>
      <c r="U208" s="724"/>
      <c r="V208" s="724"/>
      <c r="W208" s="724"/>
      <c r="X208" s="724"/>
      <c r="Y208" s="724"/>
      <c r="Z208" s="724"/>
      <c r="AA208" s="724"/>
      <c r="AB208" s="724"/>
    </row>
    <row r="209" spans="1:28" ht="27.75" customHeight="1">
      <c r="A209" s="16" t="s">
        <v>1</v>
      </c>
      <c r="B209" s="104"/>
      <c r="C209" s="819" t="s">
        <v>5</v>
      </c>
      <c r="D209" s="820"/>
      <c r="E209" s="820"/>
      <c r="F209" s="113"/>
      <c r="G209" s="19"/>
      <c r="H209" s="19"/>
      <c r="I209" s="19"/>
      <c r="J209" s="19"/>
      <c r="K209" s="19"/>
      <c r="L209" s="19"/>
      <c r="M209" s="19"/>
      <c r="N209" s="19"/>
      <c r="O209" s="19"/>
      <c r="P209" s="19"/>
      <c r="Q209" s="20"/>
      <c r="R209" s="22"/>
      <c r="S209" s="23"/>
      <c r="T209" s="22"/>
      <c r="U209" s="22"/>
      <c r="V209" s="22"/>
      <c r="W209" s="22"/>
      <c r="X209" s="22"/>
      <c r="Y209" s="22"/>
      <c r="Z209" s="22"/>
      <c r="AA209" s="22"/>
      <c r="AB209" s="22"/>
    </row>
    <row r="210" spans="1:28" ht="24" customHeight="1">
      <c r="A210" s="766" t="s">
        <v>21</v>
      </c>
      <c r="B210" s="766" t="s">
        <v>22</v>
      </c>
      <c r="C210" s="767" t="s">
        <v>23</v>
      </c>
      <c r="D210" s="767"/>
      <c r="E210" s="766" t="s">
        <v>24</v>
      </c>
      <c r="F210" s="767" t="s">
        <v>25</v>
      </c>
      <c r="G210" s="767"/>
      <c r="H210" s="114"/>
      <c r="I210" s="796" t="s">
        <v>379</v>
      </c>
      <c r="J210" s="796"/>
      <c r="K210" s="796"/>
      <c r="L210" s="796"/>
      <c r="M210" s="796" t="s">
        <v>380</v>
      </c>
      <c r="N210" s="796"/>
      <c r="O210" s="796"/>
      <c r="P210" s="796"/>
      <c r="Q210" s="115">
        <v>100</v>
      </c>
      <c r="R210" s="726" t="s">
        <v>382</v>
      </c>
      <c r="S210" s="726"/>
      <c r="T210" s="726"/>
      <c r="U210" s="726"/>
      <c r="V210" s="726"/>
      <c r="W210" s="726"/>
      <c r="X210" s="726"/>
      <c r="Y210" s="726"/>
      <c r="Z210" s="726"/>
      <c r="AA210" s="726"/>
      <c r="AB210" s="726"/>
    </row>
    <row r="211" spans="1:28" ht="75.75" customHeight="1">
      <c r="A211" s="766"/>
      <c r="B211" s="766"/>
      <c r="C211" s="25" t="s">
        <v>23</v>
      </c>
      <c r="D211" s="25" t="s">
        <v>27</v>
      </c>
      <c r="E211" s="766"/>
      <c r="F211" s="91" t="s">
        <v>25</v>
      </c>
      <c r="G211" s="27" t="s">
        <v>27</v>
      </c>
      <c r="H211" s="24" t="s">
        <v>9</v>
      </c>
      <c r="I211" s="25">
        <v>2012</v>
      </c>
      <c r="J211" s="25">
        <v>2013</v>
      </c>
      <c r="K211" s="25">
        <v>2014</v>
      </c>
      <c r="L211" s="25">
        <v>2015</v>
      </c>
      <c r="M211" s="25">
        <v>2012</v>
      </c>
      <c r="N211" s="25">
        <v>2013</v>
      </c>
      <c r="O211" s="25">
        <v>2014</v>
      </c>
      <c r="P211" s="25">
        <v>2015</v>
      </c>
      <c r="Q211" s="24" t="s">
        <v>384</v>
      </c>
      <c r="R211" s="30" t="s">
        <v>11</v>
      </c>
      <c r="S211" s="30" t="s">
        <v>12</v>
      </c>
      <c r="T211" s="30" t="s">
        <v>13</v>
      </c>
      <c r="U211" s="30" t="s">
        <v>14</v>
      </c>
      <c r="V211" s="30" t="s">
        <v>15</v>
      </c>
      <c r="W211" s="30" t="s">
        <v>16</v>
      </c>
      <c r="X211" s="30" t="s">
        <v>17</v>
      </c>
      <c r="Y211" s="30" t="s">
        <v>18</v>
      </c>
      <c r="Z211" s="30" t="s">
        <v>19</v>
      </c>
      <c r="AA211" s="30" t="s">
        <v>385</v>
      </c>
      <c r="AB211" s="30" t="s">
        <v>616</v>
      </c>
    </row>
    <row r="212" spans="1:28" ht="24" customHeight="1">
      <c r="A212" s="108"/>
      <c r="B212" s="31"/>
      <c r="C212" s="31"/>
      <c r="D212" s="31"/>
      <c r="E212" s="73"/>
      <c r="F212" s="92"/>
      <c r="G212" s="73"/>
      <c r="H212" s="33"/>
      <c r="I212" s="33"/>
      <c r="J212" s="33"/>
      <c r="K212" s="33"/>
      <c r="L212" s="33"/>
      <c r="M212" s="33"/>
      <c r="N212" s="33"/>
      <c r="O212" s="33"/>
      <c r="P212" s="32"/>
      <c r="Q212" s="106">
        <f>+(AB212*$Q$115)/AB$115</f>
        <v>9.7130133542503714</v>
      </c>
      <c r="R212" s="35">
        <v>0</v>
      </c>
      <c r="S212" s="35">
        <v>171600000</v>
      </c>
      <c r="T212" s="35">
        <v>0</v>
      </c>
      <c r="U212" s="35">
        <v>0</v>
      </c>
      <c r="V212" s="35">
        <v>0</v>
      </c>
      <c r="W212" s="35">
        <v>0</v>
      </c>
      <c r="X212" s="35">
        <v>0</v>
      </c>
      <c r="Y212" s="35"/>
      <c r="Z212" s="35">
        <v>0</v>
      </c>
      <c r="AA212" s="35">
        <v>0</v>
      </c>
      <c r="AB212" s="35">
        <v>171600000</v>
      </c>
    </row>
    <row r="213" spans="1:28" ht="51" customHeight="1">
      <c r="A213" s="818" t="s">
        <v>138</v>
      </c>
      <c r="B213" s="771" t="s">
        <v>139</v>
      </c>
      <c r="C213" s="771" t="s">
        <v>140</v>
      </c>
      <c r="D213" s="771"/>
      <c r="E213" s="36">
        <v>1</v>
      </c>
      <c r="F213" s="36" t="s">
        <v>141</v>
      </c>
      <c r="G213" s="25">
        <v>0</v>
      </c>
      <c r="H213" s="25" t="s">
        <v>8</v>
      </c>
      <c r="I213" s="43">
        <v>1</v>
      </c>
      <c r="J213" s="24"/>
      <c r="K213" s="24"/>
      <c r="L213" s="24"/>
      <c r="M213" s="43">
        <v>1</v>
      </c>
      <c r="N213" s="24">
        <v>1</v>
      </c>
      <c r="O213" s="24">
        <v>1</v>
      </c>
      <c r="P213" s="38">
        <v>1</v>
      </c>
      <c r="Q213" s="41">
        <f t="shared" ref="Q213:Q218" si="6">+(AB213*$Q$212)/AB$212</f>
        <v>0</v>
      </c>
      <c r="R213" s="35"/>
      <c r="S213" s="35"/>
      <c r="T213" s="35">
        <v>0</v>
      </c>
      <c r="U213" s="35">
        <v>0</v>
      </c>
      <c r="V213" s="35">
        <v>0</v>
      </c>
      <c r="W213" s="35">
        <v>0</v>
      </c>
      <c r="X213" s="35">
        <v>0</v>
      </c>
      <c r="Y213" s="35">
        <v>0</v>
      </c>
      <c r="Z213" s="35">
        <v>0</v>
      </c>
      <c r="AA213" s="35">
        <v>0</v>
      </c>
      <c r="AB213" s="35">
        <v>0</v>
      </c>
    </row>
    <row r="214" spans="1:28" ht="90.75" customHeight="1">
      <c r="A214" s="818"/>
      <c r="B214" s="771"/>
      <c r="C214" s="771"/>
      <c r="D214" s="771"/>
      <c r="E214" s="36">
        <v>40</v>
      </c>
      <c r="F214" s="36" t="s">
        <v>142</v>
      </c>
      <c r="G214" s="25">
        <v>0</v>
      </c>
      <c r="H214" s="25" t="s">
        <v>8</v>
      </c>
      <c r="I214" s="43">
        <v>7</v>
      </c>
      <c r="J214" s="24">
        <v>7</v>
      </c>
      <c r="K214" s="24">
        <v>7</v>
      </c>
      <c r="L214" s="24">
        <v>19</v>
      </c>
      <c r="M214" s="43">
        <v>7</v>
      </c>
      <c r="N214" s="24">
        <v>14</v>
      </c>
      <c r="O214" s="24">
        <v>21</v>
      </c>
      <c r="P214" s="38">
        <v>40</v>
      </c>
      <c r="Q214" s="41">
        <f t="shared" si="6"/>
        <v>3.4867227425514149</v>
      </c>
      <c r="R214" s="35">
        <v>0</v>
      </c>
      <c r="S214" s="35">
        <v>61600000</v>
      </c>
      <c r="T214" s="35">
        <v>0</v>
      </c>
      <c r="U214" s="35">
        <v>0</v>
      </c>
      <c r="V214" s="35">
        <v>0</v>
      </c>
      <c r="W214" s="35">
        <v>0</v>
      </c>
      <c r="X214" s="35">
        <v>0</v>
      </c>
      <c r="Y214" s="35">
        <v>0</v>
      </c>
      <c r="Z214" s="35">
        <v>0</v>
      </c>
      <c r="AA214" s="35">
        <v>0</v>
      </c>
      <c r="AB214" s="35">
        <v>61600000</v>
      </c>
    </row>
    <row r="215" spans="1:28" ht="52.5" customHeight="1">
      <c r="A215" s="818"/>
      <c r="B215" s="771"/>
      <c r="C215" s="771"/>
      <c r="D215" s="771"/>
      <c r="E215" s="36" t="s">
        <v>555</v>
      </c>
      <c r="F215" s="36" t="s">
        <v>143</v>
      </c>
      <c r="G215" s="25">
        <v>0</v>
      </c>
      <c r="H215" s="25" t="s">
        <v>8</v>
      </c>
      <c r="I215" s="43">
        <v>500</v>
      </c>
      <c r="J215" s="24">
        <v>500</v>
      </c>
      <c r="K215" s="24"/>
      <c r="L215" s="24"/>
      <c r="M215" s="43">
        <v>500</v>
      </c>
      <c r="N215" s="43">
        <v>1000</v>
      </c>
      <c r="O215" s="43">
        <v>1000</v>
      </c>
      <c r="P215" s="43">
        <v>1000</v>
      </c>
      <c r="Q215" s="41">
        <f t="shared" si="6"/>
        <v>0.84903962886803941</v>
      </c>
      <c r="R215" s="35">
        <v>0</v>
      </c>
      <c r="S215" s="35">
        <v>15000000</v>
      </c>
      <c r="T215" s="35">
        <v>0</v>
      </c>
      <c r="U215" s="35">
        <v>0</v>
      </c>
      <c r="V215" s="35">
        <v>0</v>
      </c>
      <c r="W215" s="35">
        <v>0</v>
      </c>
      <c r="X215" s="35">
        <v>0</v>
      </c>
      <c r="Y215" s="35">
        <v>0</v>
      </c>
      <c r="Z215" s="35">
        <v>0</v>
      </c>
      <c r="AA215" s="35">
        <v>0</v>
      </c>
      <c r="AB215" s="35">
        <v>15000000</v>
      </c>
    </row>
    <row r="216" spans="1:28" ht="72.75" customHeight="1">
      <c r="A216" s="818"/>
      <c r="B216" s="771"/>
      <c r="C216" s="771"/>
      <c r="D216" s="771"/>
      <c r="E216" s="36" t="s">
        <v>144</v>
      </c>
      <c r="F216" s="36" t="s">
        <v>145</v>
      </c>
      <c r="G216" s="245">
        <v>1</v>
      </c>
      <c r="H216" s="25" t="s">
        <v>8</v>
      </c>
      <c r="I216" s="43"/>
      <c r="J216" s="24">
        <v>1</v>
      </c>
      <c r="K216" s="24"/>
      <c r="L216" s="24"/>
      <c r="M216" s="43">
        <v>0</v>
      </c>
      <c r="N216" s="24">
        <v>1</v>
      </c>
      <c r="O216" s="24">
        <v>1</v>
      </c>
      <c r="P216" s="38">
        <v>1</v>
      </c>
      <c r="Q216" s="41">
        <f t="shared" si="6"/>
        <v>3.6791717250948373</v>
      </c>
      <c r="R216" s="35"/>
      <c r="S216" s="35">
        <v>65000000</v>
      </c>
      <c r="T216" s="35">
        <v>0</v>
      </c>
      <c r="U216" s="35">
        <v>0</v>
      </c>
      <c r="V216" s="35">
        <v>0</v>
      </c>
      <c r="W216" s="35">
        <v>0</v>
      </c>
      <c r="X216" s="35">
        <v>0</v>
      </c>
      <c r="Y216" s="35">
        <v>0</v>
      </c>
      <c r="Z216" s="35">
        <v>0</v>
      </c>
      <c r="AA216" s="35">
        <v>0</v>
      </c>
      <c r="AB216" s="35">
        <v>65000000</v>
      </c>
    </row>
    <row r="217" spans="1:28" ht="98.25" customHeight="1">
      <c r="A217" s="818" t="s">
        <v>146</v>
      </c>
      <c r="B217" s="771" t="s">
        <v>147</v>
      </c>
      <c r="C217" s="771" t="s">
        <v>148</v>
      </c>
      <c r="D217" s="771"/>
      <c r="E217" s="36" t="s">
        <v>149</v>
      </c>
      <c r="F217" s="36" t="s">
        <v>802</v>
      </c>
      <c r="G217" s="96">
        <v>0</v>
      </c>
      <c r="H217" s="25" t="s">
        <v>8</v>
      </c>
      <c r="I217" s="43">
        <v>1</v>
      </c>
      <c r="J217" s="24"/>
      <c r="K217" s="24"/>
      <c r="L217" s="24"/>
      <c r="M217" s="43">
        <v>1</v>
      </c>
      <c r="N217" s="24">
        <v>1</v>
      </c>
      <c r="O217" s="24">
        <v>1</v>
      </c>
      <c r="P217" s="38">
        <v>1</v>
      </c>
      <c r="Q217" s="41">
        <f t="shared" si="6"/>
        <v>0</v>
      </c>
      <c r="R217" s="35"/>
      <c r="S217" s="35"/>
      <c r="T217" s="35">
        <v>0</v>
      </c>
      <c r="U217" s="35">
        <v>0</v>
      </c>
      <c r="V217" s="35">
        <v>0</v>
      </c>
      <c r="W217" s="35">
        <v>0</v>
      </c>
      <c r="X217" s="35">
        <v>0</v>
      </c>
      <c r="Y217" s="35">
        <v>0</v>
      </c>
      <c r="Z217" s="35">
        <v>0</v>
      </c>
      <c r="AA217" s="35">
        <v>0</v>
      </c>
      <c r="AB217" s="35">
        <v>0</v>
      </c>
    </row>
    <row r="218" spans="1:28" ht="167.25" customHeight="1">
      <c r="A218" s="818"/>
      <c r="B218" s="771"/>
      <c r="C218" s="771"/>
      <c r="D218" s="771"/>
      <c r="E218" s="36" t="s">
        <v>698</v>
      </c>
      <c r="F218" s="36" t="s">
        <v>803</v>
      </c>
      <c r="G218" s="96">
        <v>43</v>
      </c>
      <c r="H218" s="25" t="s">
        <v>8</v>
      </c>
      <c r="I218" s="43">
        <v>12</v>
      </c>
      <c r="J218" s="43">
        <v>10</v>
      </c>
      <c r="K218" s="43">
        <v>10</v>
      </c>
      <c r="L218" s="43">
        <v>18</v>
      </c>
      <c r="M218" s="43">
        <v>12</v>
      </c>
      <c r="N218" s="24">
        <v>22</v>
      </c>
      <c r="O218" s="24">
        <v>32</v>
      </c>
      <c r="P218" s="38">
        <v>50</v>
      </c>
      <c r="Q218" s="41">
        <f t="shared" si="6"/>
        <v>1.6980792577360788</v>
      </c>
      <c r="R218" s="35"/>
      <c r="S218" s="35">
        <v>30000000</v>
      </c>
      <c r="T218" s="35">
        <v>0</v>
      </c>
      <c r="U218" s="35">
        <v>0</v>
      </c>
      <c r="V218" s="35">
        <v>0</v>
      </c>
      <c r="W218" s="35">
        <v>0</v>
      </c>
      <c r="X218" s="35">
        <v>0</v>
      </c>
      <c r="Y218" s="35">
        <v>0</v>
      </c>
      <c r="Z218" s="35">
        <v>0</v>
      </c>
      <c r="AA218" s="35">
        <v>0</v>
      </c>
      <c r="AB218" s="35">
        <v>30000000</v>
      </c>
    </row>
    <row r="219" spans="1:28" s="5" customFormat="1">
      <c r="A219" s="117"/>
      <c r="B219" s="118"/>
      <c r="C219" s="118"/>
      <c r="D219" s="118"/>
      <c r="E219" s="55"/>
      <c r="F219" s="119"/>
      <c r="G219" s="120"/>
      <c r="H219" s="55"/>
      <c r="I219" s="55"/>
      <c r="J219" s="55"/>
      <c r="K219" s="55"/>
      <c r="L219" s="55"/>
      <c r="M219" s="55"/>
      <c r="N219" s="55"/>
      <c r="O219" s="55"/>
      <c r="P219" s="57"/>
      <c r="Q219" s="82">
        <f>SUM(Q213:Q218)</f>
        <v>9.7130133542503714</v>
      </c>
      <c r="R219" s="58">
        <v>0</v>
      </c>
      <c r="S219" s="58">
        <v>171600000</v>
      </c>
      <c r="T219" s="58">
        <v>0</v>
      </c>
      <c r="U219" s="58">
        <v>0</v>
      </c>
      <c r="V219" s="58">
        <v>0</v>
      </c>
      <c r="W219" s="58">
        <v>0</v>
      </c>
      <c r="X219" s="58">
        <v>0</v>
      </c>
      <c r="Y219" s="58">
        <v>0</v>
      </c>
      <c r="Z219" s="58">
        <v>0</v>
      </c>
      <c r="AA219" s="58">
        <v>0</v>
      </c>
      <c r="AB219" s="58">
        <v>171600000</v>
      </c>
    </row>
    <row r="220" spans="1:28" s="5" customFormat="1">
      <c r="A220" s="117"/>
      <c r="B220" s="118"/>
      <c r="C220" s="118"/>
      <c r="D220" s="118"/>
      <c r="E220" s="55"/>
      <c r="F220" s="119"/>
      <c r="G220" s="120"/>
      <c r="H220" s="55"/>
      <c r="I220" s="55"/>
      <c r="J220" s="55"/>
      <c r="K220" s="55"/>
      <c r="L220" s="55"/>
      <c r="M220" s="55"/>
      <c r="N220" s="55"/>
      <c r="O220" s="55"/>
      <c r="P220" s="57"/>
      <c r="Q220" s="5">
        <f>+Q212-Q219</f>
        <v>0</v>
      </c>
      <c r="R220" s="58">
        <v>0</v>
      </c>
      <c r="S220" s="58">
        <v>0</v>
      </c>
      <c r="T220" s="58">
        <v>0</v>
      </c>
      <c r="U220" s="58">
        <v>0</v>
      </c>
      <c r="V220" s="58">
        <v>0</v>
      </c>
      <c r="W220" s="58">
        <v>0</v>
      </c>
      <c r="X220" s="58">
        <v>0</v>
      </c>
      <c r="Y220" s="58">
        <v>0</v>
      </c>
      <c r="Z220" s="58">
        <v>0</v>
      </c>
      <c r="AA220" s="58">
        <v>0</v>
      </c>
      <c r="AB220" s="58">
        <v>0</v>
      </c>
    </row>
    <row r="221" spans="1:28">
      <c r="A221" s="121"/>
      <c r="B221" s="122"/>
      <c r="C221" s="122"/>
      <c r="D221" s="122"/>
      <c r="E221" s="64"/>
      <c r="F221" s="123"/>
      <c r="G221" s="124"/>
      <c r="H221" s="64"/>
      <c r="I221" s="64"/>
      <c r="J221" s="56" t="s">
        <v>750</v>
      </c>
      <c r="K221" s="64"/>
      <c r="L221" s="64"/>
      <c r="M221" s="64"/>
      <c r="N221" s="64"/>
      <c r="O221" s="64"/>
      <c r="P221" s="26"/>
      <c r="Q221" s="1"/>
    </row>
    <row r="222" spans="1:28">
      <c r="A222" s="121"/>
      <c r="B222" s="122"/>
      <c r="C222" s="122"/>
      <c r="D222" s="122"/>
      <c r="E222" s="64"/>
      <c r="F222" s="123"/>
      <c r="G222" s="124"/>
      <c r="H222" s="64"/>
      <c r="I222" s="64"/>
      <c r="J222" s="64"/>
      <c r="K222" s="64"/>
      <c r="L222" s="64"/>
      <c r="M222" s="64"/>
      <c r="N222" s="64"/>
      <c r="O222" s="64"/>
      <c r="P222" s="26"/>
      <c r="Q222" s="1"/>
    </row>
    <row r="223" spans="1:28">
      <c r="A223" s="121"/>
      <c r="B223" s="122"/>
      <c r="C223" s="122"/>
      <c r="D223" s="122"/>
      <c r="E223" s="64"/>
      <c r="F223" s="123"/>
      <c r="G223" s="124"/>
      <c r="H223" s="64"/>
      <c r="I223" s="64"/>
      <c r="J223" s="64"/>
      <c r="K223" s="64"/>
      <c r="L223" s="64"/>
      <c r="M223" s="64"/>
      <c r="N223" s="64"/>
      <c r="O223" s="64"/>
      <c r="P223" s="26"/>
      <c r="Q223" s="1"/>
    </row>
    <row r="224" spans="1:28">
      <c r="A224" s="121"/>
      <c r="B224" s="122"/>
      <c r="C224" s="122"/>
      <c r="D224" s="122"/>
      <c r="E224" s="64"/>
      <c r="F224" s="123"/>
      <c r="G224" s="124"/>
      <c r="H224" s="64"/>
      <c r="I224" s="64"/>
      <c r="J224" s="64"/>
      <c r="K224" s="64"/>
      <c r="L224" s="64"/>
      <c r="M224" s="64"/>
      <c r="N224" s="64"/>
      <c r="O224" s="64"/>
      <c r="P224" s="26"/>
      <c r="Q224" s="1"/>
    </row>
    <row r="225" spans="1:17">
      <c r="A225" s="121"/>
      <c r="B225" s="122"/>
      <c r="C225" s="122"/>
      <c r="D225" s="122"/>
      <c r="E225" s="64"/>
      <c r="F225" s="123"/>
      <c r="G225" s="124"/>
      <c r="H225" s="64"/>
      <c r="I225" s="64"/>
      <c r="J225" s="64"/>
      <c r="K225" s="64"/>
      <c r="L225" s="64"/>
      <c r="M225" s="64"/>
      <c r="N225" s="64"/>
      <c r="O225" s="64"/>
      <c r="P225" s="26"/>
      <c r="Q225" s="1"/>
    </row>
    <row r="226" spans="1:17">
      <c r="A226" s="121"/>
      <c r="B226" s="122"/>
      <c r="C226" s="122"/>
      <c r="D226" s="122"/>
      <c r="E226" s="64"/>
      <c r="F226" s="123"/>
      <c r="G226" s="124"/>
      <c r="H226" s="64"/>
      <c r="I226" s="64"/>
      <c r="J226" s="64"/>
      <c r="K226" s="64"/>
      <c r="L226" s="64"/>
      <c r="M226" s="64"/>
      <c r="N226" s="64"/>
      <c r="O226" s="64"/>
      <c r="P226" s="26"/>
      <c r="Q226" s="1"/>
    </row>
    <row r="227" spans="1:17">
      <c r="A227" s="121"/>
      <c r="B227" s="122"/>
      <c r="C227" s="122"/>
      <c r="D227" s="122"/>
      <c r="E227" s="64"/>
      <c r="F227" s="123"/>
      <c r="G227" s="124"/>
      <c r="H227" s="64"/>
      <c r="I227" s="64"/>
      <c r="J227" s="64"/>
      <c r="K227" s="64"/>
      <c r="L227" s="64"/>
      <c r="M227" s="64"/>
      <c r="N227" s="64"/>
      <c r="O227" s="64"/>
      <c r="P227" s="26"/>
      <c r="Q227" s="1"/>
    </row>
    <row r="228" spans="1:17">
      <c r="A228" s="121"/>
      <c r="B228" s="122"/>
      <c r="C228" s="122"/>
      <c r="D228" s="122"/>
      <c r="E228" s="64"/>
      <c r="F228" s="123"/>
      <c r="G228" s="124"/>
      <c r="H228" s="64"/>
      <c r="I228" s="64"/>
      <c r="J228" s="64"/>
      <c r="K228" s="64"/>
      <c r="L228" s="64"/>
      <c r="M228" s="64"/>
      <c r="N228" s="64"/>
      <c r="O228" s="64"/>
      <c r="P228" s="26"/>
      <c r="Q228" s="1"/>
    </row>
    <row r="229" spans="1:17">
      <c r="A229" s="121"/>
      <c r="B229" s="122"/>
      <c r="C229" s="122"/>
      <c r="D229" s="122"/>
      <c r="E229" s="64"/>
      <c r="F229" s="123"/>
      <c r="G229" s="124"/>
      <c r="H229" s="64"/>
      <c r="I229" s="64"/>
      <c r="J229" s="64"/>
      <c r="K229" s="64"/>
      <c r="L229" s="64"/>
      <c r="M229" s="64"/>
      <c r="N229" s="64"/>
      <c r="O229" s="64"/>
      <c r="P229" s="26"/>
      <c r="Q229" s="1"/>
    </row>
    <row r="230" spans="1:17">
      <c r="A230" s="121"/>
      <c r="B230" s="122"/>
      <c r="C230" s="122"/>
      <c r="D230" s="122"/>
      <c r="E230" s="64"/>
      <c r="F230" s="123"/>
      <c r="G230" s="124"/>
      <c r="H230" s="64"/>
      <c r="I230" s="64"/>
      <c r="J230" s="64"/>
      <c r="K230" s="64"/>
      <c r="L230" s="64"/>
      <c r="M230" s="64"/>
      <c r="N230" s="64"/>
      <c r="O230" s="64"/>
      <c r="P230" s="26"/>
      <c r="Q230" s="1"/>
    </row>
    <row r="231" spans="1:17">
      <c r="A231" s="121"/>
      <c r="B231" s="122"/>
      <c r="C231" s="122"/>
      <c r="D231" s="122"/>
      <c r="E231" s="64"/>
      <c r="F231" s="123"/>
      <c r="G231" s="124"/>
      <c r="H231" s="64"/>
      <c r="I231" s="64"/>
      <c r="J231" s="64"/>
      <c r="K231" s="64"/>
      <c r="L231" s="64"/>
      <c r="M231" s="64"/>
      <c r="N231" s="64"/>
      <c r="O231" s="64"/>
      <c r="P231" s="26"/>
      <c r="Q231" s="1"/>
    </row>
    <row r="232" spans="1:17">
      <c r="A232" s="121"/>
      <c r="B232" s="122"/>
      <c r="C232" s="122"/>
      <c r="D232" s="122"/>
      <c r="E232" s="64"/>
      <c r="F232" s="123"/>
      <c r="G232" s="124"/>
      <c r="H232" s="64"/>
      <c r="I232" s="64"/>
      <c r="J232" s="64"/>
      <c r="K232" s="64"/>
      <c r="L232" s="64"/>
      <c r="M232" s="64"/>
      <c r="N232" s="64"/>
      <c r="O232" s="64"/>
      <c r="P232" s="26"/>
      <c r="Q232" s="1"/>
    </row>
    <row r="233" spans="1:17">
      <c r="A233" s="121"/>
      <c r="B233" s="122"/>
      <c r="C233" s="122"/>
      <c r="D233" s="122"/>
      <c r="E233" s="64"/>
      <c r="F233" s="123"/>
      <c r="G233" s="124"/>
      <c r="H233" s="64"/>
      <c r="I233" s="64"/>
      <c r="J233" s="64"/>
      <c r="K233" s="64"/>
      <c r="L233" s="64"/>
      <c r="M233" s="64"/>
      <c r="N233" s="64"/>
      <c r="O233" s="64"/>
      <c r="P233" s="26"/>
      <c r="Q233" s="1"/>
    </row>
    <row r="234" spans="1:17">
      <c r="A234" s="121"/>
      <c r="B234" s="122"/>
      <c r="C234" s="122"/>
      <c r="D234" s="122"/>
      <c r="E234" s="64"/>
      <c r="F234" s="123"/>
      <c r="G234" s="124"/>
      <c r="H234" s="64"/>
      <c r="I234" s="64"/>
      <c r="J234" s="64"/>
      <c r="K234" s="64"/>
      <c r="L234" s="64"/>
      <c r="M234" s="64"/>
      <c r="N234" s="64"/>
      <c r="O234" s="64"/>
      <c r="P234" s="26"/>
      <c r="Q234" s="1"/>
    </row>
    <row r="235" spans="1:17">
      <c r="A235" s="121"/>
      <c r="B235" s="122"/>
      <c r="C235" s="122"/>
      <c r="D235" s="122"/>
      <c r="E235" s="64"/>
      <c r="F235" s="123"/>
      <c r="G235" s="124"/>
      <c r="H235" s="64"/>
      <c r="I235" s="64"/>
      <c r="J235" s="64"/>
      <c r="K235" s="64"/>
      <c r="L235" s="64"/>
      <c r="M235" s="64"/>
      <c r="N235" s="64"/>
      <c r="O235" s="64"/>
      <c r="P235" s="26"/>
      <c r="Q235" s="1"/>
    </row>
    <row r="236" spans="1:17">
      <c r="A236" s="121"/>
      <c r="B236" s="122"/>
      <c r="C236" s="122"/>
      <c r="D236" s="122"/>
      <c r="E236" s="64"/>
      <c r="F236" s="123"/>
      <c r="G236" s="124"/>
      <c r="H236" s="64"/>
      <c r="I236" s="64"/>
      <c r="J236" s="64"/>
      <c r="K236" s="64"/>
      <c r="L236" s="64"/>
      <c r="M236" s="64"/>
      <c r="N236" s="64"/>
      <c r="O236" s="64"/>
      <c r="P236" s="26"/>
      <c r="Q236" s="1"/>
    </row>
    <row r="237" spans="1:17">
      <c r="A237" s="121"/>
      <c r="B237" s="122"/>
      <c r="C237" s="122"/>
      <c r="D237" s="122"/>
      <c r="E237" s="64"/>
      <c r="F237" s="123"/>
      <c r="G237" s="124"/>
      <c r="H237" s="64"/>
      <c r="I237" s="64"/>
      <c r="J237" s="64"/>
      <c r="K237" s="64"/>
      <c r="L237" s="64"/>
      <c r="M237" s="64"/>
      <c r="N237" s="64"/>
      <c r="O237" s="64"/>
      <c r="P237" s="26"/>
      <c r="Q237" s="1"/>
    </row>
    <row r="238" spans="1:17">
      <c r="A238" s="121"/>
      <c r="B238" s="122"/>
      <c r="C238" s="122"/>
      <c r="D238" s="122"/>
      <c r="E238" s="64"/>
      <c r="F238" s="123"/>
      <c r="G238" s="124"/>
      <c r="H238" s="64"/>
      <c r="I238" s="64"/>
      <c r="J238" s="64"/>
      <c r="K238" s="64"/>
      <c r="L238" s="64"/>
      <c r="M238" s="64"/>
      <c r="N238" s="64"/>
      <c r="O238" s="64"/>
      <c r="P238" s="26"/>
      <c r="Q238" s="1"/>
    </row>
    <row r="239" spans="1:17">
      <c r="A239" s="121"/>
      <c r="B239" s="122"/>
      <c r="C239" s="122"/>
      <c r="D239" s="122"/>
      <c r="E239" s="64"/>
      <c r="F239" s="123"/>
      <c r="G239" s="124"/>
      <c r="H239" s="64"/>
      <c r="I239" s="64"/>
      <c r="J239" s="64"/>
      <c r="K239" s="64"/>
      <c r="L239" s="64"/>
      <c r="M239" s="64"/>
      <c r="N239" s="64"/>
      <c r="O239" s="64"/>
      <c r="P239" s="26"/>
      <c r="Q239" s="1"/>
    </row>
    <row r="243" spans="1:28" ht="20.25" customHeight="1">
      <c r="A243" s="723" t="s">
        <v>29</v>
      </c>
      <c r="B243" s="724"/>
      <c r="C243" s="724"/>
      <c r="D243" s="724"/>
      <c r="E243" s="724"/>
      <c r="F243" s="724"/>
      <c r="G243" s="724"/>
      <c r="H243" s="724"/>
      <c r="I243" s="724"/>
      <c r="J243" s="724"/>
      <c r="K243" s="724"/>
      <c r="L243" s="724"/>
      <c r="M243" s="724"/>
      <c r="N243" s="724"/>
      <c r="O243" s="724"/>
      <c r="P243" s="724"/>
      <c r="Q243" s="724"/>
      <c r="R243" s="724"/>
      <c r="S243" s="724"/>
      <c r="T243" s="724"/>
      <c r="U243" s="724"/>
      <c r="V243" s="724"/>
      <c r="W243" s="724"/>
      <c r="X243" s="724"/>
      <c r="Y243" s="724"/>
      <c r="Z243" s="724"/>
      <c r="AA243" s="724"/>
      <c r="AB243" s="724"/>
    </row>
    <row r="244" spans="1:28" ht="20.25" customHeight="1">
      <c r="A244" s="723" t="s">
        <v>563</v>
      </c>
      <c r="B244" s="724"/>
      <c r="C244" s="724"/>
      <c r="D244" s="724"/>
      <c r="E244" s="724"/>
      <c r="F244" s="724"/>
      <c r="G244" s="724"/>
      <c r="H244" s="724"/>
      <c r="I244" s="724"/>
      <c r="J244" s="724"/>
      <c r="K244" s="724"/>
      <c r="L244" s="724"/>
      <c r="M244" s="724"/>
      <c r="N244" s="724"/>
      <c r="O244" s="724"/>
      <c r="P244" s="724"/>
      <c r="Q244" s="724"/>
      <c r="R244" s="724"/>
      <c r="S244" s="724"/>
      <c r="T244" s="724"/>
      <c r="U244" s="724"/>
      <c r="V244" s="724"/>
      <c r="W244" s="724"/>
      <c r="X244" s="724"/>
      <c r="Y244" s="724"/>
      <c r="Z244" s="724"/>
      <c r="AA244" s="724"/>
      <c r="AB244" s="724"/>
    </row>
    <row r="245" spans="1:28" ht="20.25" customHeight="1">
      <c r="A245" s="723" t="s">
        <v>815</v>
      </c>
      <c r="B245" s="724"/>
      <c r="C245" s="724"/>
      <c r="D245" s="724"/>
      <c r="E245" s="724"/>
      <c r="F245" s="724"/>
      <c r="G245" s="724"/>
      <c r="H245" s="724"/>
      <c r="I245" s="724"/>
      <c r="J245" s="724"/>
      <c r="K245" s="724"/>
      <c r="L245" s="724"/>
      <c r="M245" s="724"/>
      <c r="N245" s="724"/>
      <c r="O245" s="724"/>
      <c r="P245" s="724"/>
      <c r="Q245" s="724"/>
      <c r="R245" s="724"/>
      <c r="S245" s="724"/>
      <c r="T245" s="724"/>
      <c r="U245" s="724"/>
      <c r="V245" s="724"/>
      <c r="W245" s="724"/>
      <c r="X245" s="724"/>
      <c r="Y245" s="724"/>
      <c r="Z245" s="724"/>
      <c r="AA245" s="724"/>
      <c r="AB245" s="724"/>
    </row>
    <row r="246" spans="1:28" ht="27.75" customHeight="1">
      <c r="A246" s="16" t="s">
        <v>1</v>
      </c>
      <c r="B246" s="104"/>
      <c r="C246" s="125" t="s">
        <v>176</v>
      </c>
      <c r="D246" s="126"/>
      <c r="E246" s="126"/>
      <c r="F246" s="127"/>
      <c r="G246" s="110"/>
      <c r="H246" s="19"/>
      <c r="I246" s="19"/>
      <c r="J246" s="19"/>
      <c r="K246" s="19"/>
      <c r="L246" s="19"/>
      <c r="M246" s="19"/>
      <c r="N246" s="19"/>
      <c r="O246" s="19"/>
      <c r="P246" s="19"/>
      <c r="Q246" s="20"/>
      <c r="R246" s="22"/>
      <c r="S246" s="23"/>
      <c r="T246" s="22"/>
      <c r="U246" s="22"/>
      <c r="V246" s="22"/>
      <c r="W246" s="22"/>
      <c r="X246" s="22"/>
      <c r="Y246" s="22"/>
      <c r="Z246" s="22"/>
      <c r="AA246" s="22"/>
      <c r="AB246" s="22"/>
    </row>
    <row r="247" spans="1:28" ht="24.75" customHeight="1">
      <c r="A247" s="766" t="s">
        <v>21</v>
      </c>
      <c r="B247" s="766" t="s">
        <v>22</v>
      </c>
      <c r="C247" s="767" t="s">
        <v>23</v>
      </c>
      <c r="D247" s="767"/>
      <c r="E247" s="766" t="s">
        <v>24</v>
      </c>
      <c r="F247" s="767" t="s">
        <v>25</v>
      </c>
      <c r="G247" s="767"/>
      <c r="H247" s="24"/>
      <c r="I247" s="762" t="s">
        <v>379</v>
      </c>
      <c r="J247" s="762"/>
      <c r="K247" s="762"/>
      <c r="L247" s="762"/>
      <c r="M247" s="762" t="s">
        <v>380</v>
      </c>
      <c r="N247" s="762"/>
      <c r="O247" s="762"/>
      <c r="P247" s="762"/>
      <c r="Q247" s="25">
        <v>100</v>
      </c>
      <c r="R247" s="763" t="s">
        <v>382</v>
      </c>
      <c r="S247" s="763"/>
      <c r="T247" s="763"/>
      <c r="U247" s="763"/>
      <c r="V247" s="763"/>
      <c r="W247" s="763"/>
      <c r="X247" s="763"/>
      <c r="Y247" s="763"/>
      <c r="Z247" s="763"/>
      <c r="AA247" s="763"/>
      <c r="AB247" s="763"/>
    </row>
    <row r="248" spans="1:28" ht="51">
      <c r="A248" s="766"/>
      <c r="B248" s="766"/>
      <c r="C248" s="25" t="s">
        <v>23</v>
      </c>
      <c r="D248" s="25" t="s">
        <v>27</v>
      </c>
      <c r="E248" s="766"/>
      <c r="F248" s="91" t="s">
        <v>25</v>
      </c>
      <c r="G248" s="27" t="s">
        <v>27</v>
      </c>
      <c r="H248" s="24" t="s">
        <v>9</v>
      </c>
      <c r="I248" s="25">
        <v>2012</v>
      </c>
      <c r="J248" s="25">
        <v>2013</v>
      </c>
      <c r="K248" s="25">
        <v>2014</v>
      </c>
      <c r="L248" s="25">
        <v>2015</v>
      </c>
      <c r="M248" s="25">
        <v>2012</v>
      </c>
      <c r="N248" s="25">
        <v>2013</v>
      </c>
      <c r="O248" s="25">
        <v>2014</v>
      </c>
      <c r="P248" s="29">
        <v>2015</v>
      </c>
      <c r="Q248" s="24" t="s">
        <v>384</v>
      </c>
      <c r="R248" s="30" t="s">
        <v>11</v>
      </c>
      <c r="S248" s="30" t="s">
        <v>12</v>
      </c>
      <c r="T248" s="30" t="s">
        <v>13</v>
      </c>
      <c r="U248" s="30" t="s">
        <v>14</v>
      </c>
      <c r="V248" s="30" t="s">
        <v>15</v>
      </c>
      <c r="W248" s="30" t="s">
        <v>16</v>
      </c>
      <c r="X248" s="30" t="s">
        <v>17</v>
      </c>
      <c r="Y248" s="30" t="s">
        <v>18</v>
      </c>
      <c r="Z248" s="30" t="s">
        <v>19</v>
      </c>
      <c r="AA248" s="30" t="s">
        <v>385</v>
      </c>
      <c r="AB248" s="30" t="s">
        <v>616</v>
      </c>
    </row>
    <row r="249" spans="1:28" ht="24" customHeight="1">
      <c r="A249" s="108"/>
      <c r="B249" s="31"/>
      <c r="C249" s="31"/>
      <c r="D249" s="31"/>
      <c r="E249" s="73"/>
      <c r="F249" s="92"/>
      <c r="G249" s="73"/>
      <c r="H249" s="33"/>
      <c r="I249" s="33"/>
      <c r="J249" s="33"/>
      <c r="K249" s="33"/>
      <c r="L249" s="33"/>
      <c r="M249" s="33"/>
      <c r="N249" s="33"/>
      <c r="O249" s="33"/>
      <c r="P249" s="32"/>
      <c r="Q249" s="106">
        <f>+(AB249*$Q$115)/AB$115</f>
        <v>12.51413541689179</v>
      </c>
      <c r="R249" s="35">
        <v>0</v>
      </c>
      <c r="S249" s="35">
        <v>221087479.16000003</v>
      </c>
      <c r="T249" s="35">
        <v>0</v>
      </c>
      <c r="U249" s="35">
        <v>0</v>
      </c>
      <c r="V249" s="35">
        <v>0</v>
      </c>
      <c r="W249" s="35">
        <v>0</v>
      </c>
      <c r="X249" s="35">
        <v>0</v>
      </c>
      <c r="Y249" s="35">
        <v>0</v>
      </c>
      <c r="Z249" s="35">
        <v>0</v>
      </c>
      <c r="AA249" s="35">
        <v>0</v>
      </c>
      <c r="AB249" s="35">
        <v>221087479.16000003</v>
      </c>
    </row>
    <row r="250" spans="1:28" ht="120" customHeight="1">
      <c r="A250" s="814" t="s">
        <v>663</v>
      </c>
      <c r="B250" s="780" t="s">
        <v>664</v>
      </c>
      <c r="C250" s="780" t="s">
        <v>150</v>
      </c>
      <c r="D250" s="780" t="s">
        <v>68</v>
      </c>
      <c r="E250" s="36">
        <v>1</v>
      </c>
      <c r="F250" s="45" t="s">
        <v>751</v>
      </c>
      <c r="G250" s="36">
        <v>0</v>
      </c>
      <c r="H250" s="24" t="s">
        <v>8</v>
      </c>
      <c r="I250" s="24"/>
      <c r="J250" s="24">
        <v>1</v>
      </c>
      <c r="K250" s="24"/>
      <c r="L250" s="24"/>
      <c r="M250" s="24"/>
      <c r="N250" s="24"/>
      <c r="O250" s="24"/>
      <c r="P250" s="38"/>
      <c r="Q250" s="41"/>
      <c r="R250" s="35"/>
      <c r="S250" s="35">
        <v>2000000</v>
      </c>
      <c r="T250" s="35"/>
      <c r="U250" s="35"/>
      <c r="V250" s="35"/>
      <c r="W250" s="35"/>
      <c r="X250" s="35"/>
      <c r="Y250" s="35"/>
      <c r="Z250" s="35"/>
      <c r="AA250" s="35"/>
      <c r="AB250" s="35"/>
    </row>
    <row r="251" spans="1:28" ht="60" customHeight="1">
      <c r="A251" s="815"/>
      <c r="B251" s="817"/>
      <c r="C251" s="817"/>
      <c r="D251" s="817"/>
      <c r="E251" s="36">
        <v>3</v>
      </c>
      <c r="F251" s="45" t="s">
        <v>743</v>
      </c>
      <c r="G251" s="45">
        <v>3</v>
      </c>
      <c r="H251" s="25" t="s">
        <v>9</v>
      </c>
      <c r="I251" s="24">
        <v>3</v>
      </c>
      <c r="J251" s="24"/>
      <c r="K251" s="24"/>
      <c r="L251" s="24"/>
      <c r="M251" s="43">
        <v>3</v>
      </c>
      <c r="N251" s="24">
        <v>3</v>
      </c>
      <c r="O251" s="24">
        <v>3</v>
      </c>
      <c r="P251" s="38">
        <v>3</v>
      </c>
      <c r="Q251" s="41">
        <f>+(AB251*$Q$249)/AB$249</f>
        <v>2.8301320962267984</v>
      </c>
      <c r="R251" s="35">
        <v>0</v>
      </c>
      <c r="S251" s="35">
        <v>50000000</v>
      </c>
      <c r="T251" s="35">
        <v>0</v>
      </c>
      <c r="U251" s="35">
        <v>0</v>
      </c>
      <c r="V251" s="35">
        <v>0</v>
      </c>
      <c r="W251" s="35">
        <v>0</v>
      </c>
      <c r="X251" s="35">
        <v>0</v>
      </c>
      <c r="Y251" s="35">
        <v>0</v>
      </c>
      <c r="Z251" s="35">
        <v>0</v>
      </c>
      <c r="AA251" s="35">
        <v>0</v>
      </c>
      <c r="AB251" s="35">
        <v>50000000</v>
      </c>
    </row>
    <row r="252" spans="1:28" ht="178.5" customHeight="1">
      <c r="A252" s="815"/>
      <c r="B252" s="817"/>
      <c r="C252" s="817"/>
      <c r="D252" s="817"/>
      <c r="E252" s="36">
        <v>2</v>
      </c>
      <c r="F252" s="45" t="s">
        <v>713</v>
      </c>
      <c r="G252" s="36">
        <v>0</v>
      </c>
      <c r="H252" s="25" t="s">
        <v>8</v>
      </c>
      <c r="I252" s="24"/>
      <c r="J252" s="24">
        <v>1</v>
      </c>
      <c r="K252" s="24">
        <v>1</v>
      </c>
      <c r="L252" s="24"/>
      <c r="M252" s="43">
        <v>0</v>
      </c>
      <c r="N252" s="24">
        <v>1</v>
      </c>
      <c r="O252" s="24">
        <v>2</v>
      </c>
      <c r="P252" s="38">
        <v>2</v>
      </c>
      <c r="Q252" s="41">
        <f t="shared" ref="Q252:Q277" si="7">+(AB252*$Q$249)/AB$249</f>
        <v>0.16980792577360793</v>
      </c>
      <c r="R252" s="35"/>
      <c r="S252" s="35">
        <v>3000000</v>
      </c>
      <c r="T252" s="35">
        <v>0</v>
      </c>
      <c r="U252" s="35">
        <v>0</v>
      </c>
      <c r="V252" s="35">
        <v>0</v>
      </c>
      <c r="W252" s="35">
        <v>0</v>
      </c>
      <c r="X252" s="35">
        <v>0</v>
      </c>
      <c r="Y252" s="35">
        <v>0</v>
      </c>
      <c r="Z252" s="35">
        <v>0</v>
      </c>
      <c r="AA252" s="35">
        <v>0</v>
      </c>
      <c r="AB252" s="35">
        <v>3000000</v>
      </c>
    </row>
    <row r="253" spans="1:28" ht="136.5" customHeight="1">
      <c r="A253" s="815"/>
      <c r="B253" s="817"/>
      <c r="C253" s="817"/>
      <c r="D253" s="817"/>
      <c r="E253" s="42">
        <v>1</v>
      </c>
      <c r="F253" s="36" t="s">
        <v>151</v>
      </c>
      <c r="G253" s="36">
        <v>0</v>
      </c>
      <c r="H253" s="25" t="s">
        <v>8</v>
      </c>
      <c r="I253" s="24">
        <v>1</v>
      </c>
      <c r="J253" s="24"/>
      <c r="K253" s="24"/>
      <c r="L253" s="24"/>
      <c r="M253" s="43">
        <v>1</v>
      </c>
      <c r="N253" s="24">
        <v>1</v>
      </c>
      <c r="O253" s="24">
        <v>1</v>
      </c>
      <c r="P253" s="38">
        <v>1</v>
      </c>
      <c r="Q253" s="41">
        <f t="shared" si="7"/>
        <v>0</v>
      </c>
      <c r="R253" s="35"/>
      <c r="S253" s="35"/>
      <c r="T253" s="35">
        <v>0</v>
      </c>
      <c r="U253" s="35">
        <v>0</v>
      </c>
      <c r="V253" s="35">
        <v>0</v>
      </c>
      <c r="W253" s="35">
        <v>0</v>
      </c>
      <c r="X253" s="35">
        <v>0</v>
      </c>
      <c r="Y253" s="35">
        <v>0</v>
      </c>
      <c r="Z253" s="35">
        <v>0</v>
      </c>
      <c r="AA253" s="35">
        <v>0</v>
      </c>
      <c r="AB253" s="35">
        <v>0</v>
      </c>
    </row>
    <row r="254" spans="1:28" ht="77.25" customHeight="1">
      <c r="A254" s="815"/>
      <c r="B254" s="817"/>
      <c r="C254" s="817"/>
      <c r="D254" s="817"/>
      <c r="E254" s="36">
        <v>200</v>
      </c>
      <c r="F254" s="45" t="s">
        <v>152</v>
      </c>
      <c r="G254" s="36">
        <v>0</v>
      </c>
      <c r="H254" s="25" t="s">
        <v>8</v>
      </c>
      <c r="I254" s="24">
        <v>50</v>
      </c>
      <c r="J254" s="24">
        <v>50</v>
      </c>
      <c r="K254" s="24">
        <v>50</v>
      </c>
      <c r="L254" s="24">
        <v>50</v>
      </c>
      <c r="M254" s="43">
        <v>50</v>
      </c>
      <c r="N254" s="24">
        <v>100</v>
      </c>
      <c r="O254" s="24">
        <v>150</v>
      </c>
      <c r="P254" s="38">
        <v>200</v>
      </c>
      <c r="Q254" s="41">
        <f t="shared" si="7"/>
        <v>0.59998800440008127</v>
      </c>
      <c r="R254" s="35">
        <v>0</v>
      </c>
      <c r="S254" s="35">
        <v>10600000</v>
      </c>
      <c r="T254" s="35">
        <v>0</v>
      </c>
      <c r="U254" s="35">
        <v>0</v>
      </c>
      <c r="V254" s="35">
        <v>0</v>
      </c>
      <c r="W254" s="35">
        <v>0</v>
      </c>
      <c r="X254" s="35">
        <v>0</v>
      </c>
      <c r="Y254" s="35">
        <v>0</v>
      </c>
      <c r="Z254" s="35">
        <v>0</v>
      </c>
      <c r="AA254" s="35">
        <v>0</v>
      </c>
      <c r="AB254" s="35">
        <v>10600000</v>
      </c>
    </row>
    <row r="255" spans="1:28" ht="162" customHeight="1">
      <c r="A255" s="815"/>
      <c r="B255" s="817"/>
      <c r="C255" s="817"/>
      <c r="D255" s="817"/>
      <c r="E255" s="36">
        <v>1</v>
      </c>
      <c r="F255" s="45" t="s">
        <v>699</v>
      </c>
      <c r="G255" s="36">
        <v>0</v>
      </c>
      <c r="H255" s="25" t="s">
        <v>8</v>
      </c>
      <c r="I255" s="24"/>
      <c r="J255" s="24">
        <v>1</v>
      </c>
      <c r="K255" s="24"/>
      <c r="L255" s="24"/>
      <c r="M255" s="43">
        <v>0</v>
      </c>
      <c r="N255" s="24">
        <v>1</v>
      </c>
      <c r="O255" s="24">
        <v>1</v>
      </c>
      <c r="P255" s="38">
        <v>1</v>
      </c>
      <c r="Q255" s="41">
        <f t="shared" si="7"/>
        <v>0.11320528384907193</v>
      </c>
      <c r="R255" s="35"/>
      <c r="S255" s="35">
        <v>2000000</v>
      </c>
      <c r="T255" s="35">
        <v>0</v>
      </c>
      <c r="U255" s="35">
        <v>0</v>
      </c>
      <c r="V255" s="35">
        <v>0</v>
      </c>
      <c r="W255" s="35">
        <v>0</v>
      </c>
      <c r="X255" s="35">
        <v>0</v>
      </c>
      <c r="Y255" s="35">
        <v>0</v>
      </c>
      <c r="Z255" s="35">
        <v>0</v>
      </c>
      <c r="AA255" s="35">
        <v>0</v>
      </c>
      <c r="AB255" s="35">
        <v>2000000</v>
      </c>
    </row>
    <row r="256" spans="1:28" ht="174.75" customHeight="1">
      <c r="A256" s="815"/>
      <c r="B256" s="781"/>
      <c r="C256" s="781"/>
      <c r="D256" s="781"/>
      <c r="E256" s="42">
        <v>200</v>
      </c>
      <c r="F256" s="45" t="s">
        <v>714</v>
      </c>
      <c r="G256" s="36">
        <v>0</v>
      </c>
      <c r="H256" s="25" t="s">
        <v>8</v>
      </c>
      <c r="I256" s="24">
        <v>50</v>
      </c>
      <c r="J256" s="24">
        <v>50</v>
      </c>
      <c r="K256" s="24">
        <v>50</v>
      </c>
      <c r="L256" s="24">
        <v>50</v>
      </c>
      <c r="M256" s="43">
        <v>50</v>
      </c>
      <c r="N256" s="24">
        <v>100</v>
      </c>
      <c r="O256" s="24">
        <v>150</v>
      </c>
      <c r="P256" s="38">
        <v>200</v>
      </c>
      <c r="Q256" s="41">
        <f t="shared" si="7"/>
        <v>3.5999280264004878</v>
      </c>
      <c r="R256" s="35">
        <v>0</v>
      </c>
      <c r="S256" s="35">
        <v>63600000</v>
      </c>
      <c r="T256" s="35">
        <v>0</v>
      </c>
      <c r="U256" s="35">
        <v>0</v>
      </c>
      <c r="V256" s="35">
        <v>0</v>
      </c>
      <c r="W256" s="35">
        <v>0</v>
      </c>
      <c r="X256" s="35">
        <v>0</v>
      </c>
      <c r="Y256" s="35">
        <v>0</v>
      </c>
      <c r="Z256" s="35">
        <v>0</v>
      </c>
      <c r="AA256" s="35">
        <v>0</v>
      </c>
      <c r="AB256" s="35">
        <v>63600000</v>
      </c>
    </row>
    <row r="257" spans="1:28" ht="184.5" customHeight="1">
      <c r="A257" s="815"/>
      <c r="B257" s="771" t="s">
        <v>665</v>
      </c>
      <c r="C257" s="771" t="s">
        <v>556</v>
      </c>
      <c r="D257" s="779">
        <v>0.2</v>
      </c>
      <c r="E257" s="36">
        <v>1</v>
      </c>
      <c r="F257" s="45" t="s">
        <v>700</v>
      </c>
      <c r="G257" s="36">
        <v>0</v>
      </c>
      <c r="H257" s="25" t="s">
        <v>8</v>
      </c>
      <c r="I257" s="24">
        <v>1</v>
      </c>
      <c r="J257" s="24"/>
      <c r="K257" s="24"/>
      <c r="L257" s="24"/>
      <c r="M257" s="43">
        <v>1</v>
      </c>
      <c r="N257" s="24">
        <v>1</v>
      </c>
      <c r="O257" s="24">
        <v>1</v>
      </c>
      <c r="P257" s="38">
        <v>1</v>
      </c>
      <c r="Q257" s="41">
        <f t="shared" si="7"/>
        <v>0</v>
      </c>
      <c r="R257" s="35"/>
      <c r="S257" s="35"/>
      <c r="T257" s="35">
        <v>0</v>
      </c>
      <c r="U257" s="35">
        <v>0</v>
      </c>
      <c r="V257" s="35">
        <v>0</v>
      </c>
      <c r="W257" s="35">
        <v>0</v>
      </c>
      <c r="X257" s="35">
        <v>0</v>
      </c>
      <c r="Y257" s="35">
        <v>0</v>
      </c>
      <c r="Z257" s="35">
        <v>0</v>
      </c>
      <c r="AA257" s="35">
        <v>0</v>
      </c>
      <c r="AB257" s="35">
        <v>0</v>
      </c>
    </row>
    <row r="258" spans="1:28" ht="112.5" customHeight="1">
      <c r="A258" s="815"/>
      <c r="B258" s="771"/>
      <c r="C258" s="771"/>
      <c r="D258" s="779"/>
      <c r="E258" s="36">
        <v>20</v>
      </c>
      <c r="F258" s="45" t="s">
        <v>717</v>
      </c>
      <c r="G258" s="36">
        <v>0</v>
      </c>
      <c r="H258" s="25" t="s">
        <v>8</v>
      </c>
      <c r="I258" s="24">
        <v>5</v>
      </c>
      <c r="J258" s="24">
        <v>5</v>
      </c>
      <c r="K258" s="24">
        <v>5</v>
      </c>
      <c r="L258" s="24">
        <v>5</v>
      </c>
      <c r="M258" s="43">
        <v>5</v>
      </c>
      <c r="N258" s="24">
        <v>10</v>
      </c>
      <c r="O258" s="24">
        <v>15</v>
      </c>
      <c r="P258" s="38">
        <v>20</v>
      </c>
      <c r="Q258" s="41">
        <f t="shared" si="7"/>
        <v>2.9999400220004063E-2</v>
      </c>
      <c r="R258" s="35">
        <v>0</v>
      </c>
      <c r="S258" s="35">
        <v>530000</v>
      </c>
      <c r="T258" s="35">
        <v>0</v>
      </c>
      <c r="U258" s="35">
        <v>0</v>
      </c>
      <c r="V258" s="35">
        <v>0</v>
      </c>
      <c r="W258" s="35">
        <v>0</v>
      </c>
      <c r="X258" s="35">
        <v>0</v>
      </c>
      <c r="Y258" s="35">
        <v>0</v>
      </c>
      <c r="Z258" s="35">
        <v>0</v>
      </c>
      <c r="AA258" s="35">
        <v>0</v>
      </c>
      <c r="AB258" s="35">
        <v>530000</v>
      </c>
    </row>
    <row r="259" spans="1:28" ht="90" customHeight="1">
      <c r="A259" s="815"/>
      <c r="B259" s="771"/>
      <c r="C259" s="771"/>
      <c r="D259" s="771"/>
      <c r="E259" s="36">
        <v>2</v>
      </c>
      <c r="F259" s="36" t="s">
        <v>153</v>
      </c>
      <c r="G259" s="36">
        <v>5</v>
      </c>
      <c r="H259" s="25" t="s">
        <v>8</v>
      </c>
      <c r="I259" s="24">
        <v>1</v>
      </c>
      <c r="J259" s="24">
        <v>1</v>
      </c>
      <c r="K259" s="24"/>
      <c r="L259" s="24"/>
      <c r="M259" s="43">
        <v>1</v>
      </c>
      <c r="N259" s="24">
        <v>2</v>
      </c>
      <c r="O259" s="24">
        <v>2</v>
      </c>
      <c r="P259" s="38">
        <v>2</v>
      </c>
      <c r="Q259" s="41">
        <f t="shared" si="7"/>
        <v>0.35999280264004874</v>
      </c>
      <c r="R259" s="35">
        <v>0</v>
      </c>
      <c r="S259" s="35">
        <v>6360000</v>
      </c>
      <c r="T259" s="35">
        <v>0</v>
      </c>
      <c r="U259" s="35">
        <v>0</v>
      </c>
      <c r="V259" s="35">
        <v>0</v>
      </c>
      <c r="W259" s="35">
        <v>0</v>
      </c>
      <c r="X259" s="35">
        <v>0</v>
      </c>
      <c r="Y259" s="35">
        <v>0</v>
      </c>
      <c r="Z259" s="35">
        <v>0</v>
      </c>
      <c r="AA259" s="35">
        <v>0</v>
      </c>
      <c r="AB259" s="35">
        <v>6360000</v>
      </c>
    </row>
    <row r="260" spans="1:28" ht="97.5" customHeight="1">
      <c r="A260" s="815"/>
      <c r="B260" s="771"/>
      <c r="C260" s="771"/>
      <c r="D260" s="771"/>
      <c r="E260" s="36" t="s">
        <v>154</v>
      </c>
      <c r="F260" s="36" t="s">
        <v>155</v>
      </c>
      <c r="G260" s="36">
        <v>5</v>
      </c>
      <c r="H260" s="25" t="s">
        <v>8</v>
      </c>
      <c r="I260" s="24"/>
      <c r="J260" s="24"/>
      <c r="K260" s="24">
        <v>1</v>
      </c>
      <c r="L260" s="24">
        <v>1</v>
      </c>
      <c r="M260" s="43">
        <v>0</v>
      </c>
      <c r="N260" s="24">
        <v>0</v>
      </c>
      <c r="O260" s="24">
        <v>1</v>
      </c>
      <c r="P260" s="38">
        <v>2</v>
      </c>
      <c r="Q260" s="41">
        <f t="shared" si="7"/>
        <v>0</v>
      </c>
      <c r="R260" s="35">
        <v>0</v>
      </c>
      <c r="S260" s="35">
        <v>0</v>
      </c>
      <c r="T260" s="35">
        <v>0</v>
      </c>
      <c r="U260" s="35">
        <v>0</v>
      </c>
      <c r="V260" s="35">
        <v>0</v>
      </c>
      <c r="W260" s="35">
        <v>0</v>
      </c>
      <c r="X260" s="35">
        <v>0</v>
      </c>
      <c r="Y260" s="35">
        <v>0</v>
      </c>
      <c r="Z260" s="35">
        <v>0</v>
      </c>
      <c r="AA260" s="35">
        <v>0</v>
      </c>
      <c r="AB260" s="35">
        <v>0</v>
      </c>
    </row>
    <row r="261" spans="1:28" ht="130.5" customHeight="1">
      <c r="A261" s="815"/>
      <c r="B261" s="771"/>
      <c r="C261" s="771"/>
      <c r="D261" s="771"/>
      <c r="E261" s="36" t="s">
        <v>156</v>
      </c>
      <c r="F261" s="36" t="s">
        <v>701</v>
      </c>
      <c r="G261" s="36">
        <v>0</v>
      </c>
      <c r="H261" s="25" t="s">
        <v>8</v>
      </c>
      <c r="I261" s="24">
        <v>1</v>
      </c>
      <c r="J261" s="24">
        <v>1</v>
      </c>
      <c r="K261" s="24"/>
      <c r="L261" s="24"/>
      <c r="M261" s="43">
        <v>1</v>
      </c>
      <c r="N261" s="24">
        <v>2</v>
      </c>
      <c r="O261" s="24">
        <v>2</v>
      </c>
      <c r="P261" s="38">
        <v>2</v>
      </c>
      <c r="Q261" s="41">
        <f t="shared" si="7"/>
        <v>0.11999760088001625</v>
      </c>
      <c r="R261" s="35">
        <v>0</v>
      </c>
      <c r="S261" s="35">
        <v>2120000</v>
      </c>
      <c r="T261" s="35">
        <v>0</v>
      </c>
      <c r="U261" s="35">
        <v>0</v>
      </c>
      <c r="V261" s="35">
        <v>0</v>
      </c>
      <c r="W261" s="35">
        <v>0</v>
      </c>
      <c r="X261" s="35">
        <v>0</v>
      </c>
      <c r="Y261" s="35">
        <v>0</v>
      </c>
      <c r="Z261" s="35">
        <v>0</v>
      </c>
      <c r="AA261" s="35">
        <v>0</v>
      </c>
      <c r="AB261" s="35">
        <v>2120000</v>
      </c>
    </row>
    <row r="262" spans="1:28" ht="126.75" customHeight="1">
      <c r="A262" s="815"/>
      <c r="B262" s="771"/>
      <c r="C262" s="771"/>
      <c r="D262" s="771"/>
      <c r="E262" s="36">
        <v>1</v>
      </c>
      <c r="F262" s="36" t="s">
        <v>157</v>
      </c>
      <c r="G262" s="36">
        <v>0</v>
      </c>
      <c r="H262" s="25" t="s">
        <v>8</v>
      </c>
      <c r="I262" s="24">
        <v>1</v>
      </c>
      <c r="J262" s="24"/>
      <c r="K262" s="24"/>
      <c r="L262" s="24"/>
      <c r="M262" s="43">
        <v>1</v>
      </c>
      <c r="N262" s="24">
        <v>1</v>
      </c>
      <c r="O262" s="24">
        <v>1</v>
      </c>
      <c r="P262" s="38">
        <v>1</v>
      </c>
      <c r="Q262" s="41">
        <f t="shared" si="7"/>
        <v>0</v>
      </c>
      <c r="R262" s="35"/>
      <c r="S262" s="35"/>
      <c r="T262" s="35">
        <v>0</v>
      </c>
      <c r="U262" s="35">
        <v>0</v>
      </c>
      <c r="V262" s="35">
        <v>0</v>
      </c>
      <c r="W262" s="35">
        <v>0</v>
      </c>
      <c r="X262" s="35">
        <v>0</v>
      </c>
      <c r="Y262" s="35">
        <v>0</v>
      </c>
      <c r="Z262" s="35">
        <v>0</v>
      </c>
      <c r="AA262" s="35">
        <v>0</v>
      </c>
      <c r="AB262" s="35">
        <v>0</v>
      </c>
    </row>
    <row r="263" spans="1:28" ht="90" customHeight="1">
      <c r="A263" s="815"/>
      <c r="B263" s="771"/>
      <c r="C263" s="771"/>
      <c r="D263" s="771"/>
      <c r="E263" s="36">
        <v>6</v>
      </c>
      <c r="F263" s="36" t="s">
        <v>158</v>
      </c>
      <c r="G263" s="36">
        <v>0</v>
      </c>
      <c r="H263" s="25" t="s">
        <v>8</v>
      </c>
      <c r="I263" s="24"/>
      <c r="J263" s="24"/>
      <c r="K263" s="24"/>
      <c r="L263" s="24">
        <v>6</v>
      </c>
      <c r="M263" s="43">
        <v>0</v>
      </c>
      <c r="N263" s="24">
        <v>0</v>
      </c>
      <c r="O263" s="24">
        <v>0</v>
      </c>
      <c r="P263" s="38">
        <v>6</v>
      </c>
      <c r="Q263" s="41">
        <f t="shared" si="7"/>
        <v>0</v>
      </c>
      <c r="R263" s="35">
        <v>0</v>
      </c>
      <c r="S263" s="35">
        <v>0</v>
      </c>
      <c r="T263" s="35">
        <v>0</v>
      </c>
      <c r="U263" s="35">
        <v>0</v>
      </c>
      <c r="V263" s="35">
        <v>0</v>
      </c>
      <c r="W263" s="35">
        <v>0</v>
      </c>
      <c r="X263" s="35">
        <v>0</v>
      </c>
      <c r="Y263" s="35">
        <v>0</v>
      </c>
      <c r="Z263" s="35">
        <v>0</v>
      </c>
      <c r="AA263" s="35">
        <v>0</v>
      </c>
      <c r="AB263" s="35">
        <v>0</v>
      </c>
    </row>
    <row r="264" spans="1:28" ht="141" customHeight="1">
      <c r="A264" s="815"/>
      <c r="B264" s="771"/>
      <c r="C264" s="771"/>
      <c r="D264" s="771"/>
      <c r="E264" s="36">
        <v>1</v>
      </c>
      <c r="F264" s="36" t="s">
        <v>715</v>
      </c>
      <c r="G264" s="36">
        <v>1</v>
      </c>
      <c r="H264" s="25" t="s">
        <v>8</v>
      </c>
      <c r="I264" s="24"/>
      <c r="J264" s="24">
        <v>1</v>
      </c>
      <c r="K264" s="24"/>
      <c r="L264" s="24"/>
      <c r="M264" s="43">
        <v>0</v>
      </c>
      <c r="N264" s="24">
        <v>1</v>
      </c>
      <c r="O264" s="24">
        <v>1</v>
      </c>
      <c r="P264" s="38">
        <v>1</v>
      </c>
      <c r="Q264" s="41">
        <f t="shared" si="7"/>
        <v>0.16980792577360793</v>
      </c>
      <c r="R264" s="35"/>
      <c r="S264" s="35">
        <v>3000000</v>
      </c>
      <c r="T264" s="35">
        <v>0</v>
      </c>
      <c r="U264" s="35">
        <v>0</v>
      </c>
      <c r="V264" s="35">
        <v>0</v>
      </c>
      <c r="W264" s="35">
        <v>0</v>
      </c>
      <c r="X264" s="35">
        <v>0</v>
      </c>
      <c r="Y264" s="35">
        <v>0</v>
      </c>
      <c r="Z264" s="35">
        <v>0</v>
      </c>
      <c r="AA264" s="35">
        <v>0</v>
      </c>
      <c r="AB264" s="35">
        <v>3000000</v>
      </c>
    </row>
    <row r="265" spans="1:28" ht="107.25" customHeight="1">
      <c r="A265" s="816"/>
      <c r="B265" s="771"/>
      <c r="C265" s="771"/>
      <c r="D265" s="771"/>
      <c r="E265" s="36">
        <v>2</v>
      </c>
      <c r="F265" s="36" t="s">
        <v>716</v>
      </c>
      <c r="G265" s="36">
        <v>0</v>
      </c>
      <c r="H265" s="25" t="s">
        <v>8</v>
      </c>
      <c r="I265" s="24"/>
      <c r="J265" s="24">
        <v>1</v>
      </c>
      <c r="K265" s="24">
        <v>1</v>
      </c>
      <c r="L265" s="24"/>
      <c r="M265" s="43">
        <v>0</v>
      </c>
      <c r="N265" s="24">
        <v>1</v>
      </c>
      <c r="O265" s="24">
        <v>2</v>
      </c>
      <c r="P265" s="38">
        <v>2</v>
      </c>
      <c r="Q265" s="41">
        <f t="shared" si="7"/>
        <v>0.11320528384907193</v>
      </c>
      <c r="R265" s="35"/>
      <c r="S265" s="35">
        <v>2000000</v>
      </c>
      <c r="T265" s="35">
        <v>0</v>
      </c>
      <c r="U265" s="35">
        <v>0</v>
      </c>
      <c r="V265" s="35">
        <v>0</v>
      </c>
      <c r="W265" s="35">
        <v>0</v>
      </c>
      <c r="X265" s="35">
        <v>0</v>
      </c>
      <c r="Y265" s="35">
        <v>0</v>
      </c>
      <c r="Z265" s="35">
        <v>0</v>
      </c>
      <c r="AA265" s="35">
        <v>0</v>
      </c>
      <c r="AB265" s="35">
        <v>2000000</v>
      </c>
    </row>
    <row r="266" spans="1:28" ht="72.75" customHeight="1">
      <c r="A266" s="778" t="s">
        <v>666</v>
      </c>
      <c r="B266" s="771" t="s">
        <v>667</v>
      </c>
      <c r="C266" s="768" t="s">
        <v>159</v>
      </c>
      <c r="D266" s="768" t="s">
        <v>68</v>
      </c>
      <c r="E266" s="36">
        <v>1</v>
      </c>
      <c r="F266" s="36" t="s">
        <v>702</v>
      </c>
      <c r="G266" s="36">
        <v>0</v>
      </c>
      <c r="H266" s="25" t="s">
        <v>8</v>
      </c>
      <c r="I266" s="24"/>
      <c r="J266" s="24">
        <v>1</v>
      </c>
      <c r="K266" s="24"/>
      <c r="L266" s="24"/>
      <c r="M266" s="43">
        <v>0</v>
      </c>
      <c r="N266" s="24">
        <v>1</v>
      </c>
      <c r="O266" s="24">
        <v>1</v>
      </c>
      <c r="P266" s="38">
        <v>1</v>
      </c>
      <c r="Q266" s="41">
        <f t="shared" si="7"/>
        <v>0.11320528384907193</v>
      </c>
      <c r="R266" s="35"/>
      <c r="S266" s="35">
        <v>2000000</v>
      </c>
      <c r="T266" s="35">
        <v>0</v>
      </c>
      <c r="U266" s="35">
        <v>0</v>
      </c>
      <c r="V266" s="35">
        <v>0</v>
      </c>
      <c r="W266" s="35">
        <v>0</v>
      </c>
      <c r="X266" s="35">
        <v>0</v>
      </c>
      <c r="Y266" s="35">
        <v>0</v>
      </c>
      <c r="Z266" s="35">
        <v>0</v>
      </c>
      <c r="AA266" s="35">
        <v>0</v>
      </c>
      <c r="AB266" s="35">
        <v>2000000</v>
      </c>
    </row>
    <row r="267" spans="1:28" ht="58.5" customHeight="1">
      <c r="A267" s="778"/>
      <c r="B267" s="771"/>
      <c r="C267" s="768"/>
      <c r="D267" s="768"/>
      <c r="E267" s="36">
        <v>1</v>
      </c>
      <c r="F267" s="36" t="s">
        <v>160</v>
      </c>
      <c r="G267" s="36">
        <v>0</v>
      </c>
      <c r="H267" s="25" t="s">
        <v>8</v>
      </c>
      <c r="I267" s="24">
        <v>1</v>
      </c>
      <c r="J267" s="24"/>
      <c r="K267" s="24"/>
      <c r="L267" s="24"/>
      <c r="M267" s="43">
        <v>1</v>
      </c>
      <c r="N267" s="24">
        <v>1</v>
      </c>
      <c r="O267" s="24">
        <v>1</v>
      </c>
      <c r="P267" s="38">
        <v>1</v>
      </c>
      <c r="Q267" s="41">
        <f t="shared" si="7"/>
        <v>0</v>
      </c>
      <c r="R267" s="35"/>
      <c r="S267" s="35"/>
      <c r="T267" s="35">
        <v>0</v>
      </c>
      <c r="U267" s="35">
        <v>0</v>
      </c>
      <c r="V267" s="35">
        <v>0</v>
      </c>
      <c r="W267" s="35">
        <v>0</v>
      </c>
      <c r="X267" s="35">
        <v>0</v>
      </c>
      <c r="Y267" s="35">
        <v>0</v>
      </c>
      <c r="Z267" s="35">
        <v>0</v>
      </c>
      <c r="AA267" s="35">
        <v>0</v>
      </c>
      <c r="AB267" s="35">
        <v>0</v>
      </c>
    </row>
    <row r="268" spans="1:28" ht="57" customHeight="1">
      <c r="A268" s="778"/>
      <c r="B268" s="36" t="s">
        <v>668</v>
      </c>
      <c r="C268" s="45" t="s">
        <v>161</v>
      </c>
      <c r="D268" s="45" t="s">
        <v>68</v>
      </c>
      <c r="E268" s="36">
        <v>10</v>
      </c>
      <c r="F268" s="36" t="s">
        <v>162</v>
      </c>
      <c r="G268" s="36">
        <v>0</v>
      </c>
      <c r="H268" s="25" t="s">
        <v>8</v>
      </c>
      <c r="I268" s="24"/>
      <c r="J268" s="24"/>
      <c r="K268" s="24">
        <v>10</v>
      </c>
      <c r="L268" s="24"/>
      <c r="M268" s="43">
        <v>0</v>
      </c>
      <c r="N268" s="24">
        <v>0</v>
      </c>
      <c r="O268" s="24">
        <v>10</v>
      </c>
      <c r="P268" s="38">
        <v>10</v>
      </c>
      <c r="Q268" s="41">
        <f t="shared" si="7"/>
        <v>0</v>
      </c>
      <c r="R268" s="35">
        <v>0</v>
      </c>
      <c r="S268" s="35">
        <v>0</v>
      </c>
      <c r="T268" s="35">
        <v>0</v>
      </c>
      <c r="U268" s="35">
        <v>0</v>
      </c>
      <c r="V268" s="35">
        <v>0</v>
      </c>
      <c r="W268" s="35">
        <v>0</v>
      </c>
      <c r="X268" s="35">
        <v>0</v>
      </c>
      <c r="Y268" s="35">
        <v>0</v>
      </c>
      <c r="Z268" s="35">
        <v>0</v>
      </c>
      <c r="AA268" s="35">
        <v>0</v>
      </c>
      <c r="AB268" s="35">
        <v>0</v>
      </c>
    </row>
    <row r="269" spans="1:28" ht="154.5" customHeight="1">
      <c r="A269" s="778"/>
      <c r="B269" s="771" t="s">
        <v>669</v>
      </c>
      <c r="C269" s="45" t="s">
        <v>163</v>
      </c>
      <c r="D269" s="45" t="s">
        <v>68</v>
      </c>
      <c r="E269" s="771">
        <v>1</v>
      </c>
      <c r="F269" s="771" t="s">
        <v>164</v>
      </c>
      <c r="G269" s="771">
        <v>1</v>
      </c>
      <c r="H269" s="764" t="s">
        <v>9</v>
      </c>
      <c r="I269" s="799"/>
      <c r="J269" s="799">
        <v>1</v>
      </c>
      <c r="K269" s="799"/>
      <c r="L269" s="811"/>
      <c r="M269" s="811">
        <v>0</v>
      </c>
      <c r="N269" s="811">
        <v>1</v>
      </c>
      <c r="O269" s="811">
        <v>1</v>
      </c>
      <c r="P269" s="811">
        <v>1</v>
      </c>
      <c r="Q269" s="730">
        <f t="shared" si="7"/>
        <v>2.8301320962267982E-2</v>
      </c>
      <c r="R269" s="763">
        <v>0</v>
      </c>
      <c r="S269" s="763">
        <v>500000</v>
      </c>
      <c r="T269" s="763">
        <v>0</v>
      </c>
      <c r="U269" s="763">
        <v>0</v>
      </c>
      <c r="V269" s="763">
        <v>0</v>
      </c>
      <c r="W269" s="763">
        <v>0</v>
      </c>
      <c r="X269" s="763">
        <v>0</v>
      </c>
      <c r="Y269" s="763">
        <v>0</v>
      </c>
      <c r="Z269" s="763">
        <v>0</v>
      </c>
      <c r="AA269" s="763">
        <v>0</v>
      </c>
      <c r="AB269" s="763">
        <v>500000</v>
      </c>
    </row>
    <row r="270" spans="1:28" ht="97.5" customHeight="1">
      <c r="A270" s="778"/>
      <c r="B270" s="771"/>
      <c r="C270" s="45" t="s">
        <v>165</v>
      </c>
      <c r="D270" s="47" t="s">
        <v>68</v>
      </c>
      <c r="E270" s="771"/>
      <c r="F270" s="771"/>
      <c r="G270" s="771"/>
      <c r="H270" s="797"/>
      <c r="I270" s="799"/>
      <c r="J270" s="799"/>
      <c r="K270" s="799"/>
      <c r="L270" s="812"/>
      <c r="M270" s="812">
        <v>0</v>
      </c>
      <c r="N270" s="812">
        <v>0</v>
      </c>
      <c r="O270" s="812">
        <v>0</v>
      </c>
      <c r="P270" s="812">
        <v>0</v>
      </c>
      <c r="Q270" s="731"/>
      <c r="R270" s="763">
        <v>0</v>
      </c>
      <c r="S270" s="763">
        <v>0</v>
      </c>
      <c r="T270" s="763">
        <v>0</v>
      </c>
      <c r="U270" s="763">
        <v>0</v>
      </c>
      <c r="V270" s="763">
        <v>0</v>
      </c>
      <c r="W270" s="763">
        <v>0</v>
      </c>
      <c r="X270" s="763">
        <v>0</v>
      </c>
      <c r="Y270" s="763">
        <v>0</v>
      </c>
      <c r="Z270" s="763">
        <v>0</v>
      </c>
      <c r="AA270" s="763">
        <v>0</v>
      </c>
      <c r="AB270" s="763">
        <v>0</v>
      </c>
    </row>
    <row r="271" spans="1:28" ht="112.5" customHeight="1">
      <c r="A271" s="778"/>
      <c r="B271" s="771"/>
      <c r="C271" s="45" t="s">
        <v>166</v>
      </c>
      <c r="D271" s="45" t="s">
        <v>68</v>
      </c>
      <c r="E271" s="36">
        <v>4</v>
      </c>
      <c r="F271" s="36" t="s">
        <v>167</v>
      </c>
      <c r="G271" s="36">
        <v>2</v>
      </c>
      <c r="H271" s="25" t="s">
        <v>8</v>
      </c>
      <c r="I271" s="24">
        <v>1</v>
      </c>
      <c r="J271" s="24">
        <v>1</v>
      </c>
      <c r="K271" s="24">
        <v>1</v>
      </c>
      <c r="L271" s="24">
        <v>1</v>
      </c>
      <c r="M271" s="43">
        <v>1</v>
      </c>
      <c r="N271" s="24">
        <v>2</v>
      </c>
      <c r="O271" s="24">
        <v>3</v>
      </c>
      <c r="P271" s="38">
        <v>4</v>
      </c>
      <c r="Q271" s="41">
        <f t="shared" si="7"/>
        <v>2.9999400220004063E-2</v>
      </c>
      <c r="R271" s="35">
        <v>0</v>
      </c>
      <c r="S271" s="35">
        <v>530000</v>
      </c>
      <c r="T271" s="35">
        <v>0</v>
      </c>
      <c r="U271" s="35">
        <v>0</v>
      </c>
      <c r="V271" s="35">
        <v>0</v>
      </c>
      <c r="W271" s="35">
        <v>0</v>
      </c>
      <c r="X271" s="35">
        <v>0</v>
      </c>
      <c r="Y271" s="35">
        <v>0</v>
      </c>
      <c r="Z271" s="35">
        <v>0</v>
      </c>
      <c r="AA271" s="35">
        <v>0</v>
      </c>
      <c r="AB271" s="35">
        <v>530000</v>
      </c>
    </row>
    <row r="272" spans="1:28" ht="120" customHeight="1">
      <c r="A272" s="778"/>
      <c r="B272" s="771"/>
      <c r="C272" s="45" t="s">
        <v>168</v>
      </c>
      <c r="D272" s="45" t="s">
        <v>68</v>
      </c>
      <c r="E272" s="36">
        <v>1</v>
      </c>
      <c r="F272" s="36" t="s">
        <v>169</v>
      </c>
      <c r="G272" s="36">
        <v>0</v>
      </c>
      <c r="H272" s="25" t="s">
        <v>8</v>
      </c>
      <c r="I272" s="24">
        <v>1</v>
      </c>
      <c r="J272" s="24"/>
      <c r="K272" s="24"/>
      <c r="L272" s="24"/>
      <c r="M272" s="43">
        <v>1</v>
      </c>
      <c r="N272" s="24">
        <v>1</v>
      </c>
      <c r="O272" s="24">
        <v>1</v>
      </c>
      <c r="P272" s="38">
        <v>1</v>
      </c>
      <c r="Q272" s="41">
        <f t="shared" si="7"/>
        <v>0</v>
      </c>
      <c r="R272" s="35"/>
      <c r="S272" s="35"/>
      <c r="T272" s="35">
        <v>0</v>
      </c>
      <c r="U272" s="35">
        <v>0</v>
      </c>
      <c r="V272" s="35">
        <v>0</v>
      </c>
      <c r="W272" s="35">
        <v>0</v>
      </c>
      <c r="X272" s="35">
        <v>0</v>
      </c>
      <c r="Y272" s="35">
        <v>0</v>
      </c>
      <c r="Z272" s="35">
        <v>0</v>
      </c>
      <c r="AA272" s="35">
        <v>0</v>
      </c>
      <c r="AB272" s="35">
        <v>0</v>
      </c>
    </row>
    <row r="273" spans="1:28" ht="90.75" customHeight="1">
      <c r="A273" s="778"/>
      <c r="B273" s="779">
        <v>0.1</v>
      </c>
      <c r="C273" s="771" t="s">
        <v>170</v>
      </c>
      <c r="D273" s="768"/>
      <c r="E273" s="36">
        <v>40</v>
      </c>
      <c r="F273" s="36" t="s">
        <v>171</v>
      </c>
      <c r="G273" s="36" t="s">
        <v>68</v>
      </c>
      <c r="H273" s="25" t="s">
        <v>8</v>
      </c>
      <c r="I273" s="24">
        <v>10</v>
      </c>
      <c r="J273" s="24">
        <v>10</v>
      </c>
      <c r="K273" s="24">
        <v>10</v>
      </c>
      <c r="L273" s="24">
        <v>10</v>
      </c>
      <c r="M273" s="43">
        <v>10</v>
      </c>
      <c r="N273" s="24">
        <v>20</v>
      </c>
      <c r="O273" s="24">
        <v>30</v>
      </c>
      <c r="P273" s="38">
        <v>40</v>
      </c>
      <c r="Q273" s="41">
        <f t="shared" si="7"/>
        <v>5.9998800440008125E-2</v>
      </c>
      <c r="R273" s="35">
        <v>0</v>
      </c>
      <c r="S273" s="35">
        <v>1060000</v>
      </c>
      <c r="T273" s="35">
        <v>0</v>
      </c>
      <c r="U273" s="35">
        <v>0</v>
      </c>
      <c r="V273" s="35">
        <v>0</v>
      </c>
      <c r="W273" s="35">
        <v>0</v>
      </c>
      <c r="X273" s="35">
        <v>0</v>
      </c>
      <c r="Y273" s="35">
        <v>0</v>
      </c>
      <c r="Z273" s="35">
        <v>0</v>
      </c>
      <c r="AA273" s="35">
        <v>0</v>
      </c>
      <c r="AB273" s="35">
        <v>1060000</v>
      </c>
    </row>
    <row r="274" spans="1:28" ht="127.5" customHeight="1">
      <c r="A274" s="778"/>
      <c r="B274" s="771"/>
      <c r="C274" s="771"/>
      <c r="D274" s="768"/>
      <c r="E274" s="36">
        <v>2000</v>
      </c>
      <c r="F274" s="36" t="s">
        <v>172</v>
      </c>
      <c r="G274" s="46">
        <v>400</v>
      </c>
      <c r="H274" s="25" t="s">
        <v>8</v>
      </c>
      <c r="I274" s="24">
        <v>500</v>
      </c>
      <c r="J274" s="24">
        <v>500</v>
      </c>
      <c r="K274" s="24">
        <v>500</v>
      </c>
      <c r="L274" s="24">
        <v>500</v>
      </c>
      <c r="M274" s="43">
        <v>500</v>
      </c>
      <c r="N274" s="43">
        <v>1000</v>
      </c>
      <c r="O274" s="43">
        <v>1500</v>
      </c>
      <c r="P274" s="43">
        <v>2000</v>
      </c>
      <c r="Q274" s="41">
        <f t="shared" si="7"/>
        <v>3.2999340242004469</v>
      </c>
      <c r="R274" s="35">
        <v>0</v>
      </c>
      <c r="S274" s="35">
        <v>58300000</v>
      </c>
      <c r="T274" s="35">
        <v>0</v>
      </c>
      <c r="U274" s="35">
        <v>0</v>
      </c>
      <c r="V274" s="35">
        <v>0</v>
      </c>
      <c r="W274" s="35">
        <v>0</v>
      </c>
      <c r="X274" s="35">
        <v>0</v>
      </c>
      <c r="Y274" s="35">
        <v>0</v>
      </c>
      <c r="Z274" s="35">
        <v>0</v>
      </c>
      <c r="AA274" s="35">
        <v>0</v>
      </c>
      <c r="AB274" s="35">
        <v>58300000</v>
      </c>
    </row>
    <row r="275" spans="1:28" ht="54.75" customHeight="1">
      <c r="A275" s="778" t="s">
        <v>670</v>
      </c>
      <c r="B275" s="768" t="s">
        <v>671</v>
      </c>
      <c r="C275" s="768" t="s">
        <v>173</v>
      </c>
      <c r="D275" s="809">
        <v>0.05</v>
      </c>
      <c r="E275" s="843" t="s">
        <v>174</v>
      </c>
      <c r="F275" s="843"/>
      <c r="G275" s="843"/>
      <c r="H275" s="25"/>
      <c r="I275" s="24"/>
      <c r="J275" s="24"/>
      <c r="K275" s="24"/>
      <c r="L275" s="24"/>
      <c r="M275" s="43">
        <v>0</v>
      </c>
      <c r="N275" s="24">
        <v>0</v>
      </c>
      <c r="O275" s="24">
        <v>0</v>
      </c>
      <c r="P275" s="38">
        <v>0</v>
      </c>
      <c r="Q275" s="41">
        <f t="shared" si="7"/>
        <v>0</v>
      </c>
      <c r="R275" s="35">
        <v>0</v>
      </c>
      <c r="S275" s="35">
        <v>0</v>
      </c>
      <c r="T275" s="35">
        <v>0</v>
      </c>
      <c r="U275" s="35">
        <v>0</v>
      </c>
      <c r="V275" s="35">
        <v>0</v>
      </c>
      <c r="W275" s="35">
        <v>0</v>
      </c>
      <c r="X275" s="35">
        <v>0</v>
      </c>
      <c r="Y275" s="35">
        <v>0</v>
      </c>
      <c r="Z275" s="35">
        <v>0</v>
      </c>
      <c r="AA275" s="35">
        <v>0</v>
      </c>
      <c r="AB275" s="35">
        <v>0</v>
      </c>
    </row>
    <row r="276" spans="1:28" ht="78" customHeight="1">
      <c r="A276" s="778"/>
      <c r="B276" s="768"/>
      <c r="C276" s="768"/>
      <c r="D276" s="809"/>
      <c r="E276" s="36">
        <v>1</v>
      </c>
      <c r="F276" s="36" t="s">
        <v>175</v>
      </c>
      <c r="G276" s="46">
        <v>0</v>
      </c>
      <c r="H276" s="25" t="s">
        <v>8</v>
      </c>
      <c r="I276" s="24"/>
      <c r="J276" s="24">
        <v>1</v>
      </c>
      <c r="K276" s="24"/>
      <c r="L276" s="24"/>
      <c r="M276" s="43">
        <v>0</v>
      </c>
      <c r="N276" s="24">
        <v>1</v>
      </c>
      <c r="O276" s="24">
        <v>1</v>
      </c>
      <c r="P276" s="38">
        <v>1</v>
      </c>
      <c r="Q276" s="41">
        <f t="shared" si="7"/>
        <v>0.87663222815077035</v>
      </c>
      <c r="R276" s="35"/>
      <c r="S276" s="35">
        <v>15487479</v>
      </c>
      <c r="T276" s="35">
        <v>0</v>
      </c>
      <c r="U276" s="35">
        <v>0</v>
      </c>
      <c r="V276" s="35">
        <v>0</v>
      </c>
      <c r="W276" s="35">
        <v>0</v>
      </c>
      <c r="X276" s="35">
        <v>0</v>
      </c>
      <c r="Y276" s="35">
        <v>0</v>
      </c>
      <c r="Z276" s="35">
        <v>0</v>
      </c>
      <c r="AA276" s="35">
        <v>0</v>
      </c>
      <c r="AB276" s="35">
        <v>15487479</v>
      </c>
    </row>
    <row r="277" spans="1:28" ht="74.25" customHeight="1">
      <c r="A277" s="778"/>
      <c r="B277" s="768"/>
      <c r="C277" s="768"/>
      <c r="D277" s="809"/>
      <c r="E277" s="46">
        <v>5</v>
      </c>
      <c r="F277" s="36" t="s">
        <v>703</v>
      </c>
      <c r="G277" s="46">
        <v>0</v>
      </c>
      <c r="H277" s="25" t="s">
        <v>8</v>
      </c>
      <c r="I277" s="24"/>
      <c r="J277" s="24"/>
      <c r="K277" s="24">
        <v>5</v>
      </c>
      <c r="L277" s="24"/>
      <c r="M277" s="43">
        <v>0</v>
      </c>
      <c r="N277" s="24">
        <v>0</v>
      </c>
      <c r="O277" s="24">
        <v>5</v>
      </c>
      <c r="P277" s="38">
        <v>5</v>
      </c>
      <c r="Q277" s="41">
        <f t="shared" si="7"/>
        <v>0</v>
      </c>
      <c r="R277" s="35">
        <v>0</v>
      </c>
      <c r="S277" s="35">
        <v>0</v>
      </c>
      <c r="T277" s="35">
        <v>0</v>
      </c>
      <c r="U277" s="35">
        <v>0</v>
      </c>
      <c r="V277" s="35">
        <v>0</v>
      </c>
      <c r="W277" s="35">
        <v>0</v>
      </c>
      <c r="X277" s="35">
        <v>0</v>
      </c>
      <c r="Y277" s="35">
        <v>0</v>
      </c>
      <c r="Z277" s="35">
        <v>0</v>
      </c>
      <c r="AA277" s="35">
        <v>0</v>
      </c>
      <c r="AB277" s="35">
        <v>0</v>
      </c>
    </row>
    <row r="278" spans="1:28" s="332" customFormat="1">
      <c r="A278" s="435"/>
      <c r="B278" s="436"/>
      <c r="C278" s="436"/>
      <c r="D278" s="437"/>
      <c r="E278" s="436"/>
      <c r="F278" s="436"/>
      <c r="G278" s="438"/>
      <c r="P278" s="335"/>
      <c r="Q278" s="330">
        <f>SUM(Q251:Q277)</f>
        <v>12.514135407835363</v>
      </c>
      <c r="R278" s="336"/>
      <c r="S278" s="337"/>
      <c r="T278" s="336"/>
      <c r="U278" s="336"/>
      <c r="V278" s="336"/>
      <c r="W278" s="336"/>
      <c r="X278" s="336"/>
      <c r="Y278" s="336"/>
      <c r="Z278" s="336"/>
      <c r="AA278" s="336"/>
      <c r="AB278" s="336"/>
    </row>
    <row r="279" spans="1:28" s="332" customFormat="1">
      <c r="A279" s="435"/>
      <c r="B279" s="436"/>
      <c r="C279" s="436"/>
      <c r="D279" s="437"/>
      <c r="E279" s="436"/>
      <c r="F279" s="436"/>
      <c r="G279" s="438"/>
      <c r="J279" s="340" t="s">
        <v>780</v>
      </c>
      <c r="P279" s="335"/>
      <c r="R279" s="331">
        <v>0</v>
      </c>
      <c r="S279" s="331">
        <v>221087479</v>
      </c>
      <c r="T279" s="331">
        <v>0</v>
      </c>
      <c r="U279" s="331">
        <v>0</v>
      </c>
      <c r="V279" s="331">
        <v>0</v>
      </c>
      <c r="W279" s="331">
        <v>0</v>
      </c>
      <c r="X279" s="331">
        <v>0</v>
      </c>
      <c r="Y279" s="331">
        <v>0</v>
      </c>
      <c r="Z279" s="331">
        <v>0</v>
      </c>
      <c r="AA279" s="331">
        <v>0</v>
      </c>
      <c r="AB279" s="331">
        <v>221087479</v>
      </c>
    </row>
    <row r="280" spans="1:28" s="5" customFormat="1">
      <c r="A280" s="128"/>
      <c r="B280" s="129"/>
      <c r="C280" s="129"/>
      <c r="D280" s="130"/>
      <c r="E280" s="129"/>
      <c r="F280" s="129"/>
      <c r="G280" s="131"/>
      <c r="P280" s="57"/>
      <c r="R280" s="58">
        <v>0</v>
      </c>
      <c r="S280" s="58">
        <v>0.1600000262260437</v>
      </c>
      <c r="T280" s="58">
        <v>0</v>
      </c>
      <c r="U280" s="58">
        <v>0</v>
      </c>
      <c r="V280" s="58">
        <v>0</v>
      </c>
      <c r="W280" s="58">
        <v>0</v>
      </c>
      <c r="X280" s="58">
        <v>0</v>
      </c>
      <c r="Y280" s="58">
        <v>0</v>
      </c>
      <c r="Z280" s="58">
        <v>0</v>
      </c>
      <c r="AA280" s="58">
        <v>0</v>
      </c>
      <c r="AB280" s="58">
        <v>0.1600000262260437</v>
      </c>
    </row>
    <row r="281" spans="1:28">
      <c r="A281" s="132"/>
      <c r="B281" s="133"/>
      <c r="C281" s="133"/>
      <c r="D281" s="134"/>
      <c r="E281" s="133"/>
      <c r="F281" s="133"/>
      <c r="G281" s="135"/>
      <c r="H281" s="1"/>
      <c r="I281" s="1"/>
      <c r="J281" s="1"/>
      <c r="K281" s="1"/>
      <c r="L281" s="1"/>
      <c r="M281" s="1"/>
      <c r="N281" s="1"/>
      <c r="O281" s="1"/>
      <c r="P281" s="26"/>
      <c r="Q281" s="1"/>
    </row>
    <row r="282" spans="1:28">
      <c r="A282" s="132"/>
      <c r="B282" s="133"/>
      <c r="C282" s="133"/>
      <c r="D282" s="134"/>
      <c r="E282" s="133"/>
      <c r="F282" s="133"/>
      <c r="G282" s="135"/>
      <c r="H282" s="1"/>
      <c r="I282" s="1"/>
      <c r="J282" s="1"/>
      <c r="K282" s="1"/>
      <c r="L282" s="1"/>
      <c r="M282" s="1"/>
      <c r="N282" s="1"/>
      <c r="O282" s="1"/>
      <c r="P282" s="26"/>
      <c r="Q282" s="1"/>
    </row>
    <row r="283" spans="1:28" ht="62.25" customHeight="1">
      <c r="A283" s="132"/>
      <c r="B283" s="133"/>
      <c r="C283" s="133"/>
      <c r="D283" s="134"/>
      <c r="E283" s="133"/>
      <c r="F283" s="133"/>
      <c r="G283" s="135"/>
      <c r="H283" s="1"/>
      <c r="I283" s="1"/>
      <c r="J283" s="1"/>
      <c r="K283" s="1"/>
      <c r="L283" s="1"/>
      <c r="M283" s="1"/>
      <c r="N283" s="1"/>
      <c r="O283" s="1"/>
      <c r="P283" s="26"/>
      <c r="Q283" s="1"/>
    </row>
    <row r="285" spans="1:28" ht="20.25" customHeight="1">
      <c r="A285" s="723" t="s">
        <v>29</v>
      </c>
      <c r="B285" s="724"/>
      <c r="C285" s="724"/>
      <c r="D285" s="724"/>
      <c r="E285" s="724"/>
      <c r="F285" s="724"/>
      <c r="G285" s="724"/>
      <c r="H285" s="724"/>
      <c r="I285" s="724"/>
      <c r="J285" s="724"/>
      <c r="K285" s="724"/>
      <c r="L285" s="724"/>
      <c r="M285" s="724"/>
      <c r="N285" s="724"/>
      <c r="O285" s="724"/>
      <c r="P285" s="724"/>
      <c r="Q285" s="724"/>
      <c r="R285" s="724"/>
      <c r="S285" s="724"/>
      <c r="T285" s="724"/>
      <c r="U285" s="724"/>
      <c r="V285" s="724"/>
      <c r="W285" s="724"/>
      <c r="X285" s="724"/>
      <c r="Y285" s="724"/>
      <c r="Z285" s="724"/>
      <c r="AA285" s="724"/>
      <c r="AB285" s="724"/>
    </row>
    <row r="286" spans="1:28" ht="20.25" customHeight="1">
      <c r="A286" s="723" t="s">
        <v>563</v>
      </c>
      <c r="B286" s="724"/>
      <c r="C286" s="724"/>
      <c r="D286" s="724"/>
      <c r="E286" s="724"/>
      <c r="F286" s="724"/>
      <c r="G286" s="724"/>
      <c r="H286" s="724"/>
      <c r="I286" s="724"/>
      <c r="J286" s="724"/>
      <c r="K286" s="724"/>
      <c r="L286" s="724"/>
      <c r="M286" s="724"/>
      <c r="N286" s="724"/>
      <c r="O286" s="724"/>
      <c r="P286" s="724"/>
      <c r="Q286" s="724"/>
      <c r="R286" s="724"/>
      <c r="S286" s="724"/>
      <c r="T286" s="724"/>
      <c r="U286" s="724"/>
      <c r="V286" s="724"/>
      <c r="W286" s="724"/>
      <c r="X286" s="724"/>
      <c r="Y286" s="724"/>
      <c r="Z286" s="724"/>
      <c r="AA286" s="724"/>
      <c r="AB286" s="724"/>
    </row>
    <row r="287" spans="1:28" ht="20.25" customHeight="1">
      <c r="A287" s="723" t="s">
        <v>393</v>
      </c>
      <c r="B287" s="724"/>
      <c r="C287" s="724"/>
      <c r="D287" s="724"/>
      <c r="E287" s="724"/>
      <c r="F287" s="724"/>
      <c r="G287" s="724"/>
      <c r="H287" s="724"/>
      <c r="I287" s="724"/>
      <c r="J287" s="724"/>
      <c r="K287" s="724"/>
      <c r="L287" s="724"/>
      <c r="M287" s="724"/>
      <c r="N287" s="724"/>
      <c r="O287" s="724"/>
      <c r="P287" s="724"/>
      <c r="Q287" s="724"/>
      <c r="R287" s="724"/>
      <c r="S287" s="724"/>
      <c r="T287" s="724"/>
      <c r="U287" s="724"/>
      <c r="V287" s="724"/>
      <c r="W287" s="724"/>
      <c r="X287" s="724"/>
      <c r="Y287" s="724"/>
      <c r="Z287" s="724"/>
      <c r="AA287" s="724"/>
      <c r="AB287" s="724"/>
    </row>
    <row r="288" spans="1:28" ht="27.75" customHeight="1">
      <c r="A288" s="89" t="s">
        <v>1</v>
      </c>
      <c r="B288" s="136"/>
      <c r="C288" s="20" t="s">
        <v>816</v>
      </c>
      <c r="D288" s="19"/>
      <c r="E288" s="19"/>
      <c r="F288" s="113"/>
      <c r="G288" s="137"/>
      <c r="H288" s="20"/>
      <c r="I288" s="20"/>
      <c r="J288" s="20"/>
      <c r="K288" s="20"/>
      <c r="L288" s="20"/>
      <c r="M288" s="20"/>
      <c r="N288" s="20"/>
      <c r="O288" s="20"/>
      <c r="P288" s="21"/>
      <c r="Q288" s="20"/>
      <c r="R288" s="22"/>
      <c r="S288" s="23"/>
      <c r="T288" s="22"/>
      <c r="U288" s="22"/>
      <c r="V288" s="22"/>
      <c r="W288" s="22"/>
      <c r="X288" s="22"/>
      <c r="Y288" s="22"/>
      <c r="Z288" s="22"/>
      <c r="AA288" s="22"/>
      <c r="AB288" s="22"/>
    </row>
    <row r="289" spans="1:218" ht="27.75" customHeight="1">
      <c r="A289" s="766" t="s">
        <v>21</v>
      </c>
      <c r="B289" s="766" t="s">
        <v>22</v>
      </c>
      <c r="C289" s="767" t="s">
        <v>23</v>
      </c>
      <c r="D289" s="767"/>
      <c r="E289" s="766" t="s">
        <v>24</v>
      </c>
      <c r="F289" s="767" t="s">
        <v>25</v>
      </c>
      <c r="G289" s="767"/>
      <c r="H289" s="24"/>
      <c r="I289" s="762" t="s">
        <v>379</v>
      </c>
      <c r="J289" s="762"/>
      <c r="K289" s="762"/>
      <c r="L289" s="762"/>
      <c r="M289" s="762" t="s">
        <v>380</v>
      </c>
      <c r="N289" s="762"/>
      <c r="O289" s="762"/>
      <c r="P289" s="762"/>
      <c r="Q289" s="70">
        <v>100</v>
      </c>
      <c r="R289" s="763" t="s">
        <v>382</v>
      </c>
      <c r="S289" s="763"/>
      <c r="T289" s="763"/>
      <c r="U289" s="763"/>
      <c r="V289" s="763"/>
      <c r="W289" s="763"/>
      <c r="X289" s="763"/>
      <c r="Y289" s="763"/>
      <c r="Z289" s="763"/>
      <c r="AA289" s="763"/>
      <c r="AB289" s="763"/>
    </row>
    <row r="290" spans="1:218" ht="81" customHeight="1">
      <c r="A290" s="766"/>
      <c r="B290" s="766"/>
      <c r="C290" s="25" t="s">
        <v>23</v>
      </c>
      <c r="D290" s="25" t="s">
        <v>27</v>
      </c>
      <c r="E290" s="766"/>
      <c r="F290" s="91" t="s">
        <v>25</v>
      </c>
      <c r="G290" s="27" t="s">
        <v>27</v>
      </c>
      <c r="H290" s="24" t="s">
        <v>9</v>
      </c>
      <c r="I290" s="25">
        <v>2012</v>
      </c>
      <c r="J290" s="25">
        <v>2013</v>
      </c>
      <c r="K290" s="25">
        <v>2014</v>
      </c>
      <c r="L290" s="25">
        <v>2015</v>
      </c>
      <c r="M290" s="25">
        <v>2012</v>
      </c>
      <c r="N290" s="25">
        <v>2013</v>
      </c>
      <c r="O290" s="25">
        <v>2014</v>
      </c>
      <c r="P290" s="29">
        <v>2015</v>
      </c>
      <c r="Q290" s="24" t="s">
        <v>384</v>
      </c>
      <c r="R290" s="30" t="s">
        <v>11</v>
      </c>
      <c r="S290" s="30" t="s">
        <v>12</v>
      </c>
      <c r="T290" s="30" t="s">
        <v>13</v>
      </c>
      <c r="U290" s="30" t="s">
        <v>14</v>
      </c>
      <c r="V290" s="30" t="s">
        <v>15</v>
      </c>
      <c r="W290" s="30" t="s">
        <v>16</v>
      </c>
      <c r="X290" s="30" t="s">
        <v>17</v>
      </c>
      <c r="Y290" s="30" t="s">
        <v>18</v>
      </c>
      <c r="Z290" s="30" t="s">
        <v>19</v>
      </c>
      <c r="AA290" s="30" t="s">
        <v>385</v>
      </c>
      <c r="AB290" s="30" t="s">
        <v>616</v>
      </c>
    </row>
    <row r="291" spans="1:218" ht="24" customHeight="1">
      <c r="A291" s="138"/>
      <c r="B291" s="29"/>
      <c r="C291" s="29"/>
      <c r="D291" s="139"/>
      <c r="E291" s="25"/>
      <c r="F291" s="91"/>
      <c r="G291" s="140"/>
      <c r="H291" s="141"/>
      <c r="I291" s="141"/>
      <c r="J291" s="141"/>
      <c r="K291" s="141"/>
      <c r="L291" s="141"/>
      <c r="M291" s="141"/>
      <c r="N291" s="141"/>
      <c r="O291" s="141"/>
      <c r="P291" s="142"/>
      <c r="Q291" s="143">
        <f>+(AB291*$Q$115)/AB$115</f>
        <v>25.200628237641904</v>
      </c>
      <c r="R291" s="35">
        <v>0</v>
      </c>
      <c r="S291" s="35">
        <v>145220000</v>
      </c>
      <c r="T291" s="35">
        <v>0</v>
      </c>
      <c r="U291" s="35">
        <v>0</v>
      </c>
      <c r="V291" s="35">
        <v>0</v>
      </c>
      <c r="W291" s="35">
        <v>0</v>
      </c>
      <c r="X291" s="35">
        <v>0</v>
      </c>
      <c r="Y291" s="35">
        <v>300000000</v>
      </c>
      <c r="Z291" s="35">
        <v>0</v>
      </c>
      <c r="AA291" s="35">
        <v>0</v>
      </c>
      <c r="AB291" s="35">
        <v>445220000</v>
      </c>
    </row>
    <row r="292" spans="1:218" ht="64.5" customHeight="1">
      <c r="A292" s="808" t="s">
        <v>557</v>
      </c>
      <c r="B292" s="803" t="s">
        <v>732</v>
      </c>
      <c r="C292" s="803" t="s">
        <v>177</v>
      </c>
      <c r="D292" s="805">
        <v>0.02</v>
      </c>
      <c r="E292" s="144" t="s">
        <v>178</v>
      </c>
      <c r="F292" s="80" t="s">
        <v>179</v>
      </c>
      <c r="G292" s="140">
        <v>0</v>
      </c>
      <c r="H292" s="25" t="s">
        <v>8</v>
      </c>
      <c r="I292" s="140">
        <v>50</v>
      </c>
      <c r="J292" s="146">
        <v>50</v>
      </c>
      <c r="K292" s="146">
        <v>50</v>
      </c>
      <c r="L292" s="146">
        <v>50</v>
      </c>
      <c r="M292" s="146">
        <v>50</v>
      </c>
      <c r="N292" s="141">
        <v>100</v>
      </c>
      <c r="O292" s="141">
        <v>150</v>
      </c>
      <c r="P292" s="142">
        <v>200</v>
      </c>
      <c r="Q292" s="143">
        <f>+(AB292*$Q$291)/AB$291</f>
        <v>0.28301320962267984</v>
      </c>
      <c r="R292" s="35">
        <v>0</v>
      </c>
      <c r="S292" s="35">
        <v>5000000</v>
      </c>
      <c r="T292" s="35">
        <v>0</v>
      </c>
      <c r="U292" s="35">
        <v>0</v>
      </c>
      <c r="V292" s="35">
        <v>0</v>
      </c>
      <c r="W292" s="35">
        <v>0</v>
      </c>
      <c r="X292" s="35">
        <v>0</v>
      </c>
      <c r="Y292" s="35">
        <v>0</v>
      </c>
      <c r="Z292" s="35">
        <v>0</v>
      </c>
      <c r="AA292" s="35">
        <v>0</v>
      </c>
      <c r="AB292" s="35">
        <v>5000000</v>
      </c>
    </row>
    <row r="293" spans="1:218" ht="76.5" customHeight="1">
      <c r="A293" s="808"/>
      <c r="B293" s="803"/>
      <c r="C293" s="803"/>
      <c r="D293" s="805"/>
      <c r="E293" s="43">
        <v>50</v>
      </c>
      <c r="F293" s="80" t="s">
        <v>180</v>
      </c>
      <c r="G293" s="140">
        <v>0</v>
      </c>
      <c r="H293" s="25" t="s">
        <v>8</v>
      </c>
      <c r="I293" s="140">
        <v>10</v>
      </c>
      <c r="J293" s="146">
        <v>20</v>
      </c>
      <c r="K293" s="146">
        <v>10</v>
      </c>
      <c r="L293" s="146">
        <v>10</v>
      </c>
      <c r="M293" s="146">
        <v>10</v>
      </c>
      <c r="N293" s="141">
        <v>30</v>
      </c>
      <c r="O293" s="141">
        <v>40</v>
      </c>
      <c r="P293" s="142">
        <v>50</v>
      </c>
      <c r="Q293" s="143">
        <f t="shared" ref="Q293:Q315" si="8">+(AB293*$Q$291)/AB$291</f>
        <v>1.0188475546416473</v>
      </c>
      <c r="R293" s="35">
        <v>0</v>
      </c>
      <c r="S293" s="35">
        <v>18000000</v>
      </c>
      <c r="T293" s="35">
        <v>0</v>
      </c>
      <c r="U293" s="35">
        <v>0</v>
      </c>
      <c r="V293" s="35">
        <v>0</v>
      </c>
      <c r="W293" s="35">
        <v>0</v>
      </c>
      <c r="X293" s="35">
        <v>0</v>
      </c>
      <c r="Y293" s="35">
        <v>0</v>
      </c>
      <c r="Z293" s="35">
        <v>0</v>
      </c>
      <c r="AA293" s="35">
        <v>0</v>
      </c>
      <c r="AB293" s="35">
        <v>18000000</v>
      </c>
    </row>
    <row r="294" spans="1:218" ht="105.75" customHeight="1">
      <c r="A294" s="808"/>
      <c r="B294" s="803"/>
      <c r="C294" s="803"/>
      <c r="D294" s="805"/>
      <c r="E294" s="43">
        <v>2</v>
      </c>
      <c r="F294" s="80" t="s">
        <v>704</v>
      </c>
      <c r="G294" s="140">
        <v>0</v>
      </c>
      <c r="H294" s="25" t="s">
        <v>8</v>
      </c>
      <c r="I294" s="140">
        <v>1</v>
      </c>
      <c r="J294" s="146"/>
      <c r="K294" s="146">
        <v>1</v>
      </c>
      <c r="L294" s="146"/>
      <c r="M294" s="146">
        <v>1</v>
      </c>
      <c r="N294" s="141">
        <v>1</v>
      </c>
      <c r="O294" s="141">
        <v>2</v>
      </c>
      <c r="P294" s="142">
        <v>2</v>
      </c>
      <c r="Q294" s="143">
        <f t="shared" si="8"/>
        <v>0</v>
      </c>
      <c r="R294" s="35"/>
      <c r="S294" s="35"/>
      <c r="T294" s="35">
        <v>0</v>
      </c>
      <c r="U294" s="35">
        <v>0</v>
      </c>
      <c r="V294" s="35">
        <v>0</v>
      </c>
      <c r="W294" s="35">
        <v>0</v>
      </c>
      <c r="X294" s="35">
        <v>0</v>
      </c>
      <c r="Y294" s="35">
        <v>0</v>
      </c>
      <c r="Z294" s="35">
        <v>0</v>
      </c>
      <c r="AA294" s="35">
        <v>0</v>
      </c>
      <c r="AB294" s="35">
        <v>0</v>
      </c>
    </row>
    <row r="295" spans="1:218" ht="135" customHeight="1">
      <c r="A295" s="808"/>
      <c r="B295" s="803"/>
      <c r="C295" s="803"/>
      <c r="D295" s="805"/>
      <c r="E295" s="144">
        <v>2</v>
      </c>
      <c r="F295" s="147" t="s">
        <v>705</v>
      </c>
      <c r="G295" s="140">
        <v>0</v>
      </c>
      <c r="H295" s="25" t="s">
        <v>8</v>
      </c>
      <c r="I295" s="140">
        <v>1</v>
      </c>
      <c r="J295" s="146"/>
      <c r="K295" s="146">
        <v>1</v>
      </c>
      <c r="L295" s="146"/>
      <c r="M295" s="146">
        <v>1</v>
      </c>
      <c r="N295" s="141">
        <v>1</v>
      </c>
      <c r="O295" s="141">
        <v>2</v>
      </c>
      <c r="P295" s="142">
        <v>2</v>
      </c>
      <c r="Q295" s="143">
        <f t="shared" si="8"/>
        <v>0</v>
      </c>
      <c r="R295" s="35"/>
      <c r="S295" s="35"/>
      <c r="T295" s="35">
        <v>0</v>
      </c>
      <c r="U295" s="35">
        <v>0</v>
      </c>
      <c r="V295" s="35">
        <v>0</v>
      </c>
      <c r="W295" s="35">
        <v>0</v>
      </c>
      <c r="X295" s="35">
        <v>0</v>
      </c>
      <c r="Y295" s="35">
        <v>0</v>
      </c>
      <c r="Z295" s="35">
        <v>0</v>
      </c>
      <c r="AA295" s="35">
        <v>0</v>
      </c>
      <c r="AB295" s="35">
        <v>0</v>
      </c>
    </row>
    <row r="296" spans="1:218" ht="72" customHeight="1">
      <c r="A296" s="808"/>
      <c r="B296" s="803"/>
      <c r="C296" s="803"/>
      <c r="D296" s="805"/>
      <c r="E296" s="144">
        <v>20</v>
      </c>
      <c r="F296" s="80" t="s">
        <v>706</v>
      </c>
      <c r="G296" s="140">
        <v>0</v>
      </c>
      <c r="H296" s="25" t="s">
        <v>8</v>
      </c>
      <c r="I296" s="140">
        <v>5</v>
      </c>
      <c r="J296" s="146">
        <v>5</v>
      </c>
      <c r="K296" s="146">
        <v>5</v>
      </c>
      <c r="L296" s="146">
        <v>5</v>
      </c>
      <c r="M296" s="146">
        <v>5</v>
      </c>
      <c r="N296" s="141">
        <v>10</v>
      </c>
      <c r="O296" s="141">
        <v>15</v>
      </c>
      <c r="P296" s="142">
        <v>20</v>
      </c>
      <c r="Q296" s="143">
        <f t="shared" si="8"/>
        <v>5.6602641924535971E-2</v>
      </c>
      <c r="R296" s="35">
        <v>0</v>
      </c>
      <c r="S296" s="35">
        <v>1000000</v>
      </c>
      <c r="T296" s="35">
        <v>0</v>
      </c>
      <c r="U296" s="35">
        <v>0</v>
      </c>
      <c r="V296" s="35">
        <v>0</v>
      </c>
      <c r="W296" s="35">
        <v>0</v>
      </c>
      <c r="X296" s="35">
        <v>0</v>
      </c>
      <c r="Y296" s="35">
        <v>0</v>
      </c>
      <c r="Z296" s="35">
        <v>0</v>
      </c>
      <c r="AA296" s="35">
        <v>0</v>
      </c>
      <c r="AB296" s="35">
        <v>1000000</v>
      </c>
    </row>
    <row r="297" spans="1:218" ht="66.75" customHeight="1">
      <c r="A297" s="808"/>
      <c r="B297" s="803"/>
      <c r="C297" s="806" t="s">
        <v>181</v>
      </c>
      <c r="D297" s="807" t="s">
        <v>68</v>
      </c>
      <c r="E297" s="148" t="s">
        <v>558</v>
      </c>
      <c r="F297" s="148" t="s">
        <v>707</v>
      </c>
      <c r="G297" s="148" t="s">
        <v>68</v>
      </c>
      <c r="H297" s="25" t="s">
        <v>8</v>
      </c>
      <c r="I297" s="148">
        <v>2</v>
      </c>
      <c r="J297" s="148">
        <v>3</v>
      </c>
      <c r="K297" s="148">
        <v>3</v>
      </c>
      <c r="L297" s="148">
        <v>2</v>
      </c>
      <c r="M297" s="146">
        <v>2</v>
      </c>
      <c r="N297" s="141">
        <v>5</v>
      </c>
      <c r="O297" s="141">
        <v>8</v>
      </c>
      <c r="P297" s="142">
        <v>10</v>
      </c>
      <c r="Q297" s="143">
        <f t="shared" si="8"/>
        <v>0.96224491271711154</v>
      </c>
      <c r="R297" s="35"/>
      <c r="S297" s="35">
        <v>17000000</v>
      </c>
      <c r="T297" s="35">
        <v>0</v>
      </c>
      <c r="U297" s="35">
        <v>0</v>
      </c>
      <c r="V297" s="35">
        <v>0</v>
      </c>
      <c r="W297" s="35">
        <v>0</v>
      </c>
      <c r="X297" s="35">
        <v>0</v>
      </c>
      <c r="Y297" s="35">
        <v>0</v>
      </c>
      <c r="Z297" s="35">
        <v>0</v>
      </c>
      <c r="AA297" s="35">
        <v>0</v>
      </c>
      <c r="AB297" s="35">
        <v>17000000</v>
      </c>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row>
    <row r="298" spans="1:218" ht="66.75" customHeight="1">
      <c r="A298" s="808"/>
      <c r="B298" s="803"/>
      <c r="C298" s="806"/>
      <c r="D298" s="807"/>
      <c r="E298" s="148" t="s">
        <v>559</v>
      </c>
      <c r="F298" s="148" t="s">
        <v>182</v>
      </c>
      <c r="G298" s="246" t="s">
        <v>68</v>
      </c>
      <c r="H298" s="25" t="s">
        <v>8</v>
      </c>
      <c r="I298" s="246">
        <v>4</v>
      </c>
      <c r="J298" s="149">
        <v>4</v>
      </c>
      <c r="K298" s="149">
        <v>4</v>
      </c>
      <c r="L298" s="149">
        <v>3</v>
      </c>
      <c r="M298" s="146">
        <v>4</v>
      </c>
      <c r="N298" s="141">
        <v>8</v>
      </c>
      <c r="O298" s="141">
        <v>12</v>
      </c>
      <c r="P298" s="142">
        <v>15</v>
      </c>
      <c r="Q298" s="143">
        <f t="shared" si="8"/>
        <v>0.84903962886803952</v>
      </c>
      <c r="R298" s="35">
        <v>0</v>
      </c>
      <c r="S298" s="35">
        <v>15000000</v>
      </c>
      <c r="T298" s="35">
        <v>0</v>
      </c>
      <c r="U298" s="35">
        <v>0</v>
      </c>
      <c r="V298" s="35">
        <v>0</v>
      </c>
      <c r="W298" s="35">
        <v>0</v>
      </c>
      <c r="X298" s="35">
        <v>0</v>
      </c>
      <c r="Y298" s="35">
        <v>0</v>
      </c>
      <c r="Z298" s="35">
        <v>0</v>
      </c>
      <c r="AA298" s="35">
        <v>0</v>
      </c>
      <c r="AB298" s="35">
        <v>15000000</v>
      </c>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row>
    <row r="299" spans="1:218" ht="91.5" customHeight="1">
      <c r="A299" s="808"/>
      <c r="B299" s="803"/>
      <c r="C299" s="806"/>
      <c r="D299" s="807"/>
      <c r="E299" s="148">
        <v>8</v>
      </c>
      <c r="F299" s="148" t="s">
        <v>183</v>
      </c>
      <c r="G299" s="246" t="s">
        <v>68</v>
      </c>
      <c r="H299" s="25" t="s">
        <v>8</v>
      </c>
      <c r="I299" s="246">
        <v>2</v>
      </c>
      <c r="J299" s="149">
        <v>2</v>
      </c>
      <c r="K299" s="149">
        <v>2</v>
      </c>
      <c r="L299" s="149">
        <v>2</v>
      </c>
      <c r="M299" s="146">
        <v>2</v>
      </c>
      <c r="N299" s="141">
        <v>4</v>
      </c>
      <c r="O299" s="141">
        <v>6</v>
      </c>
      <c r="P299" s="142">
        <v>8</v>
      </c>
      <c r="Q299" s="143">
        <f t="shared" si="8"/>
        <v>0.11320528384907194</v>
      </c>
      <c r="R299" s="35">
        <v>0</v>
      </c>
      <c r="S299" s="35">
        <v>2000000</v>
      </c>
      <c r="T299" s="35">
        <v>0</v>
      </c>
      <c r="U299" s="35">
        <v>0</v>
      </c>
      <c r="V299" s="35">
        <v>0</v>
      </c>
      <c r="W299" s="35">
        <v>0</v>
      </c>
      <c r="X299" s="35">
        <v>0</v>
      </c>
      <c r="Y299" s="35">
        <v>0</v>
      </c>
      <c r="Z299" s="35">
        <v>0</v>
      </c>
      <c r="AA299" s="35">
        <v>0</v>
      </c>
      <c r="AB299" s="35">
        <v>2000000</v>
      </c>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row>
    <row r="300" spans="1:218" ht="66.75" customHeight="1">
      <c r="A300" s="808"/>
      <c r="B300" s="803"/>
      <c r="C300" s="806"/>
      <c r="D300" s="807"/>
      <c r="E300" s="148">
        <v>3</v>
      </c>
      <c r="F300" s="148" t="s">
        <v>708</v>
      </c>
      <c r="G300" s="246" t="s">
        <v>68</v>
      </c>
      <c r="H300" s="25" t="s">
        <v>8</v>
      </c>
      <c r="I300" s="149">
        <v>2</v>
      </c>
      <c r="J300" s="149">
        <v>1</v>
      </c>
      <c r="K300" s="149"/>
      <c r="L300" s="149"/>
      <c r="M300" s="146">
        <v>2</v>
      </c>
      <c r="N300" s="141">
        <v>3</v>
      </c>
      <c r="O300" s="141">
        <v>3</v>
      </c>
      <c r="P300" s="142">
        <v>3</v>
      </c>
      <c r="Q300" s="143">
        <f t="shared" si="8"/>
        <v>0.16980792577360793</v>
      </c>
      <c r="R300" s="35"/>
      <c r="S300" s="35">
        <v>3000000</v>
      </c>
      <c r="T300" s="35">
        <v>0</v>
      </c>
      <c r="U300" s="35">
        <v>0</v>
      </c>
      <c r="V300" s="35">
        <v>0</v>
      </c>
      <c r="W300" s="35">
        <v>0</v>
      </c>
      <c r="X300" s="35">
        <v>0</v>
      </c>
      <c r="Y300" s="35">
        <v>0</v>
      </c>
      <c r="Z300" s="35">
        <v>0</v>
      </c>
      <c r="AA300" s="35">
        <v>0</v>
      </c>
      <c r="AB300" s="35">
        <v>3000000</v>
      </c>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row>
    <row r="301" spans="1:218" ht="102" customHeight="1">
      <c r="A301" s="808"/>
      <c r="B301" s="803"/>
      <c r="C301" s="806"/>
      <c r="D301" s="807"/>
      <c r="E301" s="148">
        <v>1</v>
      </c>
      <c r="F301" s="148" t="s">
        <v>184</v>
      </c>
      <c r="G301" s="246">
        <v>0</v>
      </c>
      <c r="H301" s="25" t="s">
        <v>8</v>
      </c>
      <c r="I301" s="246">
        <v>1</v>
      </c>
      <c r="J301" s="149"/>
      <c r="K301" s="149"/>
      <c r="L301" s="149"/>
      <c r="M301" s="146">
        <v>1</v>
      </c>
      <c r="N301" s="141">
        <v>1</v>
      </c>
      <c r="O301" s="141">
        <v>1</v>
      </c>
      <c r="P301" s="142">
        <v>1</v>
      </c>
      <c r="Q301" s="143">
        <f t="shared" si="8"/>
        <v>0</v>
      </c>
      <c r="R301" s="35"/>
      <c r="S301" s="35"/>
      <c r="T301" s="35">
        <v>0</v>
      </c>
      <c r="U301" s="35">
        <v>0</v>
      </c>
      <c r="V301" s="35">
        <v>0</v>
      </c>
      <c r="W301" s="35">
        <v>0</v>
      </c>
      <c r="X301" s="35">
        <v>0</v>
      </c>
      <c r="Y301" s="35">
        <v>0</v>
      </c>
      <c r="Z301" s="35">
        <v>0</v>
      </c>
      <c r="AA301" s="35">
        <v>0</v>
      </c>
      <c r="AB301" s="35">
        <v>0</v>
      </c>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row>
    <row r="302" spans="1:218" ht="106.5" customHeight="1">
      <c r="A302" s="808"/>
      <c r="B302" s="803"/>
      <c r="C302" s="806"/>
      <c r="D302" s="807"/>
      <c r="E302" s="148">
        <v>2</v>
      </c>
      <c r="F302" s="148" t="s">
        <v>709</v>
      </c>
      <c r="G302" s="246">
        <v>0</v>
      </c>
      <c r="H302" s="25" t="s">
        <v>8</v>
      </c>
      <c r="I302" s="246">
        <v>2</v>
      </c>
      <c r="J302" s="149"/>
      <c r="K302" s="149"/>
      <c r="L302" s="149"/>
      <c r="M302" s="146">
        <v>2</v>
      </c>
      <c r="N302" s="141">
        <v>2</v>
      </c>
      <c r="O302" s="141">
        <v>2</v>
      </c>
      <c r="P302" s="142">
        <v>2</v>
      </c>
      <c r="Q302" s="143">
        <f t="shared" si="8"/>
        <v>0</v>
      </c>
      <c r="R302" s="35"/>
      <c r="S302" s="35"/>
      <c r="T302" s="35">
        <v>0</v>
      </c>
      <c r="U302" s="35">
        <v>0</v>
      </c>
      <c r="V302" s="35">
        <v>0</v>
      </c>
      <c r="W302" s="35">
        <v>0</v>
      </c>
      <c r="X302" s="35">
        <v>0</v>
      </c>
      <c r="Y302" s="35">
        <v>0</v>
      </c>
      <c r="Z302" s="35">
        <v>0</v>
      </c>
      <c r="AA302" s="35">
        <v>0</v>
      </c>
      <c r="AB302" s="35">
        <v>0</v>
      </c>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row>
    <row r="303" spans="1:218" ht="95.25" customHeight="1">
      <c r="A303" s="808"/>
      <c r="B303" s="803"/>
      <c r="C303" s="806"/>
      <c r="D303" s="807"/>
      <c r="E303" s="148">
        <v>1</v>
      </c>
      <c r="F303" s="148" t="s">
        <v>811</v>
      </c>
      <c r="G303" s="246">
        <v>0</v>
      </c>
      <c r="H303" s="25" t="s">
        <v>8</v>
      </c>
      <c r="I303" s="246">
        <v>1</v>
      </c>
      <c r="J303" s="149"/>
      <c r="K303" s="149"/>
      <c r="L303" s="149"/>
      <c r="M303" s="146">
        <v>1</v>
      </c>
      <c r="N303" s="141">
        <v>1</v>
      </c>
      <c r="O303" s="141">
        <v>1</v>
      </c>
      <c r="P303" s="142">
        <v>1</v>
      </c>
      <c r="Q303" s="143">
        <f t="shared" si="8"/>
        <v>0</v>
      </c>
      <c r="R303" s="35">
        <v>0</v>
      </c>
      <c r="S303" s="35"/>
      <c r="T303" s="35">
        <v>0</v>
      </c>
      <c r="U303" s="35">
        <v>0</v>
      </c>
      <c r="V303" s="35">
        <v>0</v>
      </c>
      <c r="W303" s="35">
        <v>0</v>
      </c>
      <c r="X303" s="35">
        <v>0</v>
      </c>
      <c r="Y303" s="35">
        <v>0</v>
      </c>
      <c r="Z303" s="35">
        <v>0</v>
      </c>
      <c r="AA303" s="35">
        <v>0</v>
      </c>
      <c r="AB303" s="35">
        <v>0</v>
      </c>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row>
    <row r="304" spans="1:218" ht="84.75" customHeight="1">
      <c r="A304" s="808"/>
      <c r="B304" s="803"/>
      <c r="C304" s="806"/>
      <c r="D304" s="807"/>
      <c r="E304" s="148" t="s">
        <v>185</v>
      </c>
      <c r="F304" s="148" t="s">
        <v>186</v>
      </c>
      <c r="G304" s="246" t="s">
        <v>804</v>
      </c>
      <c r="H304" s="25" t="s">
        <v>8</v>
      </c>
      <c r="I304" s="246">
        <v>200</v>
      </c>
      <c r="J304" s="246">
        <v>300</v>
      </c>
      <c r="K304" s="246">
        <v>200</v>
      </c>
      <c r="L304" s="246">
        <v>300</v>
      </c>
      <c r="M304" s="146">
        <v>200</v>
      </c>
      <c r="N304" s="141">
        <v>500</v>
      </c>
      <c r="O304" s="141">
        <v>700</v>
      </c>
      <c r="P304" s="246">
        <v>1000</v>
      </c>
      <c r="Q304" s="143">
        <f t="shared" si="8"/>
        <v>20.692227808352616</v>
      </c>
      <c r="R304" s="35">
        <v>0</v>
      </c>
      <c r="S304" s="35">
        <v>65570000</v>
      </c>
      <c r="T304" s="35">
        <v>0</v>
      </c>
      <c r="U304" s="35">
        <v>0</v>
      </c>
      <c r="V304" s="35">
        <v>0</v>
      </c>
      <c r="W304" s="35">
        <v>0</v>
      </c>
      <c r="X304" s="35">
        <v>0</v>
      </c>
      <c r="Y304" s="35">
        <v>300000000</v>
      </c>
      <c r="Z304" s="35">
        <v>0</v>
      </c>
      <c r="AA304" s="35">
        <v>0</v>
      </c>
      <c r="AB304" s="35">
        <v>365570000</v>
      </c>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row>
    <row r="305" spans="1:28" ht="103.5" customHeight="1">
      <c r="A305" s="808"/>
      <c r="B305" s="803"/>
      <c r="C305" s="806"/>
      <c r="D305" s="807"/>
      <c r="E305" s="144">
        <v>1</v>
      </c>
      <c r="F305" s="148" t="s">
        <v>710</v>
      </c>
      <c r="G305" s="140">
        <v>0</v>
      </c>
      <c r="H305" s="25" t="s">
        <v>8</v>
      </c>
      <c r="I305" s="140">
        <v>1</v>
      </c>
      <c r="J305" s="146"/>
      <c r="K305" s="146"/>
      <c r="L305" s="146"/>
      <c r="M305" s="146">
        <v>1</v>
      </c>
      <c r="N305" s="141">
        <v>1</v>
      </c>
      <c r="O305" s="141">
        <v>1</v>
      </c>
      <c r="P305" s="142">
        <v>1</v>
      </c>
      <c r="Q305" s="143">
        <f t="shared" si="8"/>
        <v>0</v>
      </c>
      <c r="R305" s="35"/>
      <c r="S305" s="35"/>
      <c r="T305" s="35">
        <v>0</v>
      </c>
      <c r="U305" s="35">
        <v>0</v>
      </c>
      <c r="V305" s="35">
        <v>0</v>
      </c>
      <c r="W305" s="35">
        <v>0</v>
      </c>
      <c r="X305" s="35">
        <v>0</v>
      </c>
      <c r="Y305" s="35">
        <v>0</v>
      </c>
      <c r="Z305" s="35">
        <v>0</v>
      </c>
      <c r="AA305" s="35">
        <v>0</v>
      </c>
      <c r="AB305" s="35">
        <v>0</v>
      </c>
    </row>
    <row r="306" spans="1:28" ht="93.75" customHeight="1">
      <c r="A306" s="808"/>
      <c r="B306" s="803"/>
      <c r="C306" s="806"/>
      <c r="D306" s="807"/>
      <c r="E306" s="144">
        <v>8</v>
      </c>
      <c r="F306" s="148" t="s">
        <v>711</v>
      </c>
      <c r="G306" s="140" t="s">
        <v>68</v>
      </c>
      <c r="H306" s="25" t="s">
        <v>8</v>
      </c>
      <c r="I306" s="140">
        <v>2</v>
      </c>
      <c r="J306" s="146">
        <v>2</v>
      </c>
      <c r="K306" s="146">
        <v>2</v>
      </c>
      <c r="L306" s="146">
        <v>2</v>
      </c>
      <c r="M306" s="146">
        <v>2</v>
      </c>
      <c r="N306" s="141">
        <v>4</v>
      </c>
      <c r="O306" s="141">
        <v>6</v>
      </c>
      <c r="P306" s="142">
        <v>8</v>
      </c>
      <c r="Q306" s="143">
        <f t="shared" si="8"/>
        <v>0.45282113539628777</v>
      </c>
      <c r="R306" s="35">
        <v>0</v>
      </c>
      <c r="S306" s="35">
        <v>8000000</v>
      </c>
      <c r="T306" s="35">
        <v>0</v>
      </c>
      <c r="U306" s="35">
        <v>0</v>
      </c>
      <c r="V306" s="35">
        <v>0</v>
      </c>
      <c r="W306" s="35">
        <v>0</v>
      </c>
      <c r="X306" s="35">
        <v>0</v>
      </c>
      <c r="Y306" s="35">
        <v>0</v>
      </c>
      <c r="Z306" s="35">
        <v>0</v>
      </c>
      <c r="AA306" s="35">
        <v>0</v>
      </c>
      <c r="AB306" s="35">
        <v>8000000</v>
      </c>
    </row>
    <row r="307" spans="1:28" ht="69" customHeight="1">
      <c r="A307" s="808"/>
      <c r="B307" s="803"/>
      <c r="C307" s="806"/>
      <c r="D307" s="807"/>
      <c r="E307" s="144">
        <v>3</v>
      </c>
      <c r="F307" s="80" t="s">
        <v>712</v>
      </c>
      <c r="G307" s="140">
        <v>0</v>
      </c>
      <c r="H307" s="25" t="s">
        <v>8</v>
      </c>
      <c r="I307" s="140"/>
      <c r="J307" s="146">
        <v>1</v>
      </c>
      <c r="K307" s="146">
        <v>1</v>
      </c>
      <c r="L307" s="146">
        <v>1</v>
      </c>
      <c r="M307" s="146">
        <v>0</v>
      </c>
      <c r="N307" s="141">
        <v>1</v>
      </c>
      <c r="O307" s="141">
        <v>2</v>
      </c>
      <c r="P307" s="142">
        <v>3</v>
      </c>
      <c r="Q307" s="143">
        <f t="shared" si="8"/>
        <v>0.37470948954042815</v>
      </c>
      <c r="R307" s="35"/>
      <c r="S307" s="35">
        <v>6620000</v>
      </c>
      <c r="T307" s="35">
        <v>0</v>
      </c>
      <c r="U307" s="35">
        <v>0</v>
      </c>
      <c r="V307" s="35">
        <v>0</v>
      </c>
      <c r="W307" s="35">
        <v>0</v>
      </c>
      <c r="X307" s="35">
        <v>0</v>
      </c>
      <c r="Y307" s="35">
        <v>0</v>
      </c>
      <c r="Z307" s="35">
        <v>0</v>
      </c>
      <c r="AA307" s="35">
        <v>0</v>
      </c>
      <c r="AB307" s="35">
        <v>6620000</v>
      </c>
    </row>
    <row r="308" spans="1:28" ht="72" customHeight="1">
      <c r="A308" s="808" t="s">
        <v>560</v>
      </c>
      <c r="B308" s="803" t="s">
        <v>561</v>
      </c>
      <c r="C308" s="803" t="s">
        <v>187</v>
      </c>
      <c r="D308" s="803" t="s">
        <v>672</v>
      </c>
      <c r="E308" s="804" t="s">
        <v>188</v>
      </c>
      <c r="F308" s="80" t="s">
        <v>189</v>
      </c>
      <c r="G308" s="140">
        <v>0</v>
      </c>
      <c r="H308" s="25" t="s">
        <v>9</v>
      </c>
      <c r="I308" s="140">
        <v>1</v>
      </c>
      <c r="J308" s="146">
        <v>1</v>
      </c>
      <c r="K308" s="146">
        <v>1</v>
      </c>
      <c r="L308" s="146">
        <v>1</v>
      </c>
      <c r="M308" s="146">
        <v>1</v>
      </c>
      <c r="N308" s="141">
        <v>2</v>
      </c>
      <c r="O308" s="141">
        <v>3</v>
      </c>
      <c r="P308" s="142">
        <v>4</v>
      </c>
      <c r="Q308" s="143">
        <f t="shared" si="8"/>
        <v>2.8301320962267985E-2</v>
      </c>
      <c r="R308" s="35"/>
      <c r="S308" s="35">
        <v>500000</v>
      </c>
      <c r="T308" s="35">
        <v>0</v>
      </c>
      <c r="U308" s="35">
        <v>0</v>
      </c>
      <c r="V308" s="35">
        <v>0</v>
      </c>
      <c r="W308" s="35">
        <v>0</v>
      </c>
      <c r="X308" s="35">
        <v>0</v>
      </c>
      <c r="Y308" s="35">
        <v>0</v>
      </c>
      <c r="Z308" s="35">
        <v>0</v>
      </c>
      <c r="AA308" s="35">
        <v>0</v>
      </c>
      <c r="AB308" s="35">
        <v>500000</v>
      </c>
    </row>
    <row r="309" spans="1:28" ht="105.75" customHeight="1">
      <c r="A309" s="808"/>
      <c r="B309" s="803"/>
      <c r="C309" s="803"/>
      <c r="D309" s="803"/>
      <c r="E309" s="804"/>
      <c r="F309" s="80" t="s">
        <v>190</v>
      </c>
      <c r="G309" s="140">
        <v>0</v>
      </c>
      <c r="H309" s="25" t="s">
        <v>9</v>
      </c>
      <c r="I309" s="140">
        <v>1</v>
      </c>
      <c r="J309" s="146">
        <v>1</v>
      </c>
      <c r="K309" s="146">
        <v>1</v>
      </c>
      <c r="L309" s="146">
        <v>1</v>
      </c>
      <c r="M309" s="146">
        <v>1</v>
      </c>
      <c r="N309" s="141">
        <v>2</v>
      </c>
      <c r="O309" s="141">
        <v>3</v>
      </c>
      <c r="P309" s="142">
        <v>4</v>
      </c>
      <c r="Q309" s="143">
        <f t="shared" si="8"/>
        <v>2.9999400220004066E-2</v>
      </c>
      <c r="R309" s="35">
        <v>0</v>
      </c>
      <c r="S309" s="35">
        <v>530000</v>
      </c>
      <c r="T309" s="35">
        <v>0</v>
      </c>
      <c r="U309" s="35">
        <v>0</v>
      </c>
      <c r="V309" s="35">
        <v>0</v>
      </c>
      <c r="W309" s="35">
        <v>0</v>
      </c>
      <c r="X309" s="35">
        <v>0</v>
      </c>
      <c r="Y309" s="35">
        <v>0</v>
      </c>
      <c r="Z309" s="35">
        <v>0</v>
      </c>
      <c r="AA309" s="35">
        <v>0</v>
      </c>
      <c r="AB309" s="35">
        <v>530000</v>
      </c>
    </row>
    <row r="310" spans="1:28" ht="94.5" customHeight="1">
      <c r="A310" s="808"/>
      <c r="B310" s="803"/>
      <c r="C310" s="803"/>
      <c r="D310" s="803"/>
      <c r="E310" s="12">
        <v>2</v>
      </c>
      <c r="F310" s="80" t="s">
        <v>192</v>
      </c>
      <c r="G310" s="140">
        <v>0</v>
      </c>
      <c r="H310" s="25" t="s">
        <v>8</v>
      </c>
      <c r="I310" s="140">
        <v>1</v>
      </c>
      <c r="J310" s="146"/>
      <c r="K310" s="146">
        <v>1</v>
      </c>
      <c r="L310" s="146"/>
      <c r="M310" s="146">
        <v>1</v>
      </c>
      <c r="N310" s="141">
        <v>1</v>
      </c>
      <c r="O310" s="141">
        <v>2</v>
      </c>
      <c r="P310" s="142">
        <v>2</v>
      </c>
      <c r="Q310" s="143">
        <f t="shared" si="8"/>
        <v>0</v>
      </c>
      <c r="R310" s="35">
        <v>0</v>
      </c>
      <c r="S310" s="35">
        <v>0</v>
      </c>
      <c r="T310" s="35">
        <v>0</v>
      </c>
      <c r="U310" s="35">
        <v>0</v>
      </c>
      <c r="V310" s="35">
        <v>0</v>
      </c>
      <c r="W310" s="35">
        <v>0</v>
      </c>
      <c r="X310" s="35">
        <v>0</v>
      </c>
      <c r="Y310" s="35">
        <v>0</v>
      </c>
      <c r="Z310" s="35">
        <v>0</v>
      </c>
      <c r="AA310" s="35">
        <v>0</v>
      </c>
      <c r="AB310" s="35">
        <v>0</v>
      </c>
    </row>
    <row r="311" spans="1:28" ht="119.25" customHeight="1">
      <c r="A311" s="808"/>
      <c r="B311" s="803"/>
      <c r="C311" s="803"/>
      <c r="D311" s="803"/>
      <c r="E311" s="153" t="s">
        <v>191</v>
      </c>
      <c r="F311" s="80" t="s">
        <v>193</v>
      </c>
      <c r="G311" s="140">
        <v>0</v>
      </c>
      <c r="H311" s="25" t="s">
        <v>8</v>
      </c>
      <c r="I311" s="140">
        <v>2</v>
      </c>
      <c r="J311" s="146">
        <v>2</v>
      </c>
      <c r="K311" s="146">
        <v>2</v>
      </c>
      <c r="L311" s="146">
        <v>2</v>
      </c>
      <c r="M311" s="146">
        <v>2</v>
      </c>
      <c r="N311" s="141">
        <v>4</v>
      </c>
      <c r="O311" s="141">
        <v>6</v>
      </c>
      <c r="P311" s="142">
        <v>8</v>
      </c>
      <c r="Q311" s="143">
        <f t="shared" si="8"/>
        <v>0.11320528384907194</v>
      </c>
      <c r="R311" s="35">
        <v>0</v>
      </c>
      <c r="S311" s="35">
        <v>2000000</v>
      </c>
      <c r="T311" s="35">
        <v>0</v>
      </c>
      <c r="U311" s="35">
        <v>0</v>
      </c>
      <c r="V311" s="35">
        <v>0</v>
      </c>
      <c r="W311" s="35">
        <v>0</v>
      </c>
      <c r="X311" s="35">
        <v>0</v>
      </c>
      <c r="Y311" s="35">
        <v>0</v>
      </c>
      <c r="Z311" s="35">
        <v>0</v>
      </c>
      <c r="AA311" s="35">
        <v>0</v>
      </c>
      <c r="AB311" s="35">
        <v>2000000</v>
      </c>
    </row>
    <row r="312" spans="1:28" ht="114" customHeight="1">
      <c r="A312" s="808"/>
      <c r="B312" s="803"/>
      <c r="C312" s="803"/>
      <c r="D312" s="803"/>
      <c r="E312" s="144" t="s">
        <v>194</v>
      </c>
      <c r="F312" s="80" t="s">
        <v>195</v>
      </c>
      <c r="G312" s="140">
        <v>0</v>
      </c>
      <c r="H312" s="25" t="s">
        <v>8</v>
      </c>
      <c r="I312" s="140">
        <v>1</v>
      </c>
      <c r="J312" s="146"/>
      <c r="K312" s="146">
        <v>1</v>
      </c>
      <c r="L312" s="146"/>
      <c r="M312" s="146">
        <v>1</v>
      </c>
      <c r="N312" s="141">
        <v>1</v>
      </c>
      <c r="O312" s="141">
        <v>2</v>
      </c>
      <c r="P312" s="142">
        <v>2</v>
      </c>
      <c r="Q312" s="143">
        <f t="shared" si="8"/>
        <v>0</v>
      </c>
      <c r="R312" s="35"/>
      <c r="S312" s="35"/>
      <c r="T312" s="35">
        <v>0</v>
      </c>
      <c r="U312" s="35">
        <v>0</v>
      </c>
      <c r="V312" s="35">
        <v>0</v>
      </c>
      <c r="W312" s="35">
        <v>0</v>
      </c>
      <c r="X312" s="35">
        <v>0</v>
      </c>
      <c r="Y312" s="35">
        <v>0</v>
      </c>
      <c r="Z312" s="35">
        <v>0</v>
      </c>
      <c r="AA312" s="35">
        <v>0</v>
      </c>
      <c r="AB312" s="35">
        <v>0</v>
      </c>
    </row>
    <row r="313" spans="1:28" ht="84" customHeight="1">
      <c r="A313" s="808"/>
      <c r="B313" s="803"/>
      <c r="C313" s="803"/>
      <c r="D313" s="803"/>
      <c r="E313" s="144" t="s">
        <v>196</v>
      </c>
      <c r="F313" s="80" t="s">
        <v>197</v>
      </c>
      <c r="G313" s="140">
        <v>0</v>
      </c>
      <c r="H313" s="25" t="s">
        <v>8</v>
      </c>
      <c r="I313" s="140">
        <v>6</v>
      </c>
      <c r="J313" s="146">
        <v>6</v>
      </c>
      <c r="K313" s="146">
        <v>6</v>
      </c>
      <c r="L313" s="146">
        <v>6</v>
      </c>
      <c r="M313" s="146">
        <v>6</v>
      </c>
      <c r="N313" s="141">
        <v>12</v>
      </c>
      <c r="O313" s="141">
        <v>18</v>
      </c>
      <c r="P313" s="142">
        <v>24</v>
      </c>
      <c r="Q313" s="143">
        <f t="shared" si="8"/>
        <v>0</v>
      </c>
      <c r="R313" s="35">
        <v>0</v>
      </c>
      <c r="S313" s="35">
        <v>0</v>
      </c>
      <c r="T313" s="35">
        <v>0</v>
      </c>
      <c r="U313" s="35">
        <v>0</v>
      </c>
      <c r="V313" s="35">
        <v>0</v>
      </c>
      <c r="W313" s="35">
        <v>0</v>
      </c>
      <c r="X313" s="35">
        <v>0</v>
      </c>
      <c r="Y313" s="35">
        <v>0</v>
      </c>
      <c r="Z313" s="35">
        <v>0</v>
      </c>
      <c r="AA313" s="35">
        <v>0</v>
      </c>
      <c r="AB313" s="35">
        <v>0</v>
      </c>
    </row>
    <row r="314" spans="1:28" ht="79.5" customHeight="1">
      <c r="A314" s="808"/>
      <c r="B314" s="803"/>
      <c r="C314" s="803"/>
      <c r="D314" s="803"/>
      <c r="E314" s="144">
        <v>16</v>
      </c>
      <c r="F314" s="80" t="s">
        <v>562</v>
      </c>
      <c r="G314" s="140">
        <v>8</v>
      </c>
      <c r="H314" s="25" t="s">
        <v>8</v>
      </c>
      <c r="I314" s="140"/>
      <c r="J314" s="146">
        <v>16</v>
      </c>
      <c r="K314" s="146"/>
      <c r="L314" s="146"/>
      <c r="M314" s="146">
        <v>0</v>
      </c>
      <c r="N314" s="141">
        <v>16</v>
      </c>
      <c r="O314" s="141">
        <v>16</v>
      </c>
      <c r="P314" s="142">
        <v>16</v>
      </c>
      <c r="Q314" s="143">
        <f t="shared" si="8"/>
        <v>2.8301320962267985E-2</v>
      </c>
      <c r="R314" s="35">
        <v>0</v>
      </c>
      <c r="S314" s="35">
        <v>500000</v>
      </c>
      <c r="T314" s="35">
        <v>0</v>
      </c>
      <c r="U314" s="35">
        <v>0</v>
      </c>
      <c r="V314" s="35">
        <v>0</v>
      </c>
      <c r="W314" s="35">
        <v>0</v>
      </c>
      <c r="X314" s="35">
        <v>0</v>
      </c>
      <c r="Y314" s="35">
        <v>0</v>
      </c>
      <c r="Z314" s="35">
        <v>0</v>
      </c>
      <c r="AA314" s="35">
        <v>0</v>
      </c>
      <c r="AB314" s="35">
        <v>500000</v>
      </c>
    </row>
    <row r="315" spans="1:28" ht="160.5" customHeight="1">
      <c r="A315" s="808"/>
      <c r="B315" s="803"/>
      <c r="C315" s="803"/>
      <c r="D315" s="803"/>
      <c r="E315" s="144">
        <v>4</v>
      </c>
      <c r="F315" s="80" t="s">
        <v>198</v>
      </c>
      <c r="G315" s="140">
        <v>0</v>
      </c>
      <c r="H315" s="25" t="s">
        <v>8</v>
      </c>
      <c r="I315" s="140">
        <v>1</v>
      </c>
      <c r="J315" s="146">
        <v>1</v>
      </c>
      <c r="K315" s="146">
        <v>1</v>
      </c>
      <c r="L315" s="146">
        <v>1</v>
      </c>
      <c r="M315" s="146">
        <v>1</v>
      </c>
      <c r="N315" s="141">
        <v>2</v>
      </c>
      <c r="O315" s="141">
        <v>3</v>
      </c>
      <c r="P315" s="142">
        <v>4</v>
      </c>
      <c r="Q315" s="143">
        <f t="shared" si="8"/>
        <v>2.8301320962267985E-2</v>
      </c>
      <c r="R315" s="35">
        <v>0</v>
      </c>
      <c r="S315" s="35">
        <v>500000</v>
      </c>
      <c r="T315" s="35">
        <v>0</v>
      </c>
      <c r="U315" s="35">
        <v>0</v>
      </c>
      <c r="V315" s="35">
        <v>0</v>
      </c>
      <c r="W315" s="35">
        <v>0</v>
      </c>
      <c r="X315" s="35">
        <v>0</v>
      </c>
      <c r="Y315" s="35">
        <v>0</v>
      </c>
      <c r="Z315" s="35">
        <v>0</v>
      </c>
      <c r="AA315" s="35">
        <v>0</v>
      </c>
      <c r="AB315" s="35">
        <v>500000</v>
      </c>
    </row>
    <row r="316" spans="1:28" s="332" customFormat="1">
      <c r="A316" s="439"/>
      <c r="B316" s="440"/>
      <c r="C316" s="441"/>
      <c r="D316" s="442"/>
      <c r="E316" s="440"/>
      <c r="F316" s="433"/>
      <c r="G316" s="440"/>
      <c r="H316" s="326"/>
      <c r="I316" s="326"/>
      <c r="J316" s="443" t="s">
        <v>780</v>
      </c>
      <c r="K316" s="326"/>
      <c r="L316" s="326"/>
      <c r="M316" s="326"/>
      <c r="N316" s="326"/>
      <c r="O316" s="326"/>
      <c r="P316" s="444"/>
      <c r="Q316" s="445">
        <f>SUM(Q292:Q315)</f>
        <v>25.200628237641904</v>
      </c>
      <c r="R316" s="446">
        <v>0</v>
      </c>
      <c r="S316" s="446">
        <v>145220000</v>
      </c>
      <c r="T316" s="446">
        <v>0</v>
      </c>
      <c r="U316" s="446">
        <v>0</v>
      </c>
      <c r="V316" s="446">
        <v>0</v>
      </c>
      <c r="W316" s="446">
        <v>0</v>
      </c>
      <c r="X316" s="446">
        <v>0</v>
      </c>
      <c r="Y316" s="446">
        <v>300000000</v>
      </c>
      <c r="Z316" s="446">
        <v>0</v>
      </c>
      <c r="AA316" s="446">
        <v>0</v>
      </c>
      <c r="AB316" s="446">
        <v>445220000</v>
      </c>
    </row>
    <row r="317" spans="1:28" s="332" customFormat="1">
      <c r="A317" s="439"/>
      <c r="B317" s="440"/>
      <c r="C317" s="441"/>
      <c r="D317" s="442"/>
      <c r="E317" s="440"/>
      <c r="F317" s="433"/>
      <c r="G317" s="440"/>
      <c r="H317" s="326"/>
      <c r="I317" s="326"/>
      <c r="J317" s="326"/>
      <c r="K317" s="326"/>
      <c r="L317" s="326"/>
      <c r="M317" s="326"/>
      <c r="N317" s="326"/>
      <c r="O317" s="326"/>
      <c r="P317" s="444"/>
      <c r="Q317" s="326"/>
      <c r="R317" s="446">
        <v>0</v>
      </c>
      <c r="S317" s="446">
        <v>0</v>
      </c>
      <c r="T317" s="446">
        <v>0</v>
      </c>
      <c r="U317" s="446">
        <v>0</v>
      </c>
      <c r="V317" s="446">
        <v>0</v>
      </c>
      <c r="W317" s="446">
        <v>0</v>
      </c>
      <c r="X317" s="446">
        <v>0</v>
      </c>
      <c r="Y317" s="446">
        <v>0</v>
      </c>
      <c r="Z317" s="446">
        <v>0</v>
      </c>
      <c r="AA317" s="446">
        <v>0</v>
      </c>
      <c r="AB317" s="446">
        <v>0</v>
      </c>
    </row>
    <row r="318" spans="1:28" ht="12.75" customHeight="1">
      <c r="A318" s="157"/>
      <c r="B318" s="158"/>
      <c r="C318" s="159"/>
      <c r="D318" s="160"/>
      <c r="E318" s="158"/>
      <c r="F318" s="123"/>
      <c r="G318" s="158"/>
      <c r="H318" s="61"/>
      <c r="I318" s="61"/>
      <c r="J318" s="61"/>
      <c r="K318" s="61"/>
      <c r="L318" s="61"/>
      <c r="M318" s="61"/>
      <c r="N318" s="61"/>
      <c r="O318" s="61"/>
      <c r="P318" s="8"/>
      <c r="Q318" s="61"/>
    </row>
    <row r="319" spans="1:28" ht="12.75" customHeight="1">
      <c r="A319" s="157"/>
      <c r="B319" s="158"/>
      <c r="C319" s="159"/>
      <c r="D319" s="160"/>
      <c r="E319" s="158"/>
      <c r="F319" s="123"/>
      <c r="G319" s="158"/>
      <c r="H319" s="61"/>
      <c r="I319" s="61"/>
      <c r="J319" s="61"/>
      <c r="K319" s="61"/>
      <c r="L319" s="61"/>
      <c r="M319" s="61"/>
      <c r="N319" s="61"/>
      <c r="O319" s="61"/>
      <c r="P319" s="8"/>
      <c r="Q319" s="61"/>
    </row>
    <row r="320" spans="1:28" ht="20.25" customHeight="1">
      <c r="A320" s="723" t="s">
        <v>29</v>
      </c>
      <c r="B320" s="724"/>
      <c r="C320" s="724"/>
      <c r="D320" s="724"/>
      <c r="E320" s="724"/>
      <c r="F320" s="724"/>
      <c r="G320" s="724"/>
      <c r="H320" s="724"/>
      <c r="I320" s="724"/>
      <c r="J320" s="724"/>
      <c r="K320" s="724"/>
      <c r="L320" s="724"/>
      <c r="M320" s="724"/>
      <c r="N320" s="724"/>
      <c r="O320" s="724"/>
      <c r="P320" s="724"/>
      <c r="Q320" s="724"/>
      <c r="R320" s="724"/>
      <c r="S320" s="724"/>
      <c r="T320" s="724"/>
      <c r="U320" s="724"/>
      <c r="V320" s="724"/>
      <c r="W320" s="724"/>
      <c r="X320" s="724"/>
      <c r="Y320" s="724"/>
      <c r="Z320" s="724"/>
      <c r="AA320" s="724"/>
      <c r="AB320" s="724"/>
    </row>
    <row r="321" spans="1:28" ht="20.25" customHeight="1">
      <c r="A321" s="723" t="s">
        <v>563</v>
      </c>
      <c r="B321" s="724"/>
      <c r="C321" s="724"/>
      <c r="D321" s="724"/>
      <c r="E321" s="724"/>
      <c r="F321" s="724"/>
      <c r="G321" s="724"/>
      <c r="H321" s="724"/>
      <c r="I321" s="724"/>
      <c r="J321" s="724"/>
      <c r="K321" s="724"/>
      <c r="L321" s="724"/>
      <c r="M321" s="724"/>
      <c r="N321" s="724"/>
      <c r="O321" s="724"/>
      <c r="P321" s="724"/>
      <c r="Q321" s="724"/>
      <c r="R321" s="724"/>
      <c r="S321" s="724"/>
      <c r="T321" s="724"/>
      <c r="U321" s="724"/>
      <c r="V321" s="724"/>
      <c r="W321" s="724"/>
      <c r="X321" s="724"/>
      <c r="Y321" s="724"/>
      <c r="Z321" s="724"/>
      <c r="AA321" s="724"/>
      <c r="AB321" s="724"/>
    </row>
    <row r="322" spans="1:28" ht="20.25" customHeight="1">
      <c r="A322" s="723" t="s">
        <v>394</v>
      </c>
      <c r="B322" s="724"/>
      <c r="C322" s="724"/>
      <c r="D322" s="724"/>
      <c r="E322" s="724"/>
      <c r="F322" s="724"/>
      <c r="G322" s="724"/>
      <c r="H322" s="724"/>
      <c r="I322" s="724"/>
      <c r="J322" s="724"/>
      <c r="K322" s="724"/>
      <c r="L322" s="724"/>
      <c r="M322" s="724"/>
      <c r="N322" s="724"/>
      <c r="O322" s="724"/>
      <c r="P322" s="724"/>
      <c r="Q322" s="724"/>
      <c r="R322" s="724"/>
      <c r="S322" s="724"/>
      <c r="T322" s="724"/>
      <c r="U322" s="724"/>
      <c r="V322" s="724"/>
      <c r="W322" s="724"/>
      <c r="X322" s="724"/>
      <c r="Y322" s="724"/>
      <c r="Z322" s="724"/>
      <c r="AA322" s="724"/>
      <c r="AB322" s="724"/>
    </row>
    <row r="323" spans="1:28" ht="12.75" customHeight="1">
      <c r="A323" s="723"/>
      <c r="B323" s="724"/>
      <c r="C323" s="724"/>
      <c r="D323" s="724"/>
      <c r="E323" s="724"/>
      <c r="F323" s="724"/>
      <c r="G323" s="724"/>
      <c r="H323" s="724"/>
      <c r="I323" s="724"/>
      <c r="J323" s="724"/>
      <c r="K323" s="724"/>
      <c r="L323" s="724"/>
      <c r="M323" s="724"/>
      <c r="N323" s="724"/>
      <c r="O323" s="724"/>
      <c r="P323" s="724"/>
      <c r="Q323" s="724"/>
    </row>
    <row r="324" spans="1:28" ht="27.75" customHeight="1">
      <c r="A324" s="16" t="s">
        <v>1</v>
      </c>
      <c r="B324" s="104"/>
      <c r="C324" s="162" t="s">
        <v>6</v>
      </c>
      <c r="D324" s="126"/>
      <c r="E324" s="126"/>
      <c r="F324" s="127"/>
      <c r="G324" s="110"/>
      <c r="H324" s="163"/>
      <c r="I324" s="163"/>
      <c r="J324" s="163"/>
      <c r="K324" s="163"/>
      <c r="L324" s="163"/>
      <c r="M324" s="163"/>
      <c r="N324" s="163"/>
      <c r="O324" s="163"/>
      <c r="P324" s="19"/>
      <c r="Q324" s="163"/>
      <c r="R324" s="22"/>
      <c r="S324" s="23"/>
      <c r="T324" s="22"/>
      <c r="U324" s="22"/>
      <c r="V324" s="22"/>
      <c r="W324" s="22"/>
      <c r="X324" s="22"/>
      <c r="Y324" s="22"/>
      <c r="Z324" s="22"/>
      <c r="AA324" s="22"/>
      <c r="AB324" s="22"/>
    </row>
    <row r="325" spans="1:28" ht="24" customHeight="1">
      <c r="A325" s="766" t="s">
        <v>21</v>
      </c>
      <c r="B325" s="766" t="s">
        <v>22</v>
      </c>
      <c r="C325" s="767" t="s">
        <v>23</v>
      </c>
      <c r="D325" s="767"/>
      <c r="E325" s="766" t="s">
        <v>24</v>
      </c>
      <c r="F325" s="767" t="s">
        <v>25</v>
      </c>
      <c r="G325" s="767"/>
      <c r="H325" s="24"/>
      <c r="I325" s="762" t="s">
        <v>379</v>
      </c>
      <c r="J325" s="762"/>
      <c r="K325" s="762"/>
      <c r="L325" s="762"/>
      <c r="M325" s="762" t="s">
        <v>380</v>
      </c>
      <c r="N325" s="762"/>
      <c r="O325" s="762"/>
      <c r="P325" s="762"/>
      <c r="Q325" s="25">
        <v>100</v>
      </c>
      <c r="R325" s="763" t="s">
        <v>382</v>
      </c>
      <c r="S325" s="763"/>
      <c r="T325" s="763"/>
      <c r="U325" s="763"/>
      <c r="V325" s="763"/>
      <c r="W325" s="763"/>
      <c r="X325" s="763"/>
      <c r="Y325" s="763"/>
      <c r="Z325" s="763"/>
      <c r="AA325" s="763"/>
      <c r="AB325" s="763"/>
    </row>
    <row r="326" spans="1:28" ht="81" customHeight="1">
      <c r="A326" s="766"/>
      <c r="B326" s="766"/>
      <c r="C326" s="25" t="s">
        <v>23</v>
      </c>
      <c r="D326" s="25" t="s">
        <v>27</v>
      </c>
      <c r="E326" s="766"/>
      <c r="F326" s="91" t="s">
        <v>25</v>
      </c>
      <c r="G326" s="27" t="s">
        <v>27</v>
      </c>
      <c r="H326" s="24" t="s">
        <v>9</v>
      </c>
      <c r="I326" s="25">
        <v>2012</v>
      </c>
      <c r="J326" s="25">
        <v>2013</v>
      </c>
      <c r="K326" s="25">
        <v>2014</v>
      </c>
      <c r="L326" s="25">
        <v>2015</v>
      </c>
      <c r="M326" s="25">
        <v>2012</v>
      </c>
      <c r="N326" s="25">
        <v>2013</v>
      </c>
      <c r="O326" s="25">
        <v>2014</v>
      </c>
      <c r="P326" s="29">
        <v>2015</v>
      </c>
      <c r="Q326" s="24" t="s">
        <v>384</v>
      </c>
      <c r="R326" s="30" t="s">
        <v>11</v>
      </c>
      <c r="S326" s="30" t="s">
        <v>12</v>
      </c>
      <c r="T326" s="30" t="s">
        <v>13</v>
      </c>
      <c r="U326" s="30" t="s">
        <v>14</v>
      </c>
      <c r="V326" s="30" t="s">
        <v>15</v>
      </c>
      <c r="W326" s="30" t="s">
        <v>16</v>
      </c>
      <c r="X326" s="30" t="s">
        <v>17</v>
      </c>
      <c r="Y326" s="30" t="s">
        <v>18</v>
      </c>
      <c r="Z326" s="30" t="s">
        <v>19</v>
      </c>
      <c r="AA326" s="30" t="s">
        <v>385</v>
      </c>
      <c r="AB326" s="30" t="s">
        <v>616</v>
      </c>
    </row>
    <row r="327" spans="1:28" ht="24" customHeight="1">
      <c r="A327" s="165"/>
      <c r="B327" s="165"/>
      <c r="C327" s="165"/>
      <c r="D327" s="165"/>
      <c r="E327" s="165"/>
      <c r="F327" s="166"/>
      <c r="G327" s="165"/>
      <c r="H327" s="33"/>
      <c r="I327" s="33"/>
      <c r="J327" s="33"/>
      <c r="K327" s="33"/>
      <c r="L327" s="33"/>
      <c r="M327" s="33"/>
      <c r="N327" s="33"/>
      <c r="O327" s="33"/>
      <c r="P327" s="32"/>
      <c r="Q327" s="106">
        <f>+(AB327*$Q$115)/AB$115</f>
        <v>6.0598788444408207</v>
      </c>
      <c r="R327" s="35">
        <v>0</v>
      </c>
      <c r="S327" s="35">
        <v>107060000</v>
      </c>
      <c r="T327" s="35">
        <v>0</v>
      </c>
      <c r="U327" s="35">
        <v>0</v>
      </c>
      <c r="V327" s="35">
        <v>0</v>
      </c>
      <c r="W327" s="35">
        <v>0</v>
      </c>
      <c r="X327" s="35">
        <v>0</v>
      </c>
      <c r="Y327" s="35">
        <v>0</v>
      </c>
      <c r="Z327" s="35">
        <v>0</v>
      </c>
      <c r="AA327" s="35">
        <v>0</v>
      </c>
      <c r="AB327" s="35">
        <v>107060000</v>
      </c>
    </row>
    <row r="328" spans="1:28" ht="114" customHeight="1">
      <c r="A328" s="802" t="s">
        <v>199</v>
      </c>
      <c r="B328" s="771" t="s">
        <v>200</v>
      </c>
      <c r="C328" s="771" t="s">
        <v>201</v>
      </c>
      <c r="D328" s="771">
        <v>0</v>
      </c>
      <c r="E328" s="36" t="s">
        <v>805</v>
      </c>
      <c r="F328" s="36" t="s">
        <v>203</v>
      </c>
      <c r="G328" s="25">
        <v>4.5</v>
      </c>
      <c r="H328" s="25" t="s">
        <v>8</v>
      </c>
      <c r="I328" s="241">
        <v>5</v>
      </c>
      <c r="J328" s="241">
        <v>5</v>
      </c>
      <c r="K328" s="241">
        <v>5</v>
      </c>
      <c r="L328" s="241">
        <v>5</v>
      </c>
      <c r="M328" s="43">
        <v>5</v>
      </c>
      <c r="N328" s="24">
        <v>10</v>
      </c>
      <c r="O328" s="24">
        <v>15</v>
      </c>
      <c r="P328" s="38">
        <v>20</v>
      </c>
      <c r="Q328" s="41">
        <f>+(AB328*$Q$327)/AB$327</f>
        <v>3.5093637993212301</v>
      </c>
      <c r="R328" s="35"/>
      <c r="S328" s="35">
        <v>62000000</v>
      </c>
      <c r="T328" s="35">
        <v>0</v>
      </c>
      <c r="U328" s="35">
        <v>0</v>
      </c>
      <c r="V328" s="35">
        <v>0</v>
      </c>
      <c r="W328" s="35">
        <v>0</v>
      </c>
      <c r="X328" s="35">
        <v>0</v>
      </c>
      <c r="Y328" s="35">
        <v>0</v>
      </c>
      <c r="Z328" s="35">
        <v>0</v>
      </c>
      <c r="AA328" s="35">
        <v>0</v>
      </c>
      <c r="AB328" s="35">
        <v>62000000</v>
      </c>
    </row>
    <row r="329" spans="1:28" ht="65.25" customHeight="1">
      <c r="A329" s="802"/>
      <c r="B329" s="771"/>
      <c r="C329" s="771"/>
      <c r="D329" s="771"/>
      <c r="E329" s="36">
        <v>2</v>
      </c>
      <c r="F329" s="36" t="s">
        <v>204</v>
      </c>
      <c r="G329" s="96">
        <v>0</v>
      </c>
      <c r="H329" s="25" t="s">
        <v>8</v>
      </c>
      <c r="I329" s="75">
        <v>1</v>
      </c>
      <c r="J329" s="75">
        <v>1</v>
      </c>
      <c r="K329" s="75"/>
      <c r="L329" s="75"/>
      <c r="M329" s="43">
        <v>1</v>
      </c>
      <c r="N329" s="24">
        <v>2</v>
      </c>
      <c r="O329" s="24">
        <v>2</v>
      </c>
      <c r="P329" s="38">
        <v>2</v>
      </c>
      <c r="Q329" s="41">
        <f t="shared" ref="Q329:Q348" si="9">+(AB329*$Q$327)/AB$327</f>
        <v>0.28301320962267984</v>
      </c>
      <c r="R329" s="35">
        <v>0</v>
      </c>
      <c r="S329" s="35">
        <v>5000000</v>
      </c>
      <c r="T329" s="35">
        <v>0</v>
      </c>
      <c r="U329" s="35">
        <v>0</v>
      </c>
      <c r="V329" s="35">
        <v>0</v>
      </c>
      <c r="W329" s="35">
        <v>0</v>
      </c>
      <c r="X329" s="35">
        <v>0</v>
      </c>
      <c r="Y329" s="35">
        <v>0</v>
      </c>
      <c r="Z329" s="35">
        <v>0</v>
      </c>
      <c r="AA329" s="35">
        <v>0</v>
      </c>
      <c r="AB329" s="35">
        <v>5000000</v>
      </c>
    </row>
    <row r="330" spans="1:28" ht="85.5" customHeight="1">
      <c r="A330" s="802"/>
      <c r="B330" s="771"/>
      <c r="C330" s="771"/>
      <c r="D330" s="771"/>
      <c r="E330" s="46">
        <v>2</v>
      </c>
      <c r="F330" s="36" t="s">
        <v>806</v>
      </c>
      <c r="G330" s="96">
        <v>0</v>
      </c>
      <c r="H330" s="25" t="s">
        <v>8</v>
      </c>
      <c r="I330" s="75">
        <v>2</v>
      </c>
      <c r="J330" s="75"/>
      <c r="K330" s="75"/>
      <c r="L330" s="75"/>
      <c r="M330" s="43">
        <v>2</v>
      </c>
      <c r="N330" s="24">
        <v>2</v>
      </c>
      <c r="O330" s="24">
        <v>2</v>
      </c>
      <c r="P330" s="38">
        <v>2</v>
      </c>
      <c r="Q330" s="41">
        <f t="shared" si="9"/>
        <v>0</v>
      </c>
      <c r="R330" s="35">
        <v>0</v>
      </c>
      <c r="S330" s="35">
        <v>0</v>
      </c>
      <c r="T330" s="35">
        <v>0</v>
      </c>
      <c r="U330" s="35">
        <v>0</v>
      </c>
      <c r="V330" s="35">
        <v>0</v>
      </c>
      <c r="W330" s="35">
        <v>0</v>
      </c>
      <c r="X330" s="35">
        <v>0</v>
      </c>
      <c r="Y330" s="35">
        <v>0</v>
      </c>
      <c r="Z330" s="35">
        <v>0</v>
      </c>
      <c r="AA330" s="35">
        <v>0</v>
      </c>
      <c r="AB330" s="35">
        <v>0</v>
      </c>
    </row>
    <row r="331" spans="1:28" ht="115.5" customHeight="1">
      <c r="A331" s="802"/>
      <c r="B331" s="771" t="s">
        <v>733</v>
      </c>
      <c r="C331" s="771" t="s">
        <v>205</v>
      </c>
      <c r="D331" s="771">
        <v>0</v>
      </c>
      <c r="E331" s="36" t="s">
        <v>202</v>
      </c>
      <c r="F331" s="36" t="s">
        <v>206</v>
      </c>
      <c r="G331" s="96">
        <v>0</v>
      </c>
      <c r="H331" s="25" t="s">
        <v>8</v>
      </c>
      <c r="I331" s="75">
        <v>1</v>
      </c>
      <c r="J331" s="75">
        <v>2</v>
      </c>
      <c r="K331" s="75">
        <v>2</v>
      </c>
      <c r="L331" s="75"/>
      <c r="M331" s="43">
        <v>1</v>
      </c>
      <c r="N331" s="24">
        <v>3</v>
      </c>
      <c r="O331" s="24">
        <v>5</v>
      </c>
      <c r="P331" s="38">
        <v>5</v>
      </c>
      <c r="Q331" s="41">
        <f t="shared" si="9"/>
        <v>0.28301320962267984</v>
      </c>
      <c r="R331" s="35">
        <v>0</v>
      </c>
      <c r="S331" s="35">
        <v>5000000</v>
      </c>
      <c r="T331" s="35">
        <v>0</v>
      </c>
      <c r="U331" s="35">
        <v>0</v>
      </c>
      <c r="V331" s="35">
        <v>0</v>
      </c>
      <c r="W331" s="35">
        <v>0</v>
      </c>
      <c r="X331" s="35">
        <v>0</v>
      </c>
      <c r="Y331" s="35">
        <v>0</v>
      </c>
      <c r="Z331" s="35">
        <v>0</v>
      </c>
      <c r="AA331" s="35">
        <v>0</v>
      </c>
      <c r="AB331" s="35">
        <v>5000000</v>
      </c>
    </row>
    <row r="332" spans="1:28" ht="106.5" customHeight="1">
      <c r="A332" s="802"/>
      <c r="B332" s="771"/>
      <c r="C332" s="771"/>
      <c r="D332" s="771"/>
      <c r="E332" s="36" t="s">
        <v>207</v>
      </c>
      <c r="F332" s="36" t="s">
        <v>208</v>
      </c>
      <c r="G332" s="96">
        <v>0</v>
      </c>
      <c r="H332" s="25" t="s">
        <v>8</v>
      </c>
      <c r="I332" s="75">
        <v>3</v>
      </c>
      <c r="J332" s="75">
        <v>5</v>
      </c>
      <c r="K332" s="75">
        <v>5</v>
      </c>
      <c r="L332" s="75">
        <v>2</v>
      </c>
      <c r="M332" s="43">
        <v>3</v>
      </c>
      <c r="N332" s="24">
        <v>8</v>
      </c>
      <c r="O332" s="24">
        <v>13</v>
      </c>
      <c r="P332" s="38">
        <v>15</v>
      </c>
      <c r="Q332" s="41">
        <f t="shared" si="9"/>
        <v>0.56602641924535968</v>
      </c>
      <c r="R332" s="35">
        <v>0</v>
      </c>
      <c r="S332" s="35">
        <v>10000000</v>
      </c>
      <c r="T332" s="35">
        <v>0</v>
      </c>
      <c r="U332" s="35">
        <v>0</v>
      </c>
      <c r="V332" s="35">
        <v>0</v>
      </c>
      <c r="W332" s="35">
        <v>0</v>
      </c>
      <c r="X332" s="35">
        <v>0</v>
      </c>
      <c r="Y332" s="35">
        <v>0</v>
      </c>
      <c r="Z332" s="35">
        <v>0</v>
      </c>
      <c r="AA332" s="35">
        <v>0</v>
      </c>
      <c r="AB332" s="35">
        <v>10000000</v>
      </c>
    </row>
    <row r="333" spans="1:28" ht="75.75" customHeight="1">
      <c r="A333" s="802"/>
      <c r="B333" s="771"/>
      <c r="C333" s="771"/>
      <c r="D333" s="771"/>
      <c r="E333" s="36">
        <v>1</v>
      </c>
      <c r="F333" s="36" t="s">
        <v>718</v>
      </c>
      <c r="G333" s="167">
        <v>0</v>
      </c>
      <c r="H333" s="25" t="s">
        <v>8</v>
      </c>
      <c r="I333" s="75">
        <v>1</v>
      </c>
      <c r="J333" s="75"/>
      <c r="K333" s="75"/>
      <c r="L333" s="75"/>
      <c r="M333" s="43">
        <v>1</v>
      </c>
      <c r="N333" s="24">
        <v>1</v>
      </c>
      <c r="O333" s="24">
        <v>1</v>
      </c>
      <c r="P333" s="38">
        <v>1</v>
      </c>
      <c r="Q333" s="41">
        <f t="shared" si="9"/>
        <v>0</v>
      </c>
      <c r="R333" s="35"/>
      <c r="S333" s="35"/>
      <c r="T333" s="35">
        <v>0</v>
      </c>
      <c r="U333" s="35">
        <v>0</v>
      </c>
      <c r="V333" s="35">
        <v>0</v>
      </c>
      <c r="W333" s="35">
        <v>0</v>
      </c>
      <c r="X333" s="35">
        <v>0</v>
      </c>
      <c r="Y333" s="35">
        <v>0</v>
      </c>
      <c r="Z333" s="35">
        <v>0</v>
      </c>
      <c r="AA333" s="35">
        <v>0</v>
      </c>
      <c r="AB333" s="35">
        <v>0</v>
      </c>
    </row>
    <row r="334" spans="1:28" ht="110.25" customHeight="1">
      <c r="A334" s="802"/>
      <c r="B334" s="771"/>
      <c r="C334" s="771"/>
      <c r="D334" s="771"/>
      <c r="E334" s="36">
        <v>4</v>
      </c>
      <c r="F334" s="36" t="s">
        <v>719</v>
      </c>
      <c r="G334" s="96">
        <v>0</v>
      </c>
      <c r="H334" s="25" t="s">
        <v>8</v>
      </c>
      <c r="I334" s="25">
        <v>1</v>
      </c>
      <c r="J334" s="75">
        <v>1</v>
      </c>
      <c r="K334" s="75">
        <v>1</v>
      </c>
      <c r="L334" s="75">
        <v>1</v>
      </c>
      <c r="M334" s="168">
        <v>1</v>
      </c>
      <c r="N334" s="247">
        <v>2</v>
      </c>
      <c r="O334" s="247">
        <v>3</v>
      </c>
      <c r="P334" s="169">
        <v>4</v>
      </c>
      <c r="Q334" s="41">
        <f t="shared" si="9"/>
        <v>5.6602641924535964E-2</v>
      </c>
      <c r="R334" s="35">
        <v>0</v>
      </c>
      <c r="S334" s="35">
        <v>1000000</v>
      </c>
      <c r="T334" s="35">
        <v>0</v>
      </c>
      <c r="U334" s="35">
        <v>0</v>
      </c>
      <c r="V334" s="35">
        <v>0</v>
      </c>
      <c r="W334" s="35">
        <v>0</v>
      </c>
      <c r="X334" s="35">
        <v>0</v>
      </c>
      <c r="Y334" s="35">
        <v>0</v>
      </c>
      <c r="Z334" s="35">
        <v>0</v>
      </c>
      <c r="AA334" s="35">
        <v>0</v>
      </c>
      <c r="AB334" s="35">
        <v>1000000</v>
      </c>
    </row>
    <row r="335" spans="1:28" ht="59.25" customHeight="1">
      <c r="A335" s="802"/>
      <c r="B335" s="771"/>
      <c r="C335" s="771"/>
      <c r="D335" s="771"/>
      <c r="E335" s="36">
        <v>1</v>
      </c>
      <c r="F335" s="36" t="s">
        <v>209</v>
      </c>
      <c r="G335" s="96" t="s">
        <v>68</v>
      </c>
      <c r="H335" s="25" t="s">
        <v>8</v>
      </c>
      <c r="I335" s="75"/>
      <c r="J335" s="75"/>
      <c r="K335" s="75">
        <v>1</v>
      </c>
      <c r="L335" s="75"/>
      <c r="M335" s="43">
        <v>0</v>
      </c>
      <c r="N335" s="24">
        <v>0</v>
      </c>
      <c r="O335" s="24">
        <v>1</v>
      </c>
      <c r="P335" s="38">
        <v>1</v>
      </c>
      <c r="Q335" s="41">
        <f t="shared" si="9"/>
        <v>0</v>
      </c>
      <c r="R335" s="35">
        <v>0</v>
      </c>
      <c r="S335" s="35">
        <v>0</v>
      </c>
      <c r="T335" s="35">
        <v>0</v>
      </c>
      <c r="U335" s="35">
        <v>0</v>
      </c>
      <c r="V335" s="35">
        <v>0</v>
      </c>
      <c r="W335" s="35">
        <v>0</v>
      </c>
      <c r="X335" s="35">
        <v>0</v>
      </c>
      <c r="Y335" s="35">
        <v>0</v>
      </c>
      <c r="Z335" s="35">
        <v>0</v>
      </c>
      <c r="AA335" s="35">
        <v>0</v>
      </c>
      <c r="AB335" s="35">
        <v>0</v>
      </c>
    </row>
    <row r="336" spans="1:28" ht="84" customHeight="1">
      <c r="A336" s="802" t="s">
        <v>636</v>
      </c>
      <c r="B336" s="771" t="s">
        <v>210</v>
      </c>
      <c r="C336" s="36" t="s">
        <v>211</v>
      </c>
      <c r="D336" s="36" t="s">
        <v>68</v>
      </c>
      <c r="E336" s="37">
        <v>4</v>
      </c>
      <c r="F336" s="37" t="s">
        <v>212</v>
      </c>
      <c r="G336" s="96">
        <v>0</v>
      </c>
      <c r="H336" s="25" t="s">
        <v>8</v>
      </c>
      <c r="I336" s="75"/>
      <c r="J336" s="75"/>
      <c r="K336" s="75">
        <v>4</v>
      </c>
      <c r="L336" s="75"/>
      <c r="M336" s="43">
        <v>0</v>
      </c>
      <c r="N336" s="24">
        <v>0</v>
      </c>
      <c r="O336" s="24">
        <v>4</v>
      </c>
      <c r="P336" s="38">
        <v>4</v>
      </c>
      <c r="Q336" s="41">
        <f t="shared" si="9"/>
        <v>0</v>
      </c>
      <c r="R336" s="35">
        <v>0</v>
      </c>
      <c r="S336" s="35">
        <v>0</v>
      </c>
      <c r="T336" s="35">
        <v>0</v>
      </c>
      <c r="U336" s="35">
        <v>0</v>
      </c>
      <c r="V336" s="35">
        <v>0</v>
      </c>
      <c r="W336" s="35">
        <v>0</v>
      </c>
      <c r="X336" s="35">
        <v>0</v>
      </c>
      <c r="Y336" s="35">
        <v>0</v>
      </c>
      <c r="Z336" s="35">
        <v>0</v>
      </c>
      <c r="AA336" s="35">
        <v>0</v>
      </c>
      <c r="AB336" s="35">
        <v>0</v>
      </c>
    </row>
    <row r="337" spans="1:28" ht="301.5" customHeight="1">
      <c r="A337" s="802"/>
      <c r="B337" s="771"/>
      <c r="C337" s="771" t="s">
        <v>213</v>
      </c>
      <c r="D337" s="779">
        <v>0.05</v>
      </c>
      <c r="E337" s="37">
        <v>1</v>
      </c>
      <c r="F337" s="37" t="s">
        <v>214</v>
      </c>
      <c r="G337" s="96">
        <v>0</v>
      </c>
      <c r="H337" s="25" t="s">
        <v>8</v>
      </c>
      <c r="I337" s="75"/>
      <c r="J337" s="75">
        <v>1</v>
      </c>
      <c r="K337" s="75"/>
      <c r="L337" s="75"/>
      <c r="M337" s="43">
        <v>0</v>
      </c>
      <c r="N337" s="24">
        <v>1</v>
      </c>
      <c r="O337" s="24">
        <v>1</v>
      </c>
      <c r="P337" s="38">
        <v>1</v>
      </c>
      <c r="Q337" s="41">
        <f t="shared" si="9"/>
        <v>5.6602641924535964E-2</v>
      </c>
      <c r="R337" s="35"/>
      <c r="S337" s="35">
        <v>1000000</v>
      </c>
      <c r="T337" s="35">
        <v>0</v>
      </c>
      <c r="U337" s="35">
        <v>0</v>
      </c>
      <c r="V337" s="35">
        <v>0</v>
      </c>
      <c r="W337" s="35">
        <v>0</v>
      </c>
      <c r="X337" s="35">
        <v>0</v>
      </c>
      <c r="Y337" s="35">
        <v>0</v>
      </c>
      <c r="Z337" s="35">
        <v>0</v>
      </c>
      <c r="AA337" s="35">
        <v>0</v>
      </c>
      <c r="AB337" s="35">
        <v>1000000</v>
      </c>
    </row>
    <row r="338" spans="1:28" ht="93" customHeight="1">
      <c r="A338" s="802"/>
      <c r="B338" s="771"/>
      <c r="C338" s="771"/>
      <c r="D338" s="771"/>
      <c r="E338" s="171">
        <v>1</v>
      </c>
      <c r="F338" s="37" t="s">
        <v>215</v>
      </c>
      <c r="G338" s="96">
        <v>0</v>
      </c>
      <c r="H338" s="25" t="s">
        <v>8</v>
      </c>
      <c r="I338" s="75"/>
      <c r="J338" s="75"/>
      <c r="K338" s="75">
        <v>1</v>
      </c>
      <c r="L338" s="75"/>
      <c r="M338" s="43">
        <v>0</v>
      </c>
      <c r="N338" s="24">
        <v>0</v>
      </c>
      <c r="O338" s="24">
        <v>1</v>
      </c>
      <c r="P338" s="38">
        <v>1</v>
      </c>
      <c r="Q338" s="41">
        <f t="shared" si="9"/>
        <v>0</v>
      </c>
      <c r="R338" s="35">
        <v>0</v>
      </c>
      <c r="S338" s="35">
        <v>0</v>
      </c>
      <c r="T338" s="35">
        <v>0</v>
      </c>
      <c r="U338" s="35">
        <v>0</v>
      </c>
      <c r="V338" s="35">
        <v>0</v>
      </c>
      <c r="W338" s="35">
        <v>0</v>
      </c>
      <c r="X338" s="35">
        <v>0</v>
      </c>
      <c r="Y338" s="35">
        <v>0</v>
      </c>
      <c r="Z338" s="35">
        <v>0</v>
      </c>
      <c r="AA338" s="35">
        <v>0</v>
      </c>
      <c r="AB338" s="35">
        <v>0</v>
      </c>
    </row>
    <row r="339" spans="1:28" ht="165.75" customHeight="1">
      <c r="A339" s="802"/>
      <c r="B339" s="771"/>
      <c r="C339" s="771"/>
      <c r="D339" s="771"/>
      <c r="E339" s="171">
        <v>1</v>
      </c>
      <c r="F339" s="171" t="s">
        <v>564</v>
      </c>
      <c r="G339" s="96">
        <v>0</v>
      </c>
      <c r="H339" s="25" t="s">
        <v>8</v>
      </c>
      <c r="I339" s="75"/>
      <c r="J339" s="75">
        <v>1</v>
      </c>
      <c r="K339" s="75"/>
      <c r="L339" s="75"/>
      <c r="M339" s="43">
        <v>0</v>
      </c>
      <c r="N339" s="24">
        <v>1</v>
      </c>
      <c r="O339" s="24">
        <v>1</v>
      </c>
      <c r="P339" s="38">
        <v>1</v>
      </c>
      <c r="Q339" s="41">
        <f t="shared" si="9"/>
        <v>5.6602641924535964E-2</v>
      </c>
      <c r="R339" s="35"/>
      <c r="S339" s="35">
        <v>1000000</v>
      </c>
      <c r="T339" s="35">
        <v>0</v>
      </c>
      <c r="U339" s="35">
        <v>0</v>
      </c>
      <c r="V339" s="35">
        <v>0</v>
      </c>
      <c r="W339" s="35">
        <v>0</v>
      </c>
      <c r="X339" s="35">
        <v>0</v>
      </c>
      <c r="Y339" s="35">
        <v>0</v>
      </c>
      <c r="Z339" s="35">
        <v>0</v>
      </c>
      <c r="AA339" s="35">
        <v>0</v>
      </c>
      <c r="AB339" s="35">
        <v>1000000</v>
      </c>
    </row>
    <row r="340" spans="1:28" ht="88.5" customHeight="1">
      <c r="A340" s="802" t="s">
        <v>216</v>
      </c>
      <c r="B340" s="772" t="s">
        <v>565</v>
      </c>
      <c r="C340" s="772" t="s">
        <v>566</v>
      </c>
      <c r="D340" s="771" t="s">
        <v>68</v>
      </c>
      <c r="E340" s="172">
        <v>4</v>
      </c>
      <c r="F340" s="37" t="s">
        <v>720</v>
      </c>
      <c r="G340" s="96">
        <v>0</v>
      </c>
      <c r="H340" s="25" t="s">
        <v>8</v>
      </c>
      <c r="I340" s="75">
        <v>1</v>
      </c>
      <c r="J340" s="75">
        <v>1</v>
      </c>
      <c r="K340" s="75">
        <v>1</v>
      </c>
      <c r="L340" s="75">
        <v>1</v>
      </c>
      <c r="M340" s="43">
        <v>1</v>
      </c>
      <c r="N340" s="24">
        <v>2</v>
      </c>
      <c r="O340" s="24">
        <v>3</v>
      </c>
      <c r="P340" s="38">
        <v>4</v>
      </c>
      <c r="Q340" s="41">
        <f t="shared" si="9"/>
        <v>0.11320528384907193</v>
      </c>
      <c r="R340" s="35">
        <v>0</v>
      </c>
      <c r="S340" s="35">
        <v>2000000</v>
      </c>
      <c r="T340" s="35">
        <v>0</v>
      </c>
      <c r="U340" s="35">
        <v>0</v>
      </c>
      <c r="V340" s="35">
        <v>0</v>
      </c>
      <c r="W340" s="35">
        <v>0</v>
      </c>
      <c r="X340" s="35">
        <v>0</v>
      </c>
      <c r="Y340" s="35">
        <v>0</v>
      </c>
      <c r="Z340" s="35">
        <v>0</v>
      </c>
      <c r="AA340" s="35">
        <v>0</v>
      </c>
      <c r="AB340" s="35">
        <v>2000000</v>
      </c>
    </row>
    <row r="341" spans="1:28" ht="85.5" customHeight="1">
      <c r="A341" s="802"/>
      <c r="B341" s="772"/>
      <c r="C341" s="772"/>
      <c r="D341" s="771"/>
      <c r="E341" s="172">
        <v>4</v>
      </c>
      <c r="F341" s="37" t="s">
        <v>721</v>
      </c>
      <c r="G341" s="96">
        <v>0</v>
      </c>
      <c r="H341" s="25" t="s">
        <v>8</v>
      </c>
      <c r="I341" s="75">
        <v>1</v>
      </c>
      <c r="J341" s="75">
        <v>1</v>
      </c>
      <c r="K341" s="75">
        <v>1</v>
      </c>
      <c r="L341" s="75">
        <v>1</v>
      </c>
      <c r="M341" s="43">
        <v>1</v>
      </c>
      <c r="N341" s="24">
        <v>2</v>
      </c>
      <c r="O341" s="24">
        <v>3</v>
      </c>
      <c r="P341" s="38">
        <v>4</v>
      </c>
      <c r="Q341" s="41">
        <f t="shared" si="9"/>
        <v>5.6602641924535964E-2</v>
      </c>
      <c r="R341" s="35">
        <v>0</v>
      </c>
      <c r="S341" s="35">
        <v>1000000</v>
      </c>
      <c r="T341" s="35">
        <v>0</v>
      </c>
      <c r="U341" s="35">
        <v>0</v>
      </c>
      <c r="V341" s="35">
        <v>0</v>
      </c>
      <c r="W341" s="35">
        <v>0</v>
      </c>
      <c r="X341" s="35">
        <v>0</v>
      </c>
      <c r="Y341" s="35">
        <v>0</v>
      </c>
      <c r="Z341" s="35">
        <v>0</v>
      </c>
      <c r="AA341" s="35">
        <v>0</v>
      </c>
      <c r="AB341" s="35">
        <v>1000000</v>
      </c>
    </row>
    <row r="342" spans="1:28" ht="78.75" customHeight="1">
      <c r="A342" s="802"/>
      <c r="B342" s="772"/>
      <c r="C342" s="772"/>
      <c r="D342" s="771"/>
      <c r="E342" s="172">
        <v>1</v>
      </c>
      <c r="F342" s="37" t="s">
        <v>217</v>
      </c>
      <c r="G342" s="96">
        <v>0</v>
      </c>
      <c r="H342" s="25" t="s">
        <v>8</v>
      </c>
      <c r="I342" s="75">
        <v>1</v>
      </c>
      <c r="J342" s="75"/>
      <c r="K342" s="75"/>
      <c r="L342" s="75"/>
      <c r="M342" s="43">
        <v>1</v>
      </c>
      <c r="N342" s="24">
        <v>1</v>
      </c>
      <c r="O342" s="24">
        <v>1</v>
      </c>
      <c r="P342" s="38">
        <v>1</v>
      </c>
      <c r="Q342" s="41">
        <f t="shared" si="9"/>
        <v>0</v>
      </c>
      <c r="R342" s="35">
        <v>0</v>
      </c>
      <c r="S342" s="35"/>
      <c r="T342" s="35">
        <v>0</v>
      </c>
      <c r="U342" s="35">
        <v>0</v>
      </c>
      <c r="V342" s="35">
        <v>0</v>
      </c>
      <c r="W342" s="35">
        <v>0</v>
      </c>
      <c r="X342" s="35">
        <v>0</v>
      </c>
      <c r="Y342" s="35">
        <v>0</v>
      </c>
      <c r="Z342" s="35">
        <v>0</v>
      </c>
      <c r="AA342" s="35">
        <v>0</v>
      </c>
      <c r="AB342" s="35">
        <v>0</v>
      </c>
    </row>
    <row r="343" spans="1:28" ht="113.25" customHeight="1">
      <c r="A343" s="802"/>
      <c r="B343" s="772"/>
      <c r="C343" s="772"/>
      <c r="D343" s="771"/>
      <c r="E343" s="172">
        <v>4</v>
      </c>
      <c r="F343" s="37" t="s">
        <v>723</v>
      </c>
      <c r="G343" s="96">
        <v>1</v>
      </c>
      <c r="H343" s="25" t="s">
        <v>8</v>
      </c>
      <c r="I343" s="75">
        <v>1</v>
      </c>
      <c r="J343" s="75">
        <v>1</v>
      </c>
      <c r="K343" s="75">
        <v>1</v>
      </c>
      <c r="L343" s="75">
        <v>1</v>
      </c>
      <c r="M343" s="43">
        <v>1</v>
      </c>
      <c r="N343" s="24">
        <v>2</v>
      </c>
      <c r="O343" s="24">
        <v>3</v>
      </c>
      <c r="P343" s="38">
        <v>4</v>
      </c>
      <c r="Q343" s="41">
        <f t="shared" si="9"/>
        <v>0.84903962886803952</v>
      </c>
      <c r="R343" s="35">
        <v>0</v>
      </c>
      <c r="S343" s="35">
        <v>15000000</v>
      </c>
      <c r="T343" s="35">
        <v>0</v>
      </c>
      <c r="U343" s="35">
        <v>0</v>
      </c>
      <c r="V343" s="35">
        <v>0</v>
      </c>
      <c r="W343" s="35">
        <v>0</v>
      </c>
      <c r="X343" s="35">
        <v>0</v>
      </c>
      <c r="Y343" s="35">
        <v>0</v>
      </c>
      <c r="Z343" s="35">
        <v>0</v>
      </c>
      <c r="AA343" s="35">
        <v>0</v>
      </c>
      <c r="AB343" s="35">
        <v>15000000</v>
      </c>
    </row>
    <row r="344" spans="1:28" ht="186" customHeight="1">
      <c r="A344" s="778" t="s">
        <v>218</v>
      </c>
      <c r="B344" s="771" t="s">
        <v>219</v>
      </c>
      <c r="C344" s="771" t="s">
        <v>220</v>
      </c>
      <c r="D344" s="771">
        <v>0</v>
      </c>
      <c r="E344" s="36">
        <v>4</v>
      </c>
      <c r="F344" s="36" t="s">
        <v>722</v>
      </c>
      <c r="G344" s="96">
        <v>0</v>
      </c>
      <c r="H344" s="25" t="s">
        <v>8</v>
      </c>
      <c r="I344" s="75">
        <v>1</v>
      </c>
      <c r="J344" s="75">
        <v>1</v>
      </c>
      <c r="K344" s="75">
        <v>1</v>
      </c>
      <c r="L344" s="75">
        <v>1</v>
      </c>
      <c r="M344" s="43">
        <v>1</v>
      </c>
      <c r="N344" s="24">
        <v>2</v>
      </c>
      <c r="O344" s="24">
        <v>3</v>
      </c>
      <c r="P344" s="38">
        <v>4</v>
      </c>
      <c r="Q344" s="41">
        <f t="shared" si="9"/>
        <v>5.6602641924535964E-2</v>
      </c>
      <c r="R344" s="35">
        <v>0</v>
      </c>
      <c r="S344" s="35">
        <v>1000000</v>
      </c>
      <c r="T344" s="35">
        <v>0</v>
      </c>
      <c r="U344" s="35">
        <v>0</v>
      </c>
      <c r="V344" s="35">
        <v>0</v>
      </c>
      <c r="W344" s="35">
        <v>0</v>
      </c>
      <c r="X344" s="35">
        <v>0</v>
      </c>
      <c r="Y344" s="35">
        <v>0</v>
      </c>
      <c r="Z344" s="35">
        <v>0</v>
      </c>
      <c r="AA344" s="35">
        <v>0</v>
      </c>
      <c r="AB344" s="35">
        <v>1000000</v>
      </c>
    </row>
    <row r="345" spans="1:28" ht="174" customHeight="1">
      <c r="A345" s="778"/>
      <c r="B345" s="771"/>
      <c r="C345" s="771"/>
      <c r="D345" s="771"/>
      <c r="E345" s="36">
        <v>100</v>
      </c>
      <c r="F345" s="36" t="s">
        <v>221</v>
      </c>
      <c r="G345" s="25">
        <v>0</v>
      </c>
      <c r="H345" s="25" t="s">
        <v>8</v>
      </c>
      <c r="I345" s="75">
        <v>25</v>
      </c>
      <c r="J345" s="75">
        <v>25</v>
      </c>
      <c r="K345" s="75">
        <v>25</v>
      </c>
      <c r="L345" s="75">
        <v>25</v>
      </c>
      <c r="M345" s="43">
        <v>25</v>
      </c>
      <c r="N345" s="24">
        <v>50</v>
      </c>
      <c r="O345" s="24">
        <v>75</v>
      </c>
      <c r="P345" s="38">
        <v>100</v>
      </c>
      <c r="Q345" s="41">
        <f t="shared" si="9"/>
        <v>0.11320528384907193</v>
      </c>
      <c r="R345" s="35">
        <v>0</v>
      </c>
      <c r="S345" s="35">
        <v>2000000</v>
      </c>
      <c r="T345" s="35">
        <v>0</v>
      </c>
      <c r="U345" s="35">
        <v>0</v>
      </c>
      <c r="V345" s="35">
        <v>0</v>
      </c>
      <c r="W345" s="35">
        <v>0</v>
      </c>
      <c r="X345" s="35">
        <v>0</v>
      </c>
      <c r="Y345" s="35">
        <v>0</v>
      </c>
      <c r="Z345" s="35">
        <v>0</v>
      </c>
      <c r="AA345" s="35">
        <v>0</v>
      </c>
      <c r="AB345" s="35">
        <v>2000000</v>
      </c>
    </row>
    <row r="346" spans="1:28" ht="51.75" customHeight="1">
      <c r="A346" s="778"/>
      <c r="B346" s="771"/>
      <c r="C346" s="771"/>
      <c r="D346" s="771"/>
      <c r="E346" s="36">
        <v>2</v>
      </c>
      <c r="F346" s="37" t="s">
        <v>222</v>
      </c>
      <c r="G346" s="96">
        <v>0</v>
      </c>
      <c r="H346" s="25" t="s">
        <v>8</v>
      </c>
      <c r="I346" s="75"/>
      <c r="J346" s="25">
        <v>1</v>
      </c>
      <c r="K346" s="75">
        <v>1</v>
      </c>
      <c r="L346" s="75"/>
      <c r="M346" s="43">
        <v>0</v>
      </c>
      <c r="N346" s="24">
        <v>1</v>
      </c>
      <c r="O346" s="24">
        <v>2</v>
      </c>
      <c r="P346" s="38">
        <v>2</v>
      </c>
      <c r="Q346" s="41">
        <f t="shared" si="9"/>
        <v>3.9621849347175171E-2</v>
      </c>
      <c r="R346" s="35"/>
      <c r="S346" s="35">
        <v>700000</v>
      </c>
      <c r="T346" s="35">
        <v>0</v>
      </c>
      <c r="U346" s="35">
        <v>0</v>
      </c>
      <c r="V346" s="35">
        <v>0</v>
      </c>
      <c r="W346" s="35">
        <v>0</v>
      </c>
      <c r="X346" s="35">
        <v>0</v>
      </c>
      <c r="Y346" s="35">
        <v>0</v>
      </c>
      <c r="Z346" s="35">
        <v>0</v>
      </c>
      <c r="AA346" s="35">
        <v>0</v>
      </c>
      <c r="AB346" s="35">
        <v>700000</v>
      </c>
    </row>
    <row r="347" spans="1:28" ht="121.5" customHeight="1">
      <c r="A347" s="778"/>
      <c r="B347" s="771"/>
      <c r="C347" s="771"/>
      <c r="D347" s="771"/>
      <c r="E347" s="36">
        <v>1</v>
      </c>
      <c r="F347" s="36" t="s">
        <v>223</v>
      </c>
      <c r="G347" s="25">
        <v>0</v>
      </c>
      <c r="H347" s="25" t="s">
        <v>8</v>
      </c>
      <c r="I347" s="75">
        <v>1</v>
      </c>
      <c r="J347" s="75"/>
      <c r="K347" s="75"/>
      <c r="L347" s="75"/>
      <c r="M347" s="43">
        <v>1</v>
      </c>
      <c r="N347" s="24">
        <v>1</v>
      </c>
      <c r="O347" s="24">
        <v>1</v>
      </c>
      <c r="P347" s="38">
        <v>1</v>
      </c>
      <c r="Q347" s="41">
        <f t="shared" si="9"/>
        <v>0</v>
      </c>
      <c r="R347" s="35"/>
      <c r="S347" s="35"/>
      <c r="T347" s="35">
        <v>0</v>
      </c>
      <c r="U347" s="35">
        <v>0</v>
      </c>
      <c r="V347" s="35">
        <v>0</v>
      </c>
      <c r="W347" s="35">
        <v>0</v>
      </c>
      <c r="X347" s="35">
        <v>0</v>
      </c>
      <c r="Y347" s="35">
        <v>0</v>
      </c>
      <c r="Z347" s="35">
        <v>0</v>
      </c>
      <c r="AA347" s="35">
        <v>0</v>
      </c>
      <c r="AB347" s="35">
        <v>0</v>
      </c>
    </row>
    <row r="348" spans="1:28" ht="66" customHeight="1">
      <c r="A348" s="778"/>
      <c r="B348" s="771"/>
      <c r="C348" s="771"/>
      <c r="D348" s="771"/>
      <c r="E348" s="36">
        <v>2</v>
      </c>
      <c r="F348" s="36" t="s">
        <v>224</v>
      </c>
      <c r="G348" s="25">
        <v>0</v>
      </c>
      <c r="H348" s="25" t="s">
        <v>8</v>
      </c>
      <c r="I348" s="75"/>
      <c r="J348" s="75">
        <v>1</v>
      </c>
      <c r="K348" s="75">
        <v>1</v>
      </c>
      <c r="L348" s="75"/>
      <c r="M348" s="43">
        <v>0</v>
      </c>
      <c r="N348" s="24">
        <v>1</v>
      </c>
      <c r="O348" s="24">
        <v>2</v>
      </c>
      <c r="P348" s="38">
        <v>2</v>
      </c>
      <c r="Q348" s="41">
        <f t="shared" si="9"/>
        <v>2.0376951092832947E-2</v>
      </c>
      <c r="R348" s="35"/>
      <c r="S348" s="35">
        <v>360000</v>
      </c>
      <c r="T348" s="35">
        <v>0</v>
      </c>
      <c r="U348" s="35">
        <v>0</v>
      </c>
      <c r="V348" s="35">
        <v>0</v>
      </c>
      <c r="W348" s="35">
        <v>0</v>
      </c>
      <c r="X348" s="35">
        <v>0</v>
      </c>
      <c r="Y348" s="35">
        <v>0</v>
      </c>
      <c r="Z348" s="35">
        <v>0</v>
      </c>
      <c r="AA348" s="35">
        <v>0</v>
      </c>
      <c r="AB348" s="35">
        <v>360000</v>
      </c>
    </row>
    <row r="349" spans="1:28" ht="26.25" customHeight="1">
      <c r="A349" s="175" t="s">
        <v>225</v>
      </c>
      <c r="B349" s="175"/>
      <c r="C349" s="175"/>
      <c r="D349" s="175"/>
      <c r="E349" s="175"/>
      <c r="F349" s="175"/>
      <c r="G349" s="176"/>
      <c r="H349" s="54"/>
      <c r="I349" s="177"/>
      <c r="J349" s="177"/>
      <c r="K349" s="177"/>
      <c r="L349" s="177"/>
      <c r="M349" s="57"/>
      <c r="N349" s="57"/>
      <c r="O349" s="57"/>
      <c r="P349" s="57"/>
      <c r="Q349" s="82">
        <f>SUM(Q328:Q348)</f>
        <v>6.059878844440818</v>
      </c>
      <c r="R349" s="248"/>
      <c r="S349" s="248"/>
      <c r="T349" s="248"/>
      <c r="U349" s="248"/>
      <c r="V349" s="248"/>
      <c r="W349" s="248"/>
      <c r="X349" s="248"/>
      <c r="Y349" s="248"/>
      <c r="Z349" s="248"/>
      <c r="AA349" s="248"/>
      <c r="AB349" s="248"/>
    </row>
    <row r="350" spans="1:28" s="453" customFormat="1">
      <c r="A350" s="447"/>
      <c r="B350" s="448"/>
      <c r="C350" s="448"/>
      <c r="D350" s="449"/>
      <c r="E350" s="448"/>
      <c r="F350" s="450"/>
      <c r="G350" s="448"/>
      <c r="H350" s="432"/>
      <c r="I350" s="432"/>
      <c r="J350" s="451" t="s">
        <v>780</v>
      </c>
      <c r="K350" s="432"/>
      <c r="L350" s="432"/>
      <c r="M350" s="432"/>
      <c r="N350" s="432"/>
      <c r="O350" s="432"/>
      <c r="P350" s="432"/>
      <c r="Q350" s="330">
        <f>+(R350*$Q$117)/R$117</f>
        <v>0</v>
      </c>
      <c r="R350" s="452">
        <v>0</v>
      </c>
      <c r="S350" s="452">
        <v>107060000</v>
      </c>
      <c r="T350" s="452">
        <v>0</v>
      </c>
      <c r="U350" s="452">
        <v>0</v>
      </c>
      <c r="V350" s="452">
        <v>0</v>
      </c>
      <c r="W350" s="452">
        <v>0</v>
      </c>
      <c r="X350" s="452">
        <v>0</v>
      </c>
      <c r="Y350" s="452">
        <v>0</v>
      </c>
      <c r="Z350" s="452">
        <v>0</v>
      </c>
      <c r="AA350" s="452">
        <v>0</v>
      </c>
      <c r="AB350" s="452">
        <v>107060000</v>
      </c>
    </row>
    <row r="351" spans="1:28" s="453" customFormat="1">
      <c r="A351" s="447"/>
      <c r="B351" s="448"/>
      <c r="C351" s="448"/>
      <c r="D351" s="449"/>
      <c r="E351" s="448"/>
      <c r="F351" s="450"/>
      <c r="G351" s="448"/>
      <c r="H351" s="432"/>
      <c r="I351" s="432"/>
      <c r="J351" s="432"/>
      <c r="K351" s="432"/>
      <c r="L351" s="432"/>
      <c r="M351" s="432"/>
      <c r="N351" s="432"/>
      <c r="O351" s="432"/>
      <c r="P351" s="432"/>
      <c r="Q351" s="432"/>
      <c r="R351" s="452">
        <v>0</v>
      </c>
      <c r="S351" s="452">
        <v>0</v>
      </c>
      <c r="T351" s="452">
        <v>0</v>
      </c>
      <c r="U351" s="452">
        <v>0</v>
      </c>
      <c r="V351" s="452">
        <v>0</v>
      </c>
      <c r="W351" s="452">
        <v>0</v>
      </c>
      <c r="X351" s="452">
        <v>0</v>
      </c>
      <c r="Y351" s="452">
        <v>0</v>
      </c>
      <c r="Z351" s="452">
        <v>0</v>
      </c>
      <c r="AA351" s="452">
        <v>0</v>
      </c>
      <c r="AB351" s="452">
        <v>0</v>
      </c>
    </row>
    <row r="352" spans="1:28">
      <c r="A352" s="180"/>
      <c r="B352" s="64"/>
      <c r="C352" s="64"/>
      <c r="D352" s="122"/>
      <c r="E352" s="64"/>
      <c r="F352" s="123"/>
      <c r="G352" s="64"/>
      <c r="H352" s="64"/>
      <c r="I352" s="64"/>
      <c r="J352" s="64"/>
      <c r="K352" s="64"/>
      <c r="L352" s="64"/>
      <c r="M352" s="64"/>
      <c r="N352" s="64"/>
      <c r="O352" s="64"/>
      <c r="P352" s="64"/>
      <c r="Q352" s="64"/>
    </row>
    <row r="353" spans="1:28">
      <c r="A353" s="180"/>
      <c r="B353" s="64"/>
      <c r="C353" s="64"/>
      <c r="D353" s="122"/>
      <c r="E353" s="64"/>
      <c r="F353" s="123"/>
      <c r="G353" s="64"/>
      <c r="H353" s="64"/>
      <c r="I353" s="64"/>
      <c r="J353" s="64"/>
      <c r="K353" s="64"/>
      <c r="L353" s="64"/>
      <c r="M353" s="64"/>
      <c r="N353" s="64"/>
      <c r="O353" s="64"/>
      <c r="P353" s="64"/>
      <c r="Q353" s="64"/>
    </row>
    <row r="354" spans="1:28">
      <c r="A354" s="180"/>
      <c r="B354" s="64"/>
      <c r="C354" s="64"/>
      <c r="D354" s="122"/>
      <c r="E354" s="64"/>
      <c r="F354" s="123"/>
      <c r="G354" s="64"/>
      <c r="H354" s="64"/>
      <c r="I354" s="64"/>
      <c r="J354" s="64"/>
      <c r="K354" s="64"/>
      <c r="L354" s="64"/>
      <c r="M354" s="64"/>
      <c r="N354" s="64"/>
      <c r="O354" s="64"/>
      <c r="P354" s="64"/>
      <c r="Q354" s="64"/>
    </row>
    <row r="355" spans="1:28">
      <c r="A355" s="180"/>
      <c r="B355" s="64"/>
      <c r="C355" s="64"/>
      <c r="D355" s="122"/>
      <c r="E355" s="64"/>
      <c r="F355" s="123"/>
      <c r="G355" s="64"/>
      <c r="H355" s="64"/>
      <c r="I355" s="64"/>
      <c r="J355" s="64"/>
      <c r="K355" s="64"/>
      <c r="L355" s="64"/>
      <c r="M355" s="64"/>
      <c r="N355" s="64"/>
      <c r="O355" s="64"/>
      <c r="P355" s="64"/>
      <c r="Q355" s="64"/>
    </row>
    <row r="356" spans="1:28">
      <c r="H356" s="182"/>
      <c r="I356" s="182"/>
      <c r="J356" s="182"/>
      <c r="K356" s="182"/>
      <c r="L356" s="182"/>
      <c r="M356" s="182"/>
      <c r="N356" s="182"/>
      <c r="O356" s="182"/>
      <c r="Q356" s="182"/>
    </row>
    <row r="357" spans="1:28">
      <c r="H357" s="182"/>
      <c r="I357" s="182"/>
      <c r="J357" s="182"/>
      <c r="K357" s="182"/>
      <c r="L357" s="182"/>
      <c r="M357" s="182"/>
      <c r="N357" s="182"/>
      <c r="O357" s="182"/>
      <c r="Q357" s="182"/>
    </row>
    <row r="358" spans="1:28">
      <c r="A358" s="180"/>
      <c r="B358" s="180"/>
      <c r="C358" s="180"/>
      <c r="D358" s="180"/>
      <c r="E358" s="1"/>
      <c r="F358" s="184"/>
      <c r="G358" s="1"/>
      <c r="H358" s="1"/>
      <c r="I358" s="1"/>
      <c r="J358" s="1"/>
      <c r="K358" s="1"/>
      <c r="L358" s="1"/>
      <c r="M358" s="1"/>
      <c r="N358" s="1"/>
      <c r="O358" s="1"/>
      <c r="P358" s="26"/>
      <c r="Q358" s="1"/>
    </row>
    <row r="359" spans="1:28">
      <c r="A359" s="180"/>
      <c r="B359" s="180"/>
      <c r="C359" s="180"/>
      <c r="D359" s="180"/>
      <c r="E359" s="1"/>
      <c r="F359" s="184"/>
      <c r="G359" s="1"/>
      <c r="H359" s="1"/>
      <c r="I359" s="1"/>
      <c r="J359" s="1"/>
      <c r="K359" s="1"/>
      <c r="L359" s="1"/>
      <c r="M359" s="1"/>
      <c r="N359" s="1"/>
      <c r="O359" s="1"/>
      <c r="P359" s="26"/>
      <c r="Q359" s="1"/>
    </row>
    <row r="360" spans="1:28" ht="20.25" customHeight="1">
      <c r="A360" s="723" t="s">
        <v>29</v>
      </c>
      <c r="B360" s="724"/>
      <c r="C360" s="724"/>
      <c r="D360" s="724"/>
      <c r="E360" s="724"/>
      <c r="F360" s="724"/>
      <c r="G360" s="724"/>
      <c r="H360" s="724"/>
      <c r="I360" s="724"/>
      <c r="J360" s="724"/>
      <c r="K360" s="724"/>
      <c r="L360" s="724"/>
      <c r="M360" s="724"/>
      <c r="N360" s="724"/>
      <c r="O360" s="724"/>
      <c r="P360" s="724"/>
      <c r="Q360" s="724"/>
      <c r="R360" s="724"/>
      <c r="S360" s="724"/>
      <c r="T360" s="724"/>
      <c r="U360" s="724"/>
      <c r="V360" s="724"/>
      <c r="W360" s="724"/>
      <c r="X360" s="724"/>
      <c r="Y360" s="724"/>
      <c r="Z360" s="724"/>
      <c r="AA360" s="724"/>
      <c r="AB360" s="724"/>
    </row>
    <row r="361" spans="1:28" ht="20.25" customHeight="1">
      <c r="A361" s="723" t="s">
        <v>563</v>
      </c>
      <c r="B361" s="724"/>
      <c r="C361" s="724"/>
      <c r="D361" s="724"/>
      <c r="E361" s="724"/>
      <c r="F361" s="724"/>
      <c r="G361" s="724"/>
      <c r="H361" s="724"/>
      <c r="I361" s="724"/>
      <c r="J361" s="724"/>
      <c r="K361" s="724"/>
      <c r="L361" s="724"/>
      <c r="M361" s="724"/>
      <c r="N361" s="724"/>
      <c r="O361" s="724"/>
      <c r="P361" s="724"/>
      <c r="Q361" s="724"/>
      <c r="R361" s="724"/>
      <c r="S361" s="724"/>
      <c r="T361" s="724"/>
      <c r="U361" s="724"/>
      <c r="V361" s="724"/>
      <c r="W361" s="724"/>
      <c r="X361" s="724"/>
      <c r="Y361" s="724"/>
      <c r="Z361" s="724"/>
      <c r="AA361" s="724"/>
      <c r="AB361" s="724"/>
    </row>
    <row r="362" spans="1:28" ht="20.25" customHeight="1">
      <c r="A362" s="723" t="s">
        <v>387</v>
      </c>
      <c r="B362" s="724"/>
      <c r="C362" s="724"/>
      <c r="D362" s="724"/>
      <c r="E362" s="724"/>
      <c r="F362" s="724"/>
      <c r="G362" s="724"/>
      <c r="H362" s="724"/>
      <c r="I362" s="724"/>
      <c r="J362" s="724"/>
      <c r="K362" s="724"/>
      <c r="L362" s="724"/>
      <c r="M362" s="724"/>
      <c r="N362" s="724"/>
      <c r="O362" s="724"/>
      <c r="P362" s="724"/>
      <c r="Q362" s="724"/>
      <c r="R362" s="724"/>
      <c r="S362" s="724"/>
      <c r="T362" s="724"/>
      <c r="U362" s="724"/>
      <c r="V362" s="724"/>
      <c r="W362" s="724"/>
      <c r="X362" s="724"/>
      <c r="Y362" s="724"/>
      <c r="Z362" s="724"/>
      <c r="AA362" s="724"/>
      <c r="AB362" s="724"/>
    </row>
    <row r="363" spans="1:28" ht="28.5" customHeight="1">
      <c r="A363" s="16" t="s">
        <v>1</v>
      </c>
      <c r="B363" s="104"/>
      <c r="C363" s="162" t="s">
        <v>395</v>
      </c>
      <c r="D363" s="126"/>
      <c r="E363" s="69"/>
      <c r="F363" s="18"/>
      <c r="G363" s="19"/>
      <c r="H363" s="20"/>
      <c r="I363" s="20"/>
      <c r="J363" s="20"/>
      <c r="K363" s="20"/>
      <c r="L363" s="20"/>
      <c r="M363" s="20"/>
      <c r="N363" s="20"/>
      <c r="O363" s="20"/>
      <c r="P363" s="21"/>
      <c r="Q363" s="20"/>
      <c r="R363" s="22"/>
      <c r="S363" s="23"/>
      <c r="T363" s="22"/>
      <c r="U363" s="22"/>
      <c r="V363" s="22"/>
      <c r="W363" s="22"/>
      <c r="X363" s="22"/>
      <c r="Y363" s="22"/>
      <c r="Z363" s="22"/>
      <c r="AA363" s="22"/>
      <c r="AB363" s="22"/>
    </row>
    <row r="364" spans="1:28" ht="24" customHeight="1">
      <c r="A364" s="766" t="s">
        <v>21</v>
      </c>
      <c r="B364" s="766" t="s">
        <v>22</v>
      </c>
      <c r="C364" s="767" t="s">
        <v>23</v>
      </c>
      <c r="D364" s="767"/>
      <c r="E364" s="766" t="s">
        <v>24</v>
      </c>
      <c r="F364" s="767" t="s">
        <v>25</v>
      </c>
      <c r="G364" s="767"/>
      <c r="H364" s="24"/>
      <c r="I364" s="762" t="s">
        <v>379</v>
      </c>
      <c r="J364" s="762"/>
      <c r="K364" s="762"/>
      <c r="L364" s="762"/>
      <c r="M364" s="762" t="s">
        <v>380</v>
      </c>
      <c r="N364" s="762"/>
      <c r="O364" s="762"/>
      <c r="P364" s="762"/>
      <c r="Q364" s="25">
        <v>100</v>
      </c>
      <c r="R364" s="763" t="s">
        <v>382</v>
      </c>
      <c r="S364" s="763"/>
      <c r="T364" s="763"/>
      <c r="U364" s="763"/>
      <c r="V364" s="763"/>
      <c r="W364" s="763"/>
      <c r="X364" s="763"/>
      <c r="Y364" s="763"/>
      <c r="Z364" s="763"/>
      <c r="AA364" s="763"/>
      <c r="AB364" s="763"/>
    </row>
    <row r="365" spans="1:28" ht="81" customHeight="1">
      <c r="A365" s="766"/>
      <c r="B365" s="766"/>
      <c r="C365" s="25" t="s">
        <v>23</v>
      </c>
      <c r="D365" s="25" t="s">
        <v>27</v>
      </c>
      <c r="E365" s="766"/>
      <c r="F365" s="91" t="s">
        <v>25</v>
      </c>
      <c r="G365" s="27" t="s">
        <v>27</v>
      </c>
      <c r="H365" s="24" t="s">
        <v>9</v>
      </c>
      <c r="I365" s="25">
        <v>2012</v>
      </c>
      <c r="J365" s="25">
        <v>2013</v>
      </c>
      <c r="K365" s="25">
        <v>2014</v>
      </c>
      <c r="L365" s="25">
        <v>2015</v>
      </c>
      <c r="M365" s="25">
        <v>2012</v>
      </c>
      <c r="N365" s="25">
        <v>2013</v>
      </c>
      <c r="O365" s="25">
        <v>2014</v>
      </c>
      <c r="P365" s="29">
        <v>2015</v>
      </c>
      <c r="Q365" s="24" t="s">
        <v>384</v>
      </c>
      <c r="R365" s="30" t="s">
        <v>11</v>
      </c>
      <c r="S365" s="30" t="s">
        <v>12</v>
      </c>
      <c r="T365" s="30" t="s">
        <v>13</v>
      </c>
      <c r="U365" s="30" t="s">
        <v>14</v>
      </c>
      <c r="V365" s="30" t="s">
        <v>15</v>
      </c>
      <c r="W365" s="30" t="s">
        <v>16</v>
      </c>
      <c r="X365" s="30" t="s">
        <v>17</v>
      </c>
      <c r="Y365" s="30" t="s">
        <v>18</v>
      </c>
      <c r="Z365" s="30" t="s">
        <v>19</v>
      </c>
      <c r="AA365" s="30" t="s">
        <v>385</v>
      </c>
      <c r="AB365" s="30" t="s">
        <v>616</v>
      </c>
    </row>
    <row r="366" spans="1:28" ht="24" customHeight="1">
      <c r="A366" s="108"/>
      <c r="B366" s="31"/>
      <c r="C366" s="31"/>
      <c r="D366" s="31"/>
      <c r="E366" s="73"/>
      <c r="F366" s="92"/>
      <c r="G366" s="38"/>
      <c r="H366" s="24"/>
      <c r="I366" s="24"/>
      <c r="J366" s="24"/>
      <c r="K366" s="24"/>
      <c r="L366" s="24"/>
      <c r="M366" s="24"/>
      <c r="N366" s="24"/>
      <c r="O366" s="24"/>
      <c r="P366" s="38"/>
      <c r="Q366" s="41">
        <f>+(AB366*$Q$115)/AB$115</f>
        <v>1.9799604145202681</v>
      </c>
      <c r="R366" s="35">
        <v>0</v>
      </c>
      <c r="S366" s="35">
        <v>34980000</v>
      </c>
      <c r="T366" s="35">
        <v>0</v>
      </c>
      <c r="U366" s="35">
        <v>0</v>
      </c>
      <c r="V366" s="35">
        <v>0</v>
      </c>
      <c r="W366" s="35">
        <v>0</v>
      </c>
      <c r="X366" s="35">
        <v>0</v>
      </c>
      <c r="Y366" s="35">
        <v>0</v>
      </c>
      <c r="Z366" s="35">
        <v>0</v>
      </c>
      <c r="AA366" s="35">
        <v>0</v>
      </c>
      <c r="AB366" s="35">
        <v>34980000</v>
      </c>
    </row>
    <row r="367" spans="1:28" ht="74.25" customHeight="1">
      <c r="A367" s="770" t="s">
        <v>226</v>
      </c>
      <c r="B367" s="771" t="s">
        <v>567</v>
      </c>
      <c r="C367" s="768" t="s">
        <v>227</v>
      </c>
      <c r="D367" s="801">
        <v>3.1E-2</v>
      </c>
      <c r="E367" s="768" t="s">
        <v>228</v>
      </c>
      <c r="F367" s="45" t="s">
        <v>229</v>
      </c>
      <c r="G367" s="727" t="s">
        <v>568</v>
      </c>
      <c r="H367" s="764" t="s">
        <v>8</v>
      </c>
      <c r="I367" s="799">
        <v>1</v>
      </c>
      <c r="J367" s="799"/>
      <c r="K367" s="799"/>
      <c r="L367" s="799"/>
      <c r="M367" s="799">
        <v>1</v>
      </c>
      <c r="N367" s="799">
        <v>1</v>
      </c>
      <c r="O367" s="799">
        <v>1</v>
      </c>
      <c r="P367" s="799">
        <v>1</v>
      </c>
      <c r="Q367" s="800">
        <f>+(AB367*$Q$366)/AB$366</f>
        <v>0</v>
      </c>
      <c r="R367" s="763">
        <v>0</v>
      </c>
      <c r="S367" s="763"/>
      <c r="T367" s="763">
        <v>0</v>
      </c>
      <c r="U367" s="763">
        <v>0</v>
      </c>
      <c r="V367" s="763">
        <v>0</v>
      </c>
      <c r="W367" s="763">
        <v>0</v>
      </c>
      <c r="X367" s="763">
        <v>0</v>
      </c>
      <c r="Y367" s="763">
        <v>0</v>
      </c>
      <c r="Z367" s="763">
        <v>0</v>
      </c>
      <c r="AA367" s="763">
        <v>0</v>
      </c>
      <c r="AB367" s="763">
        <v>0</v>
      </c>
    </row>
    <row r="368" spans="1:28" ht="59.25" customHeight="1">
      <c r="A368" s="770"/>
      <c r="B368" s="771"/>
      <c r="C368" s="768"/>
      <c r="D368" s="768"/>
      <c r="E368" s="768"/>
      <c r="F368" s="45" t="s">
        <v>230</v>
      </c>
      <c r="G368" s="727"/>
      <c r="H368" s="797"/>
      <c r="I368" s="799"/>
      <c r="J368" s="799"/>
      <c r="K368" s="799"/>
      <c r="L368" s="799"/>
      <c r="M368" s="799"/>
      <c r="N368" s="799"/>
      <c r="O368" s="799"/>
      <c r="P368" s="799"/>
      <c r="Q368" s="800"/>
      <c r="R368" s="763"/>
      <c r="S368" s="763"/>
      <c r="T368" s="763">
        <v>0</v>
      </c>
      <c r="U368" s="763">
        <v>0</v>
      </c>
      <c r="V368" s="763">
        <v>0</v>
      </c>
      <c r="W368" s="763">
        <v>0</v>
      </c>
      <c r="X368" s="763">
        <v>0</v>
      </c>
      <c r="Y368" s="763">
        <v>0</v>
      </c>
      <c r="Z368" s="763">
        <v>0</v>
      </c>
      <c r="AA368" s="763">
        <v>0</v>
      </c>
      <c r="AB368" s="763">
        <v>0</v>
      </c>
    </row>
    <row r="369" spans="1:28" ht="83.25" customHeight="1">
      <c r="A369" s="770"/>
      <c r="B369" s="771"/>
      <c r="C369" s="768"/>
      <c r="D369" s="768"/>
      <c r="E369" s="45" t="s">
        <v>231</v>
      </c>
      <c r="F369" s="45" t="s">
        <v>232</v>
      </c>
      <c r="G369" s="96">
        <v>1</v>
      </c>
      <c r="H369" s="25" t="s">
        <v>8</v>
      </c>
      <c r="I369" s="43">
        <v>1</v>
      </c>
      <c r="J369" s="38"/>
      <c r="K369" s="38"/>
      <c r="L369" s="38"/>
      <c r="M369" s="43">
        <v>1</v>
      </c>
      <c r="N369" s="24">
        <v>1</v>
      </c>
      <c r="O369" s="24">
        <v>1</v>
      </c>
      <c r="P369" s="38">
        <v>1</v>
      </c>
      <c r="Q369" s="41">
        <f>+(AB369*$Q$366)/AB$366</f>
        <v>0</v>
      </c>
      <c r="R369" s="35">
        <v>0</v>
      </c>
      <c r="S369" s="35"/>
      <c r="T369" s="35">
        <v>0</v>
      </c>
      <c r="U369" s="35">
        <v>0</v>
      </c>
      <c r="V369" s="35">
        <v>0</v>
      </c>
      <c r="W369" s="35">
        <v>0</v>
      </c>
      <c r="X369" s="35">
        <v>0</v>
      </c>
      <c r="Y369" s="35">
        <v>0</v>
      </c>
      <c r="Z369" s="35">
        <v>0</v>
      </c>
      <c r="AA369" s="35">
        <v>0</v>
      </c>
      <c r="AB369" s="35">
        <v>0</v>
      </c>
    </row>
    <row r="370" spans="1:28" ht="89.25" customHeight="1">
      <c r="A370" s="770"/>
      <c r="B370" s="771"/>
      <c r="C370" s="768"/>
      <c r="D370" s="768"/>
      <c r="E370" s="42" t="s">
        <v>233</v>
      </c>
      <c r="F370" s="45" t="s">
        <v>234</v>
      </c>
      <c r="G370" s="25">
        <v>0</v>
      </c>
      <c r="H370" s="25" t="s">
        <v>8</v>
      </c>
      <c r="I370" s="43"/>
      <c r="J370" s="38">
        <v>1</v>
      </c>
      <c r="K370" s="38"/>
      <c r="L370" s="38"/>
      <c r="M370" s="43">
        <v>0</v>
      </c>
      <c r="N370" s="24">
        <v>1</v>
      </c>
      <c r="O370" s="24">
        <v>1</v>
      </c>
      <c r="P370" s="38">
        <v>1</v>
      </c>
      <c r="Q370" s="41">
        <f t="shared" ref="Q370:Q379" si="10">+(AB370*$Q$366)/AB$366</f>
        <v>0.11320528384907193</v>
      </c>
      <c r="R370" s="35"/>
      <c r="S370" s="35">
        <v>2000000</v>
      </c>
      <c r="T370" s="35">
        <v>0</v>
      </c>
      <c r="U370" s="35">
        <v>0</v>
      </c>
      <c r="V370" s="35">
        <v>0</v>
      </c>
      <c r="W370" s="35">
        <v>0</v>
      </c>
      <c r="X370" s="35">
        <v>0</v>
      </c>
      <c r="Y370" s="35">
        <v>0</v>
      </c>
      <c r="Z370" s="35">
        <v>0</v>
      </c>
      <c r="AA370" s="35">
        <v>0</v>
      </c>
      <c r="AB370" s="35">
        <v>2000000</v>
      </c>
    </row>
    <row r="371" spans="1:28" ht="138.75" customHeight="1">
      <c r="A371" s="770"/>
      <c r="B371" s="771"/>
      <c r="C371" s="768"/>
      <c r="D371" s="768"/>
      <c r="E371" s="42">
        <v>4</v>
      </c>
      <c r="F371" s="45" t="s">
        <v>235</v>
      </c>
      <c r="G371" s="96">
        <v>0</v>
      </c>
      <c r="H371" s="25" t="s">
        <v>8</v>
      </c>
      <c r="I371" s="43">
        <v>1</v>
      </c>
      <c r="J371" s="38">
        <v>1</v>
      </c>
      <c r="K371" s="38">
        <v>1</v>
      </c>
      <c r="L371" s="38">
        <v>1</v>
      </c>
      <c r="M371" s="43">
        <v>1</v>
      </c>
      <c r="N371" s="24">
        <v>2</v>
      </c>
      <c r="O371" s="24">
        <v>3</v>
      </c>
      <c r="P371" s="38">
        <v>4</v>
      </c>
      <c r="Q371" s="41">
        <f t="shared" si="10"/>
        <v>5.6602641924535964E-2</v>
      </c>
      <c r="R371" s="35">
        <v>0</v>
      </c>
      <c r="S371" s="35">
        <v>1000000</v>
      </c>
      <c r="T371" s="35">
        <v>0</v>
      </c>
      <c r="U371" s="35">
        <v>0</v>
      </c>
      <c r="V371" s="35">
        <v>0</v>
      </c>
      <c r="W371" s="35">
        <v>0</v>
      </c>
      <c r="X371" s="35">
        <v>0</v>
      </c>
      <c r="Y371" s="35">
        <v>0</v>
      </c>
      <c r="Z371" s="35">
        <v>0</v>
      </c>
      <c r="AA371" s="35">
        <v>0</v>
      </c>
      <c r="AB371" s="35">
        <v>1000000</v>
      </c>
    </row>
    <row r="372" spans="1:28" ht="135.75" customHeight="1">
      <c r="A372" s="770"/>
      <c r="B372" s="771"/>
      <c r="C372" s="768"/>
      <c r="D372" s="768"/>
      <c r="E372" s="45">
        <v>2</v>
      </c>
      <c r="F372" s="45" t="s">
        <v>236</v>
      </c>
      <c r="G372" s="96">
        <v>0</v>
      </c>
      <c r="H372" s="25" t="s">
        <v>8</v>
      </c>
      <c r="I372" s="43">
        <v>1</v>
      </c>
      <c r="J372" s="38"/>
      <c r="K372" s="38">
        <v>1</v>
      </c>
      <c r="L372" s="38"/>
      <c r="M372" s="43">
        <v>1</v>
      </c>
      <c r="N372" s="24">
        <v>1</v>
      </c>
      <c r="O372" s="24">
        <v>2</v>
      </c>
      <c r="P372" s="38">
        <v>2</v>
      </c>
      <c r="Q372" s="41">
        <f t="shared" si="10"/>
        <v>5.6602641924535964E-2</v>
      </c>
      <c r="R372" s="35">
        <v>0</v>
      </c>
      <c r="S372" s="35">
        <v>1000000</v>
      </c>
      <c r="T372" s="35">
        <v>0</v>
      </c>
      <c r="U372" s="35">
        <v>0</v>
      </c>
      <c r="V372" s="35">
        <v>0</v>
      </c>
      <c r="W372" s="35">
        <v>0</v>
      </c>
      <c r="X372" s="35">
        <v>0</v>
      </c>
      <c r="Y372" s="35">
        <v>0</v>
      </c>
      <c r="Z372" s="35">
        <v>0</v>
      </c>
      <c r="AA372" s="35">
        <v>0</v>
      </c>
      <c r="AB372" s="35">
        <v>1000000</v>
      </c>
    </row>
    <row r="373" spans="1:28" ht="110.25" customHeight="1">
      <c r="A373" s="770" t="s">
        <v>569</v>
      </c>
      <c r="B373" s="771"/>
      <c r="C373" s="768"/>
      <c r="D373" s="768"/>
      <c r="E373" s="45" t="s">
        <v>237</v>
      </c>
      <c r="F373" s="45" t="s">
        <v>238</v>
      </c>
      <c r="G373" s="96">
        <v>0</v>
      </c>
      <c r="H373" s="25" t="s">
        <v>8</v>
      </c>
      <c r="I373" s="96"/>
      <c r="J373" s="38">
        <v>1</v>
      </c>
      <c r="K373" s="38"/>
      <c r="L373" s="38"/>
      <c r="M373" s="43">
        <v>0</v>
      </c>
      <c r="N373" s="24">
        <v>1</v>
      </c>
      <c r="O373" s="24">
        <v>1</v>
      </c>
      <c r="P373" s="38">
        <v>1</v>
      </c>
      <c r="Q373" s="41">
        <f t="shared" si="10"/>
        <v>0.8479075760295488</v>
      </c>
      <c r="R373" s="35"/>
      <c r="S373" s="35">
        <v>14980000</v>
      </c>
      <c r="T373" s="35">
        <v>0</v>
      </c>
      <c r="U373" s="35">
        <v>0</v>
      </c>
      <c r="V373" s="35">
        <v>0</v>
      </c>
      <c r="W373" s="35">
        <v>0</v>
      </c>
      <c r="X373" s="35">
        <v>0</v>
      </c>
      <c r="Y373" s="35">
        <v>0</v>
      </c>
      <c r="Z373" s="35">
        <v>0</v>
      </c>
      <c r="AA373" s="35">
        <v>0</v>
      </c>
      <c r="AB373" s="35">
        <v>14980000</v>
      </c>
    </row>
    <row r="374" spans="1:28" ht="90" customHeight="1">
      <c r="A374" s="770"/>
      <c r="B374" s="771"/>
      <c r="C374" s="768"/>
      <c r="D374" s="768"/>
      <c r="E374" s="45" t="s">
        <v>239</v>
      </c>
      <c r="F374" s="45" t="s">
        <v>240</v>
      </c>
      <c r="G374" s="43"/>
      <c r="H374" s="25"/>
      <c r="I374" s="80"/>
      <c r="J374" s="38"/>
      <c r="K374" s="38"/>
      <c r="L374" s="38"/>
      <c r="M374" s="43"/>
      <c r="N374" s="24"/>
      <c r="O374" s="24"/>
      <c r="P374" s="38"/>
      <c r="Q374" s="41"/>
      <c r="R374" s="35">
        <v>0</v>
      </c>
      <c r="S374" s="35">
        <v>0</v>
      </c>
      <c r="T374" s="35">
        <v>0</v>
      </c>
      <c r="U374" s="35">
        <v>0</v>
      </c>
      <c r="V374" s="35">
        <v>0</v>
      </c>
      <c r="W374" s="35">
        <v>0</v>
      </c>
      <c r="X374" s="35">
        <v>0</v>
      </c>
      <c r="Y374" s="35">
        <v>0</v>
      </c>
      <c r="Z374" s="35">
        <v>0</v>
      </c>
      <c r="AA374" s="35">
        <v>0</v>
      </c>
      <c r="AB374" s="35">
        <v>0</v>
      </c>
    </row>
    <row r="375" spans="1:28" ht="76.5" customHeight="1">
      <c r="A375" s="770"/>
      <c r="B375" s="771"/>
      <c r="C375" s="768"/>
      <c r="D375" s="768"/>
      <c r="E375" s="45">
        <v>11</v>
      </c>
      <c r="F375" s="45" t="s">
        <v>241</v>
      </c>
      <c r="G375" s="96">
        <v>11</v>
      </c>
      <c r="H375" s="25" t="s">
        <v>9</v>
      </c>
      <c r="I375" s="43">
        <v>11</v>
      </c>
      <c r="J375" s="38"/>
      <c r="K375" s="38"/>
      <c r="L375" s="38"/>
      <c r="M375" s="43">
        <v>11</v>
      </c>
      <c r="N375" s="24">
        <v>11</v>
      </c>
      <c r="O375" s="24">
        <v>11</v>
      </c>
      <c r="P375" s="38">
        <v>11</v>
      </c>
      <c r="Q375" s="41">
        <f t="shared" si="10"/>
        <v>0</v>
      </c>
      <c r="R375" s="35">
        <v>0</v>
      </c>
      <c r="S375" s="35">
        <v>0</v>
      </c>
      <c r="T375" s="35">
        <v>0</v>
      </c>
      <c r="U375" s="35">
        <v>0</v>
      </c>
      <c r="V375" s="35">
        <v>0</v>
      </c>
      <c r="W375" s="35">
        <v>0</v>
      </c>
      <c r="X375" s="35">
        <v>0</v>
      </c>
      <c r="Y375" s="35">
        <v>0</v>
      </c>
      <c r="Z375" s="35">
        <v>0</v>
      </c>
      <c r="AA375" s="35">
        <v>0</v>
      </c>
      <c r="AB375" s="35">
        <v>0</v>
      </c>
    </row>
    <row r="376" spans="1:28" ht="114" customHeight="1">
      <c r="A376" s="770"/>
      <c r="B376" s="771"/>
      <c r="C376" s="768"/>
      <c r="D376" s="768"/>
      <c r="E376" s="36">
        <v>4</v>
      </c>
      <c r="F376" s="45" t="s">
        <v>242</v>
      </c>
      <c r="G376" s="96">
        <v>1</v>
      </c>
      <c r="H376" s="25" t="s">
        <v>8</v>
      </c>
      <c r="I376" s="96">
        <v>1</v>
      </c>
      <c r="J376" s="38">
        <v>1</v>
      </c>
      <c r="K376" s="38">
        <v>1</v>
      </c>
      <c r="L376" s="38">
        <v>1</v>
      </c>
      <c r="M376" s="43">
        <v>1</v>
      </c>
      <c r="N376" s="24">
        <v>2</v>
      </c>
      <c r="O376" s="24">
        <v>3</v>
      </c>
      <c r="P376" s="38">
        <v>4</v>
      </c>
      <c r="Q376" s="41">
        <f t="shared" si="10"/>
        <v>0.22641056769814386</v>
      </c>
      <c r="R376" s="35">
        <v>0</v>
      </c>
      <c r="S376" s="35">
        <v>4000000</v>
      </c>
      <c r="T376" s="35">
        <v>0</v>
      </c>
      <c r="U376" s="35">
        <v>0</v>
      </c>
      <c r="V376" s="35">
        <v>0</v>
      </c>
      <c r="W376" s="35">
        <v>0</v>
      </c>
      <c r="X376" s="35">
        <v>0</v>
      </c>
      <c r="Y376" s="35">
        <v>0</v>
      </c>
      <c r="Z376" s="35">
        <v>0</v>
      </c>
      <c r="AA376" s="35">
        <v>0</v>
      </c>
      <c r="AB376" s="35">
        <v>4000000</v>
      </c>
    </row>
    <row r="377" spans="1:28" ht="96" customHeight="1">
      <c r="A377" s="770"/>
      <c r="B377" s="771"/>
      <c r="C377" s="768"/>
      <c r="D377" s="768"/>
      <c r="E377" s="36">
        <v>2</v>
      </c>
      <c r="F377" s="45" t="s">
        <v>570</v>
      </c>
      <c r="G377" s="96">
        <v>0</v>
      </c>
      <c r="H377" s="25" t="s">
        <v>8</v>
      </c>
      <c r="I377" s="96">
        <v>1</v>
      </c>
      <c r="J377" s="38"/>
      <c r="K377" s="38"/>
      <c r="L377" s="38">
        <v>1</v>
      </c>
      <c r="M377" s="43">
        <v>1</v>
      </c>
      <c r="N377" s="24">
        <v>1</v>
      </c>
      <c r="O377" s="24">
        <v>1</v>
      </c>
      <c r="P377" s="38">
        <v>2</v>
      </c>
      <c r="Q377" s="41">
        <f t="shared" si="10"/>
        <v>0</v>
      </c>
      <c r="R377" s="35"/>
      <c r="S377" s="35"/>
      <c r="T377" s="35">
        <v>0</v>
      </c>
      <c r="U377" s="35">
        <v>0</v>
      </c>
      <c r="V377" s="35">
        <v>0</v>
      </c>
      <c r="W377" s="35">
        <v>0</v>
      </c>
      <c r="X377" s="35">
        <v>0</v>
      </c>
      <c r="Y377" s="35">
        <v>0</v>
      </c>
      <c r="Z377" s="35">
        <v>0</v>
      </c>
      <c r="AA377" s="35">
        <v>0</v>
      </c>
      <c r="AB377" s="35">
        <v>0</v>
      </c>
    </row>
    <row r="378" spans="1:28" ht="208.5" customHeight="1">
      <c r="A378" s="770"/>
      <c r="B378" s="771"/>
      <c r="C378" s="768"/>
      <c r="D378" s="768"/>
      <c r="E378" s="36" t="s">
        <v>245</v>
      </c>
      <c r="F378" s="45" t="s">
        <v>246</v>
      </c>
      <c r="G378" s="96">
        <v>0</v>
      </c>
      <c r="H378" s="25" t="s">
        <v>8</v>
      </c>
      <c r="I378" s="96">
        <v>1</v>
      </c>
      <c r="J378" s="38">
        <v>1</v>
      </c>
      <c r="K378" s="38">
        <v>1</v>
      </c>
      <c r="L378" s="38"/>
      <c r="M378" s="43">
        <v>1</v>
      </c>
      <c r="N378" s="24">
        <v>2</v>
      </c>
      <c r="O378" s="24">
        <v>3</v>
      </c>
      <c r="P378" s="38">
        <v>3</v>
      </c>
      <c r="Q378" s="41">
        <f t="shared" si="10"/>
        <v>5.6602641924535964E-2</v>
      </c>
      <c r="R378" s="35">
        <v>0</v>
      </c>
      <c r="S378" s="35">
        <v>1000000</v>
      </c>
      <c r="T378" s="35">
        <v>0</v>
      </c>
      <c r="U378" s="35">
        <v>0</v>
      </c>
      <c r="V378" s="35">
        <v>0</v>
      </c>
      <c r="W378" s="35">
        <v>0</v>
      </c>
      <c r="X378" s="35">
        <v>0</v>
      </c>
      <c r="Y378" s="35">
        <v>0</v>
      </c>
      <c r="Z378" s="35">
        <v>0</v>
      </c>
      <c r="AA378" s="35">
        <v>0</v>
      </c>
      <c r="AB378" s="35">
        <v>1000000</v>
      </c>
    </row>
    <row r="379" spans="1:28" ht="160.5" customHeight="1">
      <c r="A379" s="185" t="s">
        <v>571</v>
      </c>
      <c r="B379" s="771"/>
      <c r="C379" s="768"/>
      <c r="D379" s="768"/>
      <c r="E379" s="45" t="s">
        <v>243</v>
      </c>
      <c r="F379" s="45" t="s">
        <v>244</v>
      </c>
      <c r="G379" s="96">
        <v>50</v>
      </c>
      <c r="H379" s="25" t="s">
        <v>8</v>
      </c>
      <c r="I379" s="96">
        <v>25</v>
      </c>
      <c r="J379" s="96">
        <v>25</v>
      </c>
      <c r="K379" s="96">
        <v>25</v>
      </c>
      <c r="L379" s="96">
        <v>25</v>
      </c>
      <c r="M379" s="43">
        <v>25</v>
      </c>
      <c r="N379" s="24">
        <v>50</v>
      </c>
      <c r="O379" s="24">
        <v>75</v>
      </c>
      <c r="P379" s="38">
        <v>100</v>
      </c>
      <c r="Q379" s="41">
        <f t="shared" si="10"/>
        <v>0.62262906116989558</v>
      </c>
      <c r="R379" s="35">
        <v>0</v>
      </c>
      <c r="S379" s="35">
        <v>11000000</v>
      </c>
      <c r="T379" s="35">
        <v>0</v>
      </c>
      <c r="U379" s="35">
        <v>0</v>
      </c>
      <c r="V379" s="35">
        <v>0</v>
      </c>
      <c r="W379" s="35">
        <v>0</v>
      </c>
      <c r="X379" s="35">
        <v>0</v>
      </c>
      <c r="Y379" s="35">
        <v>0</v>
      </c>
      <c r="Z379" s="35">
        <v>0</v>
      </c>
      <c r="AA379" s="35">
        <v>0</v>
      </c>
      <c r="AB379" s="35">
        <v>11000000</v>
      </c>
    </row>
    <row r="380" spans="1:28" s="332" customFormat="1">
      <c r="F380" s="334"/>
      <c r="J380" s="340" t="s">
        <v>780</v>
      </c>
      <c r="P380" s="335"/>
      <c r="Q380" s="330">
        <f>SUM(Q367:Q379)</f>
        <v>1.9799604145202681</v>
      </c>
      <c r="R380" s="336">
        <v>0</v>
      </c>
      <c r="S380" s="337">
        <v>34980000</v>
      </c>
      <c r="T380" s="336">
        <v>0</v>
      </c>
      <c r="U380" s="336">
        <v>0</v>
      </c>
      <c r="V380" s="336">
        <v>0</v>
      </c>
      <c r="W380" s="336">
        <v>0</v>
      </c>
      <c r="X380" s="336">
        <v>0</v>
      </c>
      <c r="Y380" s="336">
        <v>0</v>
      </c>
      <c r="Z380" s="336">
        <v>0</v>
      </c>
      <c r="AA380" s="336">
        <v>0</v>
      </c>
      <c r="AB380" s="336">
        <v>34980000</v>
      </c>
    </row>
    <row r="381" spans="1:28" s="332" customFormat="1">
      <c r="F381" s="334"/>
      <c r="P381" s="335"/>
      <c r="R381" s="337">
        <v>0</v>
      </c>
      <c r="S381" s="337">
        <v>0</v>
      </c>
      <c r="T381" s="337">
        <v>0</v>
      </c>
      <c r="U381" s="337">
        <v>0</v>
      </c>
      <c r="V381" s="337">
        <v>0</v>
      </c>
      <c r="W381" s="337">
        <v>0</v>
      </c>
      <c r="X381" s="337">
        <v>0</v>
      </c>
      <c r="Y381" s="337">
        <v>0</v>
      </c>
      <c r="Z381" s="337">
        <v>0</v>
      </c>
      <c r="AA381" s="337">
        <v>0</v>
      </c>
      <c r="AB381" s="337">
        <v>0</v>
      </c>
    </row>
    <row r="390" spans="1:28" ht="20.25" customHeight="1">
      <c r="A390" s="723" t="s">
        <v>29</v>
      </c>
      <c r="B390" s="724"/>
      <c r="C390" s="724"/>
      <c r="D390" s="724"/>
      <c r="E390" s="724"/>
      <c r="F390" s="724"/>
      <c r="G390" s="724"/>
      <c r="H390" s="724"/>
      <c r="I390" s="724"/>
      <c r="J390" s="724"/>
      <c r="K390" s="724"/>
      <c r="L390" s="724"/>
      <c r="M390" s="724"/>
      <c r="N390" s="724"/>
      <c r="O390" s="724"/>
      <c r="P390" s="724"/>
      <c r="Q390" s="724"/>
      <c r="R390" s="724"/>
      <c r="S390" s="724"/>
      <c r="T390" s="724"/>
      <c r="U390" s="724"/>
      <c r="V390" s="724"/>
      <c r="W390" s="724"/>
      <c r="X390" s="724"/>
      <c r="Y390" s="724"/>
      <c r="Z390" s="724"/>
      <c r="AA390" s="724"/>
      <c r="AB390" s="724"/>
    </row>
    <row r="391" spans="1:28" ht="20.25" customHeight="1">
      <c r="A391" s="723" t="s">
        <v>563</v>
      </c>
      <c r="B391" s="724"/>
      <c r="C391" s="724"/>
      <c r="D391" s="724"/>
      <c r="E391" s="724"/>
      <c r="F391" s="724"/>
      <c r="G391" s="724"/>
      <c r="H391" s="724"/>
      <c r="I391" s="724"/>
      <c r="J391" s="724"/>
      <c r="K391" s="724"/>
      <c r="L391" s="724"/>
      <c r="M391" s="724"/>
      <c r="N391" s="724"/>
      <c r="O391" s="724"/>
      <c r="P391" s="724"/>
      <c r="Q391" s="724"/>
      <c r="R391" s="724"/>
      <c r="S391" s="724"/>
      <c r="T391" s="724"/>
      <c r="U391" s="724"/>
      <c r="V391" s="724"/>
      <c r="W391" s="724"/>
      <c r="X391" s="724"/>
      <c r="Y391" s="724"/>
      <c r="Z391" s="724"/>
      <c r="AA391" s="724"/>
      <c r="AB391" s="724"/>
    </row>
    <row r="392" spans="1:28" ht="20.25" customHeight="1">
      <c r="A392" s="723" t="s">
        <v>381</v>
      </c>
      <c r="B392" s="724"/>
      <c r="C392" s="724"/>
      <c r="D392" s="724"/>
      <c r="E392" s="724"/>
      <c r="F392" s="724"/>
      <c r="G392" s="724"/>
      <c r="H392" s="724"/>
      <c r="I392" s="724"/>
      <c r="J392" s="724"/>
      <c r="K392" s="724"/>
      <c r="L392" s="724"/>
      <c r="M392" s="724"/>
      <c r="N392" s="724"/>
      <c r="O392" s="724"/>
      <c r="P392" s="724"/>
      <c r="Q392" s="724"/>
      <c r="R392" s="724"/>
      <c r="S392" s="724"/>
      <c r="T392" s="724"/>
      <c r="U392" s="724"/>
      <c r="V392" s="724"/>
      <c r="W392" s="724"/>
      <c r="X392" s="724"/>
      <c r="Y392" s="724"/>
      <c r="Z392" s="724"/>
      <c r="AA392" s="724"/>
      <c r="AB392" s="724"/>
    </row>
    <row r="393" spans="1:28" ht="27.75" customHeight="1">
      <c r="A393" s="16" t="s">
        <v>1</v>
      </c>
      <c r="B393" s="136"/>
      <c r="C393" s="20" t="s">
        <v>396</v>
      </c>
      <c r="D393" s="19"/>
      <c r="E393" s="19"/>
      <c r="F393" s="113"/>
      <c r="G393" s="19"/>
      <c r="H393" s="20"/>
      <c r="I393" s="20"/>
      <c r="J393" s="20"/>
      <c r="K393" s="20"/>
      <c r="L393" s="20"/>
      <c r="M393" s="20"/>
      <c r="N393" s="20"/>
      <c r="O393" s="20"/>
      <c r="P393" s="21"/>
      <c r="Q393" s="20"/>
      <c r="R393" s="22"/>
      <c r="S393" s="23"/>
      <c r="T393" s="22"/>
      <c r="U393" s="22"/>
      <c r="V393" s="22"/>
      <c r="W393" s="22"/>
      <c r="X393" s="22"/>
      <c r="Y393" s="22"/>
      <c r="Z393" s="22"/>
      <c r="AA393" s="22"/>
      <c r="AB393" s="22"/>
    </row>
    <row r="394" spans="1:28" ht="24.75" customHeight="1">
      <c r="A394" s="766" t="s">
        <v>21</v>
      </c>
      <c r="B394" s="797" t="s">
        <v>22</v>
      </c>
      <c r="C394" s="798" t="s">
        <v>23</v>
      </c>
      <c r="D394" s="798"/>
      <c r="E394" s="797" t="s">
        <v>24</v>
      </c>
      <c r="F394" s="798" t="s">
        <v>25</v>
      </c>
      <c r="G394" s="798"/>
      <c r="H394" s="114"/>
      <c r="I394" s="796" t="s">
        <v>379</v>
      </c>
      <c r="J394" s="796"/>
      <c r="K394" s="796"/>
      <c r="L394" s="796"/>
      <c r="M394" s="796" t="s">
        <v>380</v>
      </c>
      <c r="N394" s="796"/>
      <c r="O394" s="796"/>
      <c r="P394" s="796"/>
      <c r="Q394" s="186">
        <v>1</v>
      </c>
      <c r="R394" s="726" t="s">
        <v>382</v>
      </c>
      <c r="S394" s="726"/>
      <c r="T394" s="726"/>
      <c r="U394" s="726"/>
      <c r="V394" s="726"/>
      <c r="W394" s="726"/>
      <c r="X394" s="726"/>
      <c r="Y394" s="726"/>
      <c r="Z394" s="726"/>
      <c r="AA394" s="726"/>
      <c r="AB394" s="726"/>
    </row>
    <row r="395" spans="1:28" ht="82.5" customHeight="1">
      <c r="A395" s="766"/>
      <c r="B395" s="766"/>
      <c r="C395" s="25" t="s">
        <v>23</v>
      </c>
      <c r="D395" s="25" t="s">
        <v>27</v>
      </c>
      <c r="E395" s="766"/>
      <c r="F395" s="91" t="s">
        <v>25</v>
      </c>
      <c r="G395" s="27" t="s">
        <v>27</v>
      </c>
      <c r="H395" s="24" t="s">
        <v>9</v>
      </c>
      <c r="I395" s="25">
        <v>2012</v>
      </c>
      <c r="J395" s="25">
        <v>2013</v>
      </c>
      <c r="K395" s="25">
        <v>2014</v>
      </c>
      <c r="L395" s="25">
        <v>2015</v>
      </c>
      <c r="M395" s="25">
        <v>2012</v>
      </c>
      <c r="N395" s="25">
        <v>2013</v>
      </c>
      <c r="O395" s="25">
        <v>2014</v>
      </c>
      <c r="P395" s="29">
        <v>2015</v>
      </c>
      <c r="Q395" s="25" t="s">
        <v>3</v>
      </c>
      <c r="R395" s="30" t="s">
        <v>11</v>
      </c>
      <c r="S395" s="30" t="s">
        <v>12</v>
      </c>
      <c r="T395" s="30" t="s">
        <v>13</v>
      </c>
      <c r="U395" s="30" t="s">
        <v>14</v>
      </c>
      <c r="V395" s="30" t="s">
        <v>15</v>
      </c>
      <c r="W395" s="30" t="s">
        <v>16</v>
      </c>
      <c r="X395" s="30" t="s">
        <v>17</v>
      </c>
      <c r="Y395" s="30" t="s">
        <v>18</v>
      </c>
      <c r="Z395" s="30" t="s">
        <v>19</v>
      </c>
      <c r="AA395" s="30" t="s">
        <v>385</v>
      </c>
      <c r="AB395" s="30" t="s">
        <v>616</v>
      </c>
    </row>
    <row r="396" spans="1:28" ht="24" customHeight="1">
      <c r="A396" s="187"/>
      <c r="B396" s="31"/>
      <c r="C396" s="31"/>
      <c r="D396" s="31"/>
      <c r="E396" s="73"/>
      <c r="F396" s="92"/>
      <c r="G396" s="73"/>
      <c r="H396" s="33"/>
      <c r="I396" s="33"/>
      <c r="J396" s="33"/>
      <c r="K396" s="33"/>
      <c r="L396" s="33"/>
      <c r="M396" s="33"/>
      <c r="N396" s="33"/>
      <c r="O396" s="33"/>
      <c r="P396" s="32"/>
      <c r="Q396" s="106">
        <f>+(AB396*$Q$115)/AB$115</f>
        <v>7.9798404585210809</v>
      </c>
      <c r="R396" s="35">
        <v>0</v>
      </c>
      <c r="S396" s="35">
        <v>140980000</v>
      </c>
      <c r="T396" s="35">
        <v>0</v>
      </c>
      <c r="U396" s="35">
        <v>0</v>
      </c>
      <c r="V396" s="35">
        <v>0</v>
      </c>
      <c r="W396" s="35">
        <v>0</v>
      </c>
      <c r="X396" s="35">
        <v>0</v>
      </c>
      <c r="Y396" s="35">
        <v>0</v>
      </c>
      <c r="Z396" s="35">
        <v>0</v>
      </c>
      <c r="AA396" s="35">
        <v>0</v>
      </c>
      <c r="AB396" s="35">
        <v>140980000</v>
      </c>
    </row>
    <row r="397" spans="1:28" ht="62.25" customHeight="1">
      <c r="A397" s="792" t="s">
        <v>637</v>
      </c>
      <c r="B397" s="793" t="s">
        <v>638</v>
      </c>
      <c r="C397" s="793" t="s">
        <v>639</v>
      </c>
      <c r="D397" s="794">
        <v>3.5000000000000003E-2</v>
      </c>
      <c r="E397" s="188" t="s">
        <v>640</v>
      </c>
      <c r="F397" s="188" t="s">
        <v>641</v>
      </c>
      <c r="G397" s="27">
        <v>0</v>
      </c>
      <c r="H397" s="25" t="s">
        <v>8</v>
      </c>
      <c r="I397" s="189">
        <v>1</v>
      </c>
      <c r="J397" s="189"/>
      <c r="K397" s="189"/>
      <c r="L397" s="189"/>
      <c r="M397" s="43">
        <v>1</v>
      </c>
      <c r="N397" s="24">
        <v>1</v>
      </c>
      <c r="O397" s="24">
        <v>1</v>
      </c>
      <c r="P397" s="38">
        <v>1</v>
      </c>
      <c r="Q397" s="41">
        <f>+(AB397*$Q$396)/AB$396</f>
        <v>0.64979832929367287</v>
      </c>
      <c r="R397" s="35"/>
      <c r="S397" s="35">
        <v>11480000</v>
      </c>
      <c r="T397" s="35">
        <v>0</v>
      </c>
      <c r="U397" s="35">
        <v>0</v>
      </c>
      <c r="V397" s="35">
        <v>0</v>
      </c>
      <c r="W397" s="35">
        <v>0</v>
      </c>
      <c r="X397" s="35">
        <v>0</v>
      </c>
      <c r="Y397" s="35">
        <v>0</v>
      </c>
      <c r="Z397" s="35">
        <v>0</v>
      </c>
      <c r="AA397" s="35">
        <v>0</v>
      </c>
      <c r="AB397" s="35">
        <v>11480000</v>
      </c>
    </row>
    <row r="398" spans="1:28" ht="139.5" customHeight="1">
      <c r="A398" s="792"/>
      <c r="B398" s="793"/>
      <c r="C398" s="793"/>
      <c r="D398" s="795"/>
      <c r="E398" s="188" t="s">
        <v>572</v>
      </c>
      <c r="F398" s="188" t="s">
        <v>428</v>
      </c>
      <c r="G398" s="189">
        <v>0</v>
      </c>
      <c r="H398" s="25" t="s">
        <v>8</v>
      </c>
      <c r="I398" s="189"/>
      <c r="J398" s="189">
        <v>1</v>
      </c>
      <c r="K398" s="189"/>
      <c r="L398" s="189"/>
      <c r="M398" s="43">
        <v>0</v>
      </c>
      <c r="N398" s="24">
        <v>1</v>
      </c>
      <c r="O398" s="24">
        <v>1</v>
      </c>
      <c r="P398" s="38">
        <v>1</v>
      </c>
      <c r="Q398" s="41">
        <f t="shared" ref="Q398:Q445" si="11">+(AB398*$Q$396)/AB$396</f>
        <v>8.4903962886803949E-2</v>
      </c>
      <c r="R398" s="35"/>
      <c r="S398" s="35">
        <v>1500000</v>
      </c>
      <c r="T398" s="35">
        <v>0</v>
      </c>
      <c r="U398" s="35">
        <v>0</v>
      </c>
      <c r="V398" s="35">
        <v>0</v>
      </c>
      <c r="W398" s="35">
        <v>0</v>
      </c>
      <c r="X398" s="35">
        <v>0</v>
      </c>
      <c r="Y398" s="35">
        <v>0</v>
      </c>
      <c r="Z398" s="35">
        <v>0</v>
      </c>
      <c r="AA398" s="35">
        <v>0</v>
      </c>
      <c r="AB398" s="35">
        <v>1500000</v>
      </c>
    </row>
    <row r="399" spans="1:28" ht="126" customHeight="1">
      <c r="A399" s="792"/>
      <c r="B399" s="793"/>
      <c r="C399" s="793"/>
      <c r="D399" s="795"/>
      <c r="E399" s="188" t="s">
        <v>573</v>
      </c>
      <c r="F399" s="188" t="s">
        <v>429</v>
      </c>
      <c r="G399" s="189">
        <v>1</v>
      </c>
      <c r="H399" s="25" t="s">
        <v>8</v>
      </c>
      <c r="I399" s="189"/>
      <c r="J399" s="189">
        <v>1</v>
      </c>
      <c r="K399" s="189"/>
      <c r="L399" s="189"/>
      <c r="M399" s="43">
        <v>0</v>
      </c>
      <c r="N399" s="24">
        <v>1</v>
      </c>
      <c r="O399" s="24">
        <v>1</v>
      </c>
      <c r="P399" s="38">
        <v>1</v>
      </c>
      <c r="Q399" s="41">
        <f t="shared" si="11"/>
        <v>8.4903962886803949E-2</v>
      </c>
      <c r="R399" s="35"/>
      <c r="S399" s="35">
        <v>1500000</v>
      </c>
      <c r="T399" s="35">
        <v>0</v>
      </c>
      <c r="U399" s="35">
        <v>0</v>
      </c>
      <c r="V399" s="35">
        <v>0</v>
      </c>
      <c r="W399" s="35">
        <v>0</v>
      </c>
      <c r="X399" s="35">
        <v>0</v>
      </c>
      <c r="Y399" s="35">
        <v>0</v>
      </c>
      <c r="Z399" s="35">
        <v>0</v>
      </c>
      <c r="AA399" s="35">
        <v>0</v>
      </c>
      <c r="AB399" s="35">
        <v>1500000</v>
      </c>
    </row>
    <row r="400" spans="1:28" ht="111" customHeight="1">
      <c r="A400" s="782" t="s">
        <v>397</v>
      </c>
      <c r="B400" s="783" t="s">
        <v>574</v>
      </c>
      <c r="C400" s="783" t="s">
        <v>398</v>
      </c>
      <c r="D400" s="784">
        <v>0.1</v>
      </c>
      <c r="E400" s="190">
        <v>4</v>
      </c>
      <c r="F400" s="190" t="s">
        <v>399</v>
      </c>
      <c r="G400" s="191">
        <v>0</v>
      </c>
      <c r="H400" s="25" t="s">
        <v>8</v>
      </c>
      <c r="I400" s="189">
        <v>1</v>
      </c>
      <c r="J400" s="189">
        <v>1</v>
      </c>
      <c r="K400" s="189">
        <v>1</v>
      </c>
      <c r="L400" s="189">
        <v>1</v>
      </c>
      <c r="M400" s="43">
        <v>1</v>
      </c>
      <c r="N400" s="24">
        <v>2</v>
      </c>
      <c r="O400" s="24">
        <v>3</v>
      </c>
      <c r="P400" s="38">
        <v>4</v>
      </c>
      <c r="Q400" s="41">
        <f t="shared" si="11"/>
        <v>0.11320528384907194</v>
      </c>
      <c r="R400" s="35">
        <v>0</v>
      </c>
      <c r="S400" s="35">
        <v>2000000</v>
      </c>
      <c r="T400" s="35">
        <v>0</v>
      </c>
      <c r="U400" s="35">
        <v>0</v>
      </c>
      <c r="V400" s="35">
        <v>0</v>
      </c>
      <c r="W400" s="35">
        <v>0</v>
      </c>
      <c r="X400" s="35">
        <v>0</v>
      </c>
      <c r="Y400" s="35">
        <v>0</v>
      </c>
      <c r="Z400" s="35">
        <v>0</v>
      </c>
      <c r="AA400" s="35">
        <v>0</v>
      </c>
      <c r="AB400" s="35">
        <v>2000000</v>
      </c>
    </row>
    <row r="401" spans="1:28" ht="228.75" customHeight="1">
      <c r="A401" s="782"/>
      <c r="B401" s="783"/>
      <c r="C401" s="783"/>
      <c r="D401" s="784"/>
      <c r="E401" s="192">
        <v>4</v>
      </c>
      <c r="F401" s="192" t="s">
        <v>400</v>
      </c>
      <c r="G401" s="191">
        <v>0</v>
      </c>
      <c r="H401" s="25" t="s">
        <v>8</v>
      </c>
      <c r="I401" s="189">
        <v>1</v>
      </c>
      <c r="J401" s="189">
        <v>1</v>
      </c>
      <c r="K401" s="189">
        <v>1</v>
      </c>
      <c r="L401" s="189">
        <v>1</v>
      </c>
      <c r="M401" s="43">
        <v>1</v>
      </c>
      <c r="N401" s="24">
        <v>2</v>
      </c>
      <c r="O401" s="24">
        <v>3</v>
      </c>
      <c r="P401" s="38">
        <v>4</v>
      </c>
      <c r="Q401" s="41">
        <f t="shared" si="11"/>
        <v>5.6602641924535971E-2</v>
      </c>
      <c r="R401" s="35">
        <v>0</v>
      </c>
      <c r="S401" s="35">
        <v>1000000</v>
      </c>
      <c r="T401" s="35">
        <v>0</v>
      </c>
      <c r="U401" s="35">
        <v>0</v>
      </c>
      <c r="V401" s="35">
        <v>0</v>
      </c>
      <c r="W401" s="35">
        <v>0</v>
      </c>
      <c r="X401" s="35">
        <v>0</v>
      </c>
      <c r="Y401" s="35">
        <v>0</v>
      </c>
      <c r="Z401" s="35">
        <v>0</v>
      </c>
      <c r="AA401" s="35">
        <v>0</v>
      </c>
      <c r="AB401" s="35">
        <v>1000000</v>
      </c>
    </row>
    <row r="402" spans="1:28" ht="83.25" customHeight="1">
      <c r="A402" s="782"/>
      <c r="B402" s="783"/>
      <c r="C402" s="783"/>
      <c r="D402" s="784"/>
      <c r="E402" s="190" t="s">
        <v>575</v>
      </c>
      <c r="F402" s="190" t="s">
        <v>401</v>
      </c>
      <c r="G402" s="191">
        <v>0</v>
      </c>
      <c r="H402" s="25" t="s">
        <v>8</v>
      </c>
      <c r="I402" s="189">
        <v>1</v>
      </c>
      <c r="J402" s="189"/>
      <c r="K402" s="189"/>
      <c r="L402" s="189"/>
      <c r="M402" s="43">
        <v>1</v>
      </c>
      <c r="N402" s="24">
        <v>1</v>
      </c>
      <c r="O402" s="24">
        <v>1</v>
      </c>
      <c r="P402" s="38">
        <v>1</v>
      </c>
      <c r="Q402" s="41">
        <f t="shared" si="11"/>
        <v>0</v>
      </c>
      <c r="R402" s="35"/>
      <c r="S402" s="35"/>
      <c r="T402" s="35">
        <v>0</v>
      </c>
      <c r="U402" s="35">
        <v>0</v>
      </c>
      <c r="V402" s="35">
        <v>0</v>
      </c>
      <c r="W402" s="35">
        <v>0</v>
      </c>
      <c r="X402" s="35">
        <v>0</v>
      </c>
      <c r="Y402" s="35">
        <v>0</v>
      </c>
      <c r="Z402" s="35">
        <v>0</v>
      </c>
      <c r="AA402" s="35">
        <v>0</v>
      </c>
      <c r="AB402" s="35">
        <v>0</v>
      </c>
    </row>
    <row r="403" spans="1:28" ht="87.75" customHeight="1">
      <c r="A403" s="782"/>
      <c r="B403" s="783"/>
      <c r="C403" s="783"/>
      <c r="D403" s="784"/>
      <c r="E403" s="190" t="s">
        <v>576</v>
      </c>
      <c r="F403" s="190" t="s">
        <v>777</v>
      </c>
      <c r="G403" s="191">
        <v>0</v>
      </c>
      <c r="H403" s="25" t="s">
        <v>8</v>
      </c>
      <c r="I403" s="189">
        <v>1</v>
      </c>
      <c r="J403" s="189"/>
      <c r="K403" s="189"/>
      <c r="L403" s="189"/>
      <c r="M403" s="43">
        <v>1</v>
      </c>
      <c r="N403" s="24">
        <v>1</v>
      </c>
      <c r="O403" s="24">
        <v>1</v>
      </c>
      <c r="P403" s="38">
        <v>1</v>
      </c>
      <c r="Q403" s="41">
        <f t="shared" si="11"/>
        <v>0</v>
      </c>
      <c r="R403" s="35"/>
      <c r="S403" s="35"/>
      <c r="T403" s="35">
        <v>0</v>
      </c>
      <c r="U403" s="35">
        <v>0</v>
      </c>
      <c r="V403" s="35">
        <v>0</v>
      </c>
      <c r="W403" s="35">
        <v>0</v>
      </c>
      <c r="X403" s="35">
        <v>0</v>
      </c>
      <c r="Y403" s="35">
        <v>0</v>
      </c>
      <c r="Z403" s="35">
        <v>0</v>
      </c>
      <c r="AA403" s="35">
        <v>0</v>
      </c>
      <c r="AB403" s="35">
        <v>0</v>
      </c>
    </row>
    <row r="404" spans="1:28" ht="145.5" customHeight="1">
      <c r="A404" s="782" t="s">
        <v>402</v>
      </c>
      <c r="B404" s="783" t="s">
        <v>577</v>
      </c>
      <c r="C404" s="783" t="s">
        <v>578</v>
      </c>
      <c r="D404" s="784" t="s">
        <v>68</v>
      </c>
      <c r="E404" s="190">
        <v>4</v>
      </c>
      <c r="F404" s="190" t="s">
        <v>403</v>
      </c>
      <c r="G404" s="191">
        <v>0</v>
      </c>
      <c r="H404" s="25" t="s">
        <v>8</v>
      </c>
      <c r="I404" s="189">
        <v>1</v>
      </c>
      <c r="J404" s="189">
        <v>1</v>
      </c>
      <c r="K404" s="189">
        <v>1</v>
      </c>
      <c r="L404" s="189">
        <v>1</v>
      </c>
      <c r="M404" s="43">
        <v>1</v>
      </c>
      <c r="N404" s="24">
        <v>2</v>
      </c>
      <c r="O404" s="24">
        <v>3</v>
      </c>
      <c r="P404" s="38">
        <v>4</v>
      </c>
      <c r="Q404" s="41">
        <f t="shared" si="11"/>
        <v>5.6602641924535971E-2</v>
      </c>
      <c r="R404" s="35">
        <v>0</v>
      </c>
      <c r="S404" s="35">
        <v>1000000</v>
      </c>
      <c r="T404" s="35">
        <v>0</v>
      </c>
      <c r="U404" s="35">
        <v>0</v>
      </c>
      <c r="V404" s="35">
        <v>0</v>
      </c>
      <c r="W404" s="35">
        <v>0</v>
      </c>
      <c r="X404" s="35">
        <v>0</v>
      </c>
      <c r="Y404" s="35">
        <v>0</v>
      </c>
      <c r="Z404" s="35">
        <v>0</v>
      </c>
      <c r="AA404" s="35">
        <v>0</v>
      </c>
      <c r="AB404" s="35">
        <v>1000000</v>
      </c>
    </row>
    <row r="405" spans="1:28" ht="134.25" customHeight="1">
      <c r="A405" s="782"/>
      <c r="B405" s="783"/>
      <c r="C405" s="783"/>
      <c r="D405" s="784"/>
      <c r="E405" s="190">
        <v>4</v>
      </c>
      <c r="F405" s="190" t="s">
        <v>404</v>
      </c>
      <c r="G405" s="191">
        <v>0</v>
      </c>
      <c r="H405" s="25" t="s">
        <v>8</v>
      </c>
      <c r="I405" s="189">
        <v>1</v>
      </c>
      <c r="J405" s="189">
        <v>1</v>
      </c>
      <c r="K405" s="189">
        <v>1</v>
      </c>
      <c r="L405" s="189">
        <v>1</v>
      </c>
      <c r="M405" s="43">
        <v>1</v>
      </c>
      <c r="N405" s="24">
        <v>2</v>
      </c>
      <c r="O405" s="24">
        <v>3</v>
      </c>
      <c r="P405" s="38">
        <v>4</v>
      </c>
      <c r="Q405" s="41">
        <f t="shared" si="11"/>
        <v>2.8301320962267985E-2</v>
      </c>
      <c r="R405" s="35">
        <v>0</v>
      </c>
      <c r="S405" s="35">
        <v>500000</v>
      </c>
      <c r="T405" s="35">
        <v>0</v>
      </c>
      <c r="U405" s="35">
        <v>0</v>
      </c>
      <c r="V405" s="35">
        <v>0</v>
      </c>
      <c r="W405" s="35">
        <v>0</v>
      </c>
      <c r="X405" s="35">
        <v>0</v>
      </c>
      <c r="Y405" s="35">
        <v>0</v>
      </c>
      <c r="Z405" s="35">
        <v>0</v>
      </c>
      <c r="AA405" s="35">
        <v>0</v>
      </c>
      <c r="AB405" s="35">
        <v>500000</v>
      </c>
    </row>
    <row r="406" spans="1:28" ht="143.25" customHeight="1">
      <c r="A406" s="782"/>
      <c r="B406" s="783"/>
      <c r="C406" s="783"/>
      <c r="D406" s="784"/>
      <c r="E406" s="190">
        <v>1</v>
      </c>
      <c r="F406" s="190" t="s">
        <v>405</v>
      </c>
      <c r="G406" s="191">
        <v>0</v>
      </c>
      <c r="H406" s="25" t="s">
        <v>8</v>
      </c>
      <c r="I406" s="189">
        <v>1</v>
      </c>
      <c r="J406" s="189"/>
      <c r="K406" s="189"/>
      <c r="L406" s="189"/>
      <c r="M406" s="43">
        <v>1</v>
      </c>
      <c r="N406" s="24">
        <v>1</v>
      </c>
      <c r="O406" s="24">
        <v>1</v>
      </c>
      <c r="P406" s="38">
        <v>1</v>
      </c>
      <c r="Q406" s="41">
        <f t="shared" si="11"/>
        <v>0</v>
      </c>
      <c r="R406" s="35"/>
      <c r="S406" s="35"/>
      <c r="T406" s="35">
        <v>0</v>
      </c>
      <c r="U406" s="35">
        <v>0</v>
      </c>
      <c r="V406" s="35">
        <v>0</v>
      </c>
      <c r="W406" s="35">
        <v>0</v>
      </c>
      <c r="X406" s="35">
        <v>0</v>
      </c>
      <c r="Y406" s="35">
        <v>0</v>
      </c>
      <c r="Z406" s="35">
        <v>0</v>
      </c>
      <c r="AA406" s="35">
        <v>0</v>
      </c>
      <c r="AB406" s="35">
        <v>0</v>
      </c>
    </row>
    <row r="407" spans="1:28" ht="78.75" customHeight="1">
      <c r="A407" s="782"/>
      <c r="B407" s="783"/>
      <c r="C407" s="783"/>
      <c r="D407" s="784"/>
      <c r="E407" s="193" t="s">
        <v>406</v>
      </c>
      <c r="F407" s="193" t="s">
        <v>407</v>
      </c>
      <c r="G407" s="249">
        <v>0</v>
      </c>
      <c r="H407" s="25" t="s">
        <v>8</v>
      </c>
      <c r="I407" s="189"/>
      <c r="J407" s="189">
        <v>1</v>
      </c>
      <c r="K407" s="189"/>
      <c r="L407" s="189"/>
      <c r="M407" s="43">
        <v>0</v>
      </c>
      <c r="N407" s="24">
        <v>1</v>
      </c>
      <c r="O407" s="24">
        <v>1</v>
      </c>
      <c r="P407" s="38">
        <v>1</v>
      </c>
      <c r="Q407" s="41">
        <f t="shared" si="11"/>
        <v>2.8301320962267985E-2</v>
      </c>
      <c r="R407" s="35"/>
      <c r="S407" s="35">
        <v>500000</v>
      </c>
      <c r="T407" s="35">
        <v>0</v>
      </c>
      <c r="U407" s="35">
        <v>0</v>
      </c>
      <c r="V407" s="35">
        <v>0</v>
      </c>
      <c r="W407" s="35">
        <v>0</v>
      </c>
      <c r="X407" s="35">
        <v>0</v>
      </c>
      <c r="Y407" s="35">
        <v>0</v>
      </c>
      <c r="Z407" s="35">
        <v>0</v>
      </c>
      <c r="AA407" s="35">
        <v>0</v>
      </c>
      <c r="AB407" s="35">
        <v>500000</v>
      </c>
    </row>
    <row r="408" spans="1:28" ht="129" customHeight="1">
      <c r="A408" s="782"/>
      <c r="B408" s="783"/>
      <c r="C408" s="783"/>
      <c r="D408" s="784"/>
      <c r="E408" s="190">
        <v>1</v>
      </c>
      <c r="F408" s="190" t="s">
        <v>408</v>
      </c>
      <c r="G408" s="249">
        <v>0</v>
      </c>
      <c r="H408" s="25" t="s">
        <v>8</v>
      </c>
      <c r="I408" s="189">
        <v>1</v>
      </c>
      <c r="J408" s="189"/>
      <c r="K408" s="189"/>
      <c r="L408" s="189"/>
      <c r="M408" s="43">
        <v>1</v>
      </c>
      <c r="N408" s="24">
        <v>1</v>
      </c>
      <c r="O408" s="24">
        <v>1</v>
      </c>
      <c r="P408" s="38">
        <v>1</v>
      </c>
      <c r="Q408" s="41">
        <f t="shared" si="11"/>
        <v>0</v>
      </c>
      <c r="R408" s="35">
        <v>0</v>
      </c>
      <c r="S408" s="35"/>
      <c r="T408" s="35">
        <v>0</v>
      </c>
      <c r="U408" s="35">
        <v>0</v>
      </c>
      <c r="V408" s="35">
        <v>0</v>
      </c>
      <c r="W408" s="35">
        <v>0</v>
      </c>
      <c r="X408" s="35">
        <v>0</v>
      </c>
      <c r="Y408" s="35">
        <v>0</v>
      </c>
      <c r="Z408" s="35">
        <v>0</v>
      </c>
      <c r="AA408" s="35">
        <v>0</v>
      </c>
      <c r="AB408" s="35">
        <v>0</v>
      </c>
    </row>
    <row r="409" spans="1:28" ht="144.75" customHeight="1">
      <c r="A409" s="782"/>
      <c r="B409" s="783"/>
      <c r="C409" s="783"/>
      <c r="D409" s="784"/>
      <c r="E409" s="190" t="s">
        <v>778</v>
      </c>
      <c r="F409" s="190" t="s">
        <v>409</v>
      </c>
      <c r="G409" s="194">
        <v>36</v>
      </c>
      <c r="H409" s="25" t="s">
        <v>8</v>
      </c>
      <c r="I409" s="189">
        <v>25</v>
      </c>
      <c r="J409" s="189">
        <v>25</v>
      </c>
      <c r="K409" s="189">
        <v>0</v>
      </c>
      <c r="L409" s="189">
        <v>0</v>
      </c>
      <c r="M409" s="43">
        <v>25</v>
      </c>
      <c r="N409" s="24">
        <v>50</v>
      </c>
      <c r="O409" s="24">
        <v>50</v>
      </c>
      <c r="P409" s="38">
        <v>50</v>
      </c>
      <c r="Q409" s="41">
        <f t="shared" si="11"/>
        <v>0.84903962886803952</v>
      </c>
      <c r="R409" s="35"/>
      <c r="S409" s="35">
        <v>15000000</v>
      </c>
      <c r="T409" s="35">
        <v>0</v>
      </c>
      <c r="U409" s="35">
        <v>0</v>
      </c>
      <c r="V409" s="35">
        <v>0</v>
      </c>
      <c r="W409" s="35">
        <v>0</v>
      </c>
      <c r="X409" s="35">
        <v>0</v>
      </c>
      <c r="Y409" s="35">
        <v>0</v>
      </c>
      <c r="Z409" s="35">
        <v>0</v>
      </c>
      <c r="AA409" s="35">
        <v>0</v>
      </c>
      <c r="AB409" s="35">
        <v>15000000</v>
      </c>
    </row>
    <row r="410" spans="1:28" ht="132" customHeight="1">
      <c r="A410" s="195" t="s">
        <v>410</v>
      </c>
      <c r="B410" s="193" t="s">
        <v>579</v>
      </c>
      <c r="C410" s="193" t="s">
        <v>580</v>
      </c>
      <c r="D410" s="196"/>
      <c r="E410" s="190">
        <v>1</v>
      </c>
      <c r="F410" s="190" t="s">
        <v>779</v>
      </c>
      <c r="G410" s="197">
        <v>0</v>
      </c>
      <c r="H410" s="25" t="s">
        <v>8</v>
      </c>
      <c r="I410" s="189">
        <v>1</v>
      </c>
      <c r="J410" s="189"/>
      <c r="K410" s="189"/>
      <c r="L410" s="189"/>
      <c r="M410" s="43">
        <v>1</v>
      </c>
      <c r="N410" s="24">
        <v>1</v>
      </c>
      <c r="O410" s="24">
        <v>1</v>
      </c>
      <c r="P410" s="38">
        <v>1</v>
      </c>
      <c r="Q410" s="41">
        <f t="shared" si="11"/>
        <v>0</v>
      </c>
      <c r="R410" s="35"/>
      <c r="S410" s="35"/>
      <c r="T410" s="35">
        <v>0</v>
      </c>
      <c r="U410" s="35">
        <v>0</v>
      </c>
      <c r="V410" s="35">
        <v>0</v>
      </c>
      <c r="W410" s="35">
        <v>0</v>
      </c>
      <c r="X410" s="35">
        <v>0</v>
      </c>
      <c r="Y410" s="35">
        <v>0</v>
      </c>
      <c r="Z410" s="35">
        <v>0</v>
      </c>
      <c r="AA410" s="35">
        <v>0</v>
      </c>
      <c r="AB410" s="35">
        <v>0</v>
      </c>
    </row>
    <row r="411" spans="1:28" ht="86.25" customHeight="1">
      <c r="A411" s="789" t="s">
        <v>288</v>
      </c>
      <c r="B411" s="783" t="s">
        <v>581</v>
      </c>
      <c r="C411" s="783" t="s">
        <v>582</v>
      </c>
      <c r="D411" s="791"/>
      <c r="E411" s="198">
        <v>1</v>
      </c>
      <c r="F411" s="190" t="s">
        <v>289</v>
      </c>
      <c r="G411" s="194">
        <v>2</v>
      </c>
      <c r="H411" s="25" t="s">
        <v>9</v>
      </c>
      <c r="I411" s="189">
        <v>1</v>
      </c>
      <c r="J411" s="189">
        <v>1</v>
      </c>
      <c r="K411" s="189">
        <v>1</v>
      </c>
      <c r="L411" s="189">
        <v>1</v>
      </c>
      <c r="M411" s="43">
        <v>1</v>
      </c>
      <c r="N411" s="24">
        <v>1</v>
      </c>
      <c r="O411" s="24">
        <v>1</v>
      </c>
      <c r="P411" s="38">
        <v>1</v>
      </c>
      <c r="Q411" s="41">
        <f t="shared" si="11"/>
        <v>0.67923170309443159</v>
      </c>
      <c r="R411" s="35">
        <v>0</v>
      </c>
      <c r="S411" s="35">
        <v>12000000</v>
      </c>
      <c r="T411" s="35">
        <v>0</v>
      </c>
      <c r="U411" s="35">
        <v>0</v>
      </c>
      <c r="V411" s="35">
        <v>0</v>
      </c>
      <c r="W411" s="35">
        <v>0</v>
      </c>
      <c r="X411" s="35">
        <v>0</v>
      </c>
      <c r="Y411" s="35">
        <v>0</v>
      </c>
      <c r="Z411" s="35">
        <v>0</v>
      </c>
      <c r="AA411" s="35">
        <v>0</v>
      </c>
      <c r="AB411" s="35">
        <v>12000000</v>
      </c>
    </row>
    <row r="412" spans="1:28" ht="65.25" customHeight="1">
      <c r="A412" s="789"/>
      <c r="B412" s="783"/>
      <c r="C412" s="783"/>
      <c r="D412" s="790"/>
      <c r="E412" s="193">
        <v>45</v>
      </c>
      <c r="F412" s="190" t="s">
        <v>583</v>
      </c>
      <c r="G412" s="194">
        <v>45</v>
      </c>
      <c r="H412" s="25" t="s">
        <v>9</v>
      </c>
      <c r="I412" s="189">
        <v>11</v>
      </c>
      <c r="J412" s="189">
        <v>11</v>
      </c>
      <c r="K412" s="189">
        <v>11</v>
      </c>
      <c r="L412" s="189">
        <v>12</v>
      </c>
      <c r="M412" s="43">
        <v>11</v>
      </c>
      <c r="N412" s="24">
        <v>22</v>
      </c>
      <c r="O412" s="24">
        <v>33</v>
      </c>
      <c r="P412" s="38">
        <v>45</v>
      </c>
      <c r="Q412" s="41">
        <f t="shared" si="11"/>
        <v>0.1698079257736079</v>
      </c>
      <c r="R412" s="35">
        <v>0</v>
      </c>
      <c r="S412" s="35">
        <v>3000000</v>
      </c>
      <c r="T412" s="35">
        <v>0</v>
      </c>
      <c r="U412" s="35">
        <v>0</v>
      </c>
      <c r="V412" s="35">
        <v>0</v>
      </c>
      <c r="W412" s="35">
        <v>0</v>
      </c>
      <c r="X412" s="35">
        <v>0</v>
      </c>
      <c r="Y412" s="35">
        <v>0</v>
      </c>
      <c r="Z412" s="35">
        <v>0</v>
      </c>
      <c r="AA412" s="35">
        <v>0</v>
      </c>
      <c r="AB412" s="35">
        <v>3000000</v>
      </c>
    </row>
    <row r="413" spans="1:28" ht="129" customHeight="1">
      <c r="A413" s="789"/>
      <c r="B413" s="783"/>
      <c r="C413" s="783"/>
      <c r="D413" s="790"/>
      <c r="E413" s="193">
        <v>4</v>
      </c>
      <c r="F413" s="193" t="s">
        <v>411</v>
      </c>
      <c r="G413" s="249">
        <v>6</v>
      </c>
      <c r="H413" s="25" t="s">
        <v>9</v>
      </c>
      <c r="I413" s="189">
        <v>1</v>
      </c>
      <c r="J413" s="189">
        <v>1</v>
      </c>
      <c r="K413" s="189">
        <v>1</v>
      </c>
      <c r="L413" s="189">
        <v>1</v>
      </c>
      <c r="M413" s="43">
        <v>1</v>
      </c>
      <c r="N413" s="24">
        <v>2</v>
      </c>
      <c r="O413" s="24">
        <v>3</v>
      </c>
      <c r="P413" s="38">
        <v>4</v>
      </c>
      <c r="Q413" s="41">
        <f t="shared" si="11"/>
        <v>0.11320528384907194</v>
      </c>
      <c r="R413" s="35">
        <v>0</v>
      </c>
      <c r="S413" s="35">
        <v>2000000</v>
      </c>
      <c r="T413" s="35">
        <v>0</v>
      </c>
      <c r="U413" s="35">
        <v>0</v>
      </c>
      <c r="V413" s="35">
        <v>0</v>
      </c>
      <c r="W413" s="35">
        <v>0</v>
      </c>
      <c r="X413" s="35">
        <v>0</v>
      </c>
      <c r="Y413" s="35">
        <v>0</v>
      </c>
      <c r="Z413" s="35">
        <v>0</v>
      </c>
      <c r="AA413" s="35">
        <v>0</v>
      </c>
      <c r="AB413" s="35">
        <v>2000000</v>
      </c>
    </row>
    <row r="414" spans="1:28" ht="108.75" customHeight="1">
      <c r="A414" s="789"/>
      <c r="B414" s="783"/>
      <c r="C414" s="783"/>
      <c r="D414" s="790"/>
      <c r="E414" s="193">
        <v>1</v>
      </c>
      <c r="F414" s="190" t="s">
        <v>412</v>
      </c>
      <c r="G414" s="249">
        <v>1</v>
      </c>
      <c r="H414" s="25" t="s">
        <v>9</v>
      </c>
      <c r="I414" s="189"/>
      <c r="J414" s="189">
        <v>1</v>
      </c>
      <c r="K414" s="189"/>
      <c r="L414" s="189"/>
      <c r="M414" s="43">
        <v>0</v>
      </c>
      <c r="N414" s="24">
        <v>1</v>
      </c>
      <c r="O414" s="24">
        <v>1</v>
      </c>
      <c r="P414" s="38">
        <v>1</v>
      </c>
      <c r="Q414" s="41">
        <f t="shared" si="11"/>
        <v>5.6602641924535971E-2</v>
      </c>
      <c r="R414" s="35"/>
      <c r="S414" s="35">
        <v>1000000</v>
      </c>
      <c r="T414" s="35">
        <v>0</v>
      </c>
      <c r="U414" s="35">
        <v>0</v>
      </c>
      <c r="V414" s="35">
        <v>0</v>
      </c>
      <c r="W414" s="35">
        <v>0</v>
      </c>
      <c r="X414" s="35">
        <v>0</v>
      </c>
      <c r="Y414" s="35">
        <v>0</v>
      </c>
      <c r="Z414" s="35">
        <v>0</v>
      </c>
      <c r="AA414" s="35">
        <v>0</v>
      </c>
      <c r="AB414" s="35">
        <v>1000000</v>
      </c>
    </row>
    <row r="415" spans="1:28" ht="100.5" customHeight="1">
      <c r="A415" s="789"/>
      <c r="B415" s="783"/>
      <c r="C415" s="783"/>
      <c r="D415" s="790"/>
      <c r="E415" s="193">
        <v>1</v>
      </c>
      <c r="F415" s="190" t="s">
        <v>290</v>
      </c>
      <c r="G415" s="194">
        <v>1</v>
      </c>
      <c r="H415" s="25" t="s">
        <v>8</v>
      </c>
      <c r="I415" s="189">
        <v>1</v>
      </c>
      <c r="J415" s="189"/>
      <c r="K415" s="189"/>
      <c r="L415" s="189"/>
      <c r="M415" s="43">
        <v>1</v>
      </c>
      <c r="N415" s="24">
        <v>1</v>
      </c>
      <c r="O415" s="24">
        <v>1</v>
      </c>
      <c r="P415" s="38">
        <v>1</v>
      </c>
      <c r="Q415" s="41">
        <f t="shared" si="11"/>
        <v>0</v>
      </c>
      <c r="R415" s="35"/>
      <c r="S415" s="35"/>
      <c r="T415" s="35">
        <v>0</v>
      </c>
      <c r="U415" s="35">
        <v>0</v>
      </c>
      <c r="V415" s="35">
        <v>0</v>
      </c>
      <c r="W415" s="35">
        <v>0</v>
      </c>
      <c r="X415" s="35">
        <v>0</v>
      </c>
      <c r="Y415" s="35">
        <v>0</v>
      </c>
      <c r="Z415" s="35">
        <v>0</v>
      </c>
      <c r="AA415" s="35">
        <v>0</v>
      </c>
      <c r="AB415" s="35">
        <v>0</v>
      </c>
    </row>
    <row r="416" spans="1:28" ht="93.75" customHeight="1">
      <c r="A416" s="789"/>
      <c r="B416" s="783"/>
      <c r="C416" s="783"/>
      <c r="D416" s="790"/>
      <c r="E416" s="193">
        <v>4</v>
      </c>
      <c r="F416" s="190" t="s">
        <v>413</v>
      </c>
      <c r="G416" s="194">
        <v>0</v>
      </c>
      <c r="H416" s="25" t="s">
        <v>8</v>
      </c>
      <c r="I416" s="189">
        <v>1</v>
      </c>
      <c r="J416" s="189">
        <v>1</v>
      </c>
      <c r="K416" s="189">
        <v>1</v>
      </c>
      <c r="L416" s="189">
        <v>1</v>
      </c>
      <c r="M416" s="43">
        <v>1</v>
      </c>
      <c r="N416" s="24">
        <v>2</v>
      </c>
      <c r="O416" s="24">
        <v>3</v>
      </c>
      <c r="P416" s="38">
        <v>4</v>
      </c>
      <c r="Q416" s="41">
        <f t="shared" si="11"/>
        <v>5.6602641924535971E-2</v>
      </c>
      <c r="R416" s="35">
        <v>0</v>
      </c>
      <c r="S416" s="35">
        <v>1000000</v>
      </c>
      <c r="T416" s="35">
        <v>0</v>
      </c>
      <c r="U416" s="35">
        <v>0</v>
      </c>
      <c r="V416" s="35">
        <v>0</v>
      </c>
      <c r="W416" s="35">
        <v>0</v>
      </c>
      <c r="X416" s="35">
        <v>0</v>
      </c>
      <c r="Y416" s="35">
        <v>0</v>
      </c>
      <c r="Z416" s="35">
        <v>0</v>
      </c>
      <c r="AA416" s="35">
        <v>0</v>
      </c>
      <c r="AB416" s="35">
        <v>1000000</v>
      </c>
    </row>
    <row r="417" spans="1:28" ht="124.5" customHeight="1">
      <c r="A417" s="789" t="s">
        <v>285</v>
      </c>
      <c r="B417" s="790" t="s">
        <v>584</v>
      </c>
      <c r="C417" s="790" t="s">
        <v>414</v>
      </c>
      <c r="D417" s="791"/>
      <c r="E417" s="193">
        <v>3</v>
      </c>
      <c r="F417" s="193" t="s">
        <v>286</v>
      </c>
      <c r="G417" s="194" t="s">
        <v>68</v>
      </c>
      <c r="H417" s="25" t="s">
        <v>8</v>
      </c>
      <c r="I417" s="189">
        <v>1</v>
      </c>
      <c r="J417" s="189">
        <v>1</v>
      </c>
      <c r="K417" s="189">
        <v>1</v>
      </c>
      <c r="L417" s="189"/>
      <c r="M417" s="43">
        <v>1</v>
      </c>
      <c r="N417" s="24">
        <v>2</v>
      </c>
      <c r="O417" s="24">
        <v>3</v>
      </c>
      <c r="P417" s="38">
        <v>3</v>
      </c>
      <c r="Q417" s="41">
        <f t="shared" si="11"/>
        <v>0.11320528384907194</v>
      </c>
      <c r="R417" s="35">
        <v>0</v>
      </c>
      <c r="S417" s="35">
        <v>2000000</v>
      </c>
      <c r="T417" s="35">
        <v>0</v>
      </c>
      <c r="U417" s="35">
        <v>0</v>
      </c>
      <c r="V417" s="35">
        <v>0</v>
      </c>
      <c r="W417" s="35">
        <v>0</v>
      </c>
      <c r="X417" s="35">
        <v>0</v>
      </c>
      <c r="Y417" s="35">
        <v>0</v>
      </c>
      <c r="Z417" s="35">
        <v>0</v>
      </c>
      <c r="AA417" s="35">
        <v>0</v>
      </c>
      <c r="AB417" s="35">
        <v>2000000</v>
      </c>
    </row>
    <row r="418" spans="1:28" ht="147" customHeight="1">
      <c r="A418" s="789"/>
      <c r="B418" s="790"/>
      <c r="C418" s="790"/>
      <c r="D418" s="790"/>
      <c r="E418" s="193">
        <v>2</v>
      </c>
      <c r="F418" s="193" t="s">
        <v>415</v>
      </c>
      <c r="G418" s="194">
        <v>1</v>
      </c>
      <c r="H418" s="25" t="s">
        <v>8</v>
      </c>
      <c r="I418" s="189">
        <v>1</v>
      </c>
      <c r="J418" s="189">
        <v>1</v>
      </c>
      <c r="K418" s="189"/>
      <c r="L418" s="189"/>
      <c r="M418" s="43">
        <v>1</v>
      </c>
      <c r="N418" s="24">
        <v>2</v>
      </c>
      <c r="O418" s="24">
        <v>2</v>
      </c>
      <c r="P418" s="38">
        <v>2</v>
      </c>
      <c r="Q418" s="41">
        <f t="shared" si="11"/>
        <v>5.6602641924535971E-2</v>
      </c>
      <c r="R418" s="35">
        <v>0</v>
      </c>
      <c r="S418" s="35">
        <v>1000000</v>
      </c>
      <c r="T418" s="35">
        <v>0</v>
      </c>
      <c r="U418" s="35">
        <v>0</v>
      </c>
      <c r="V418" s="35">
        <v>0</v>
      </c>
      <c r="W418" s="35">
        <v>0</v>
      </c>
      <c r="X418" s="35">
        <v>0</v>
      </c>
      <c r="Y418" s="35">
        <v>0</v>
      </c>
      <c r="Z418" s="35">
        <v>0</v>
      </c>
      <c r="AA418" s="35">
        <v>0</v>
      </c>
      <c r="AB418" s="35">
        <v>1000000</v>
      </c>
    </row>
    <row r="419" spans="1:28" ht="81.75" customHeight="1">
      <c r="A419" s="789"/>
      <c r="B419" s="790"/>
      <c r="C419" s="790"/>
      <c r="D419" s="790"/>
      <c r="E419" s="193">
        <v>2</v>
      </c>
      <c r="F419" s="193" t="s">
        <v>287</v>
      </c>
      <c r="G419" s="194">
        <v>2</v>
      </c>
      <c r="H419" s="25" t="s">
        <v>9</v>
      </c>
      <c r="I419" s="189">
        <v>1</v>
      </c>
      <c r="J419" s="189">
        <v>1</v>
      </c>
      <c r="K419" s="189"/>
      <c r="L419" s="189"/>
      <c r="M419" s="43">
        <v>1</v>
      </c>
      <c r="N419" s="24">
        <v>2</v>
      </c>
      <c r="O419" s="24">
        <v>2</v>
      </c>
      <c r="P419" s="38">
        <v>2</v>
      </c>
      <c r="Q419" s="41">
        <f t="shared" si="11"/>
        <v>0.1698079257736079</v>
      </c>
      <c r="R419" s="35">
        <v>0</v>
      </c>
      <c r="S419" s="35">
        <v>3000000</v>
      </c>
      <c r="T419" s="35">
        <v>0</v>
      </c>
      <c r="U419" s="35">
        <v>0</v>
      </c>
      <c r="V419" s="35">
        <v>0</v>
      </c>
      <c r="W419" s="35">
        <v>0</v>
      </c>
      <c r="X419" s="35">
        <v>0</v>
      </c>
      <c r="Y419" s="35">
        <v>0</v>
      </c>
      <c r="Z419" s="35">
        <v>0</v>
      </c>
      <c r="AA419" s="35">
        <v>0</v>
      </c>
      <c r="AB419" s="35">
        <v>3000000</v>
      </c>
    </row>
    <row r="420" spans="1:28" ht="106.5" customHeight="1">
      <c r="A420" s="789"/>
      <c r="B420" s="790"/>
      <c r="C420" s="790"/>
      <c r="D420" s="790"/>
      <c r="E420" s="198">
        <v>1</v>
      </c>
      <c r="F420" s="193" t="s">
        <v>416</v>
      </c>
      <c r="G420" s="194">
        <v>1</v>
      </c>
      <c r="H420" s="25" t="s">
        <v>9</v>
      </c>
      <c r="I420" s="189">
        <v>1</v>
      </c>
      <c r="J420" s="189"/>
      <c r="K420" s="189"/>
      <c r="L420" s="189"/>
      <c r="M420" s="43">
        <v>1</v>
      </c>
      <c r="N420" s="24">
        <v>1</v>
      </c>
      <c r="O420" s="24">
        <v>1</v>
      </c>
      <c r="P420" s="38">
        <v>1</v>
      </c>
      <c r="Q420" s="41">
        <f t="shared" si="11"/>
        <v>0</v>
      </c>
      <c r="R420" s="35">
        <v>0</v>
      </c>
      <c r="S420" s="35"/>
      <c r="T420" s="35">
        <v>0</v>
      </c>
      <c r="U420" s="35">
        <v>0</v>
      </c>
      <c r="V420" s="35">
        <v>0</v>
      </c>
      <c r="W420" s="35">
        <v>0</v>
      </c>
      <c r="X420" s="35">
        <v>0</v>
      </c>
      <c r="Y420" s="35">
        <v>0</v>
      </c>
      <c r="Z420" s="35">
        <v>0</v>
      </c>
      <c r="AA420" s="35">
        <v>0</v>
      </c>
      <c r="AB420" s="35">
        <v>0</v>
      </c>
    </row>
    <row r="421" spans="1:28" ht="162" customHeight="1">
      <c r="A421" s="789"/>
      <c r="B421" s="790"/>
      <c r="C421" s="790"/>
      <c r="D421" s="790"/>
      <c r="E421" s="193">
        <v>1</v>
      </c>
      <c r="F421" s="193" t="s">
        <v>417</v>
      </c>
      <c r="G421" s="194">
        <v>1</v>
      </c>
      <c r="H421" s="25" t="s">
        <v>8</v>
      </c>
      <c r="I421" s="189">
        <v>1</v>
      </c>
      <c r="J421" s="189"/>
      <c r="K421" s="189"/>
      <c r="L421" s="189"/>
      <c r="M421" s="43">
        <v>1</v>
      </c>
      <c r="N421" s="24">
        <v>1</v>
      </c>
      <c r="O421" s="24">
        <v>1</v>
      </c>
      <c r="P421" s="38">
        <v>1</v>
      </c>
      <c r="Q421" s="41">
        <f t="shared" si="11"/>
        <v>0</v>
      </c>
      <c r="R421" s="35">
        <v>0</v>
      </c>
      <c r="S421" s="35"/>
      <c r="T421" s="35">
        <v>0</v>
      </c>
      <c r="U421" s="35">
        <v>0</v>
      </c>
      <c r="V421" s="35">
        <v>0</v>
      </c>
      <c r="W421" s="35">
        <v>0</v>
      </c>
      <c r="X421" s="35">
        <v>0</v>
      </c>
      <c r="Y421" s="35">
        <v>0</v>
      </c>
      <c r="Z421" s="35">
        <v>0</v>
      </c>
      <c r="AA421" s="35">
        <v>0</v>
      </c>
      <c r="AB421" s="35">
        <v>0</v>
      </c>
    </row>
    <row r="422" spans="1:28" ht="169.5" customHeight="1">
      <c r="A422" s="789"/>
      <c r="B422" s="790"/>
      <c r="C422" s="790"/>
      <c r="D422" s="790"/>
      <c r="E422" s="193" t="s">
        <v>585</v>
      </c>
      <c r="F422" s="193" t="s">
        <v>418</v>
      </c>
      <c r="G422" s="194">
        <v>1</v>
      </c>
      <c r="H422" s="25" t="s">
        <v>8</v>
      </c>
      <c r="I422" s="189">
        <v>1</v>
      </c>
      <c r="J422" s="189"/>
      <c r="K422" s="189"/>
      <c r="L422" s="189"/>
      <c r="M422" s="43">
        <v>1</v>
      </c>
      <c r="N422" s="24">
        <v>1</v>
      </c>
      <c r="O422" s="24">
        <v>1</v>
      </c>
      <c r="P422" s="38">
        <v>1</v>
      </c>
      <c r="Q422" s="41">
        <f t="shared" si="11"/>
        <v>0</v>
      </c>
      <c r="R422" s="35"/>
      <c r="S422" s="35"/>
      <c r="T422" s="35">
        <v>0</v>
      </c>
      <c r="U422" s="35">
        <v>0</v>
      </c>
      <c r="V422" s="35">
        <v>0</v>
      </c>
      <c r="W422" s="35">
        <v>0</v>
      </c>
      <c r="X422" s="35">
        <v>0</v>
      </c>
      <c r="Y422" s="35">
        <v>0</v>
      </c>
      <c r="Z422" s="35">
        <v>0</v>
      </c>
      <c r="AA422" s="35">
        <v>0</v>
      </c>
      <c r="AB422" s="35">
        <v>0</v>
      </c>
    </row>
    <row r="423" spans="1:28" ht="90.75" customHeight="1">
      <c r="A423" s="778" t="s">
        <v>291</v>
      </c>
      <c r="B423" s="768" t="s">
        <v>292</v>
      </c>
      <c r="C423" s="768" t="s">
        <v>293</v>
      </c>
      <c r="D423" s="768"/>
      <c r="E423" s="36">
        <v>4</v>
      </c>
      <c r="F423" s="36" t="s">
        <v>294</v>
      </c>
      <c r="G423" s="43" t="s">
        <v>68</v>
      </c>
      <c r="H423" s="25" t="s">
        <v>8</v>
      </c>
      <c r="I423" s="189">
        <v>1</v>
      </c>
      <c r="J423" s="189">
        <v>1</v>
      </c>
      <c r="K423" s="189">
        <v>1</v>
      </c>
      <c r="L423" s="189">
        <v>1</v>
      </c>
      <c r="M423" s="43">
        <v>1</v>
      </c>
      <c r="N423" s="24">
        <v>2</v>
      </c>
      <c r="O423" s="24">
        <v>3</v>
      </c>
      <c r="P423" s="38">
        <v>4</v>
      </c>
      <c r="Q423" s="41">
        <f t="shared" si="11"/>
        <v>0.28301320962267984</v>
      </c>
      <c r="R423" s="35">
        <v>0</v>
      </c>
      <c r="S423" s="35">
        <v>5000000</v>
      </c>
      <c r="T423" s="35">
        <v>0</v>
      </c>
      <c r="U423" s="35">
        <v>0</v>
      </c>
      <c r="V423" s="35">
        <v>0</v>
      </c>
      <c r="W423" s="35">
        <v>0</v>
      </c>
      <c r="X423" s="35">
        <v>0</v>
      </c>
      <c r="Y423" s="35">
        <v>0</v>
      </c>
      <c r="Z423" s="35">
        <v>0</v>
      </c>
      <c r="AA423" s="35">
        <v>0</v>
      </c>
      <c r="AB423" s="35">
        <v>5000000</v>
      </c>
    </row>
    <row r="424" spans="1:28" ht="82.5" customHeight="1">
      <c r="A424" s="778"/>
      <c r="B424" s="768"/>
      <c r="C424" s="768"/>
      <c r="D424" s="768"/>
      <c r="E424" s="36">
        <v>4</v>
      </c>
      <c r="F424" s="45" t="s">
        <v>295</v>
      </c>
      <c r="G424" s="43" t="s">
        <v>68</v>
      </c>
      <c r="H424" s="25" t="s">
        <v>8</v>
      </c>
      <c r="I424" s="189">
        <v>1</v>
      </c>
      <c r="J424" s="189">
        <v>1</v>
      </c>
      <c r="K424" s="189">
        <v>1</v>
      </c>
      <c r="L424" s="189">
        <v>1</v>
      </c>
      <c r="M424" s="43">
        <v>1</v>
      </c>
      <c r="N424" s="24">
        <v>2</v>
      </c>
      <c r="O424" s="24">
        <v>3</v>
      </c>
      <c r="P424" s="38">
        <v>4</v>
      </c>
      <c r="Q424" s="41">
        <f t="shared" si="11"/>
        <v>0.11320528384907194</v>
      </c>
      <c r="R424" s="35">
        <v>0</v>
      </c>
      <c r="S424" s="35">
        <v>2000000</v>
      </c>
      <c r="T424" s="35">
        <v>0</v>
      </c>
      <c r="U424" s="35">
        <v>0</v>
      </c>
      <c r="V424" s="35">
        <v>0</v>
      </c>
      <c r="W424" s="35">
        <v>0</v>
      </c>
      <c r="X424" s="35">
        <v>0</v>
      </c>
      <c r="Y424" s="35">
        <v>0</v>
      </c>
      <c r="Z424" s="35">
        <v>0</v>
      </c>
      <c r="AA424" s="35">
        <v>0</v>
      </c>
      <c r="AB424" s="35">
        <v>2000000</v>
      </c>
    </row>
    <row r="425" spans="1:28" ht="93" customHeight="1">
      <c r="A425" s="786" t="s">
        <v>296</v>
      </c>
      <c r="B425" s="787" t="s">
        <v>586</v>
      </c>
      <c r="C425" s="787" t="s">
        <v>297</v>
      </c>
      <c r="D425" s="788">
        <v>0.05</v>
      </c>
      <c r="E425" s="36" t="s">
        <v>298</v>
      </c>
      <c r="F425" s="45" t="s">
        <v>299</v>
      </c>
      <c r="G425" s="43">
        <v>0</v>
      </c>
      <c r="H425" s="25" t="s">
        <v>8</v>
      </c>
      <c r="I425" s="43">
        <v>1</v>
      </c>
      <c r="J425" s="43"/>
      <c r="K425" s="43"/>
      <c r="L425" s="43"/>
      <c r="M425" s="43">
        <v>1</v>
      </c>
      <c r="N425" s="24">
        <v>1</v>
      </c>
      <c r="O425" s="24">
        <v>1</v>
      </c>
      <c r="P425" s="38">
        <v>1</v>
      </c>
      <c r="Q425" s="41">
        <f t="shared" si="11"/>
        <v>0</v>
      </c>
      <c r="R425" s="35">
        <v>0</v>
      </c>
      <c r="S425" s="35"/>
      <c r="T425" s="35">
        <v>0</v>
      </c>
      <c r="U425" s="35">
        <v>0</v>
      </c>
      <c r="V425" s="35">
        <v>0</v>
      </c>
      <c r="W425" s="35">
        <v>0</v>
      </c>
      <c r="X425" s="35">
        <v>0</v>
      </c>
      <c r="Y425" s="35">
        <v>0</v>
      </c>
      <c r="Z425" s="35">
        <v>0</v>
      </c>
      <c r="AA425" s="35">
        <v>0</v>
      </c>
      <c r="AB425" s="35">
        <v>0</v>
      </c>
    </row>
    <row r="426" spans="1:28" ht="99" customHeight="1">
      <c r="A426" s="786"/>
      <c r="B426" s="787"/>
      <c r="C426" s="787"/>
      <c r="D426" s="788"/>
      <c r="E426" s="42">
        <v>16</v>
      </c>
      <c r="F426" s="45" t="s">
        <v>814</v>
      </c>
      <c r="G426" s="43">
        <v>10</v>
      </c>
      <c r="H426" s="25" t="s">
        <v>8</v>
      </c>
      <c r="I426" s="43">
        <v>4</v>
      </c>
      <c r="J426" s="43">
        <v>4</v>
      </c>
      <c r="K426" s="43">
        <v>4</v>
      </c>
      <c r="L426" s="43">
        <v>4</v>
      </c>
      <c r="M426" s="43">
        <v>4</v>
      </c>
      <c r="N426" s="24">
        <v>8</v>
      </c>
      <c r="O426" s="24">
        <v>12</v>
      </c>
      <c r="P426" s="38">
        <v>16</v>
      </c>
      <c r="Q426" s="41">
        <f t="shared" si="11"/>
        <v>0.1698079257736079</v>
      </c>
      <c r="R426" s="35">
        <v>0</v>
      </c>
      <c r="S426" s="35">
        <v>3000000</v>
      </c>
      <c r="T426" s="35">
        <v>0</v>
      </c>
      <c r="U426" s="35">
        <v>0</v>
      </c>
      <c r="V426" s="35">
        <v>0</v>
      </c>
      <c r="W426" s="35">
        <v>0</v>
      </c>
      <c r="X426" s="35">
        <v>0</v>
      </c>
      <c r="Y426" s="35">
        <v>0</v>
      </c>
      <c r="Z426" s="35">
        <v>0</v>
      </c>
      <c r="AA426" s="35">
        <v>0</v>
      </c>
      <c r="AB426" s="35">
        <v>3000000</v>
      </c>
    </row>
    <row r="427" spans="1:28" ht="66" customHeight="1">
      <c r="A427" s="786"/>
      <c r="B427" s="787"/>
      <c r="C427" s="787"/>
      <c r="D427" s="788"/>
      <c r="E427" s="36">
        <v>4</v>
      </c>
      <c r="F427" s="45" t="s">
        <v>300</v>
      </c>
      <c r="G427" s="43">
        <v>4</v>
      </c>
      <c r="H427" s="25" t="s">
        <v>9</v>
      </c>
      <c r="I427" s="43">
        <v>1</v>
      </c>
      <c r="J427" s="43">
        <v>1</v>
      </c>
      <c r="K427" s="43">
        <v>1</v>
      </c>
      <c r="L427" s="43">
        <v>1</v>
      </c>
      <c r="M427" s="43">
        <v>1</v>
      </c>
      <c r="N427" s="24">
        <v>2</v>
      </c>
      <c r="O427" s="24">
        <v>3</v>
      </c>
      <c r="P427" s="38">
        <v>4</v>
      </c>
      <c r="Q427" s="41">
        <f t="shared" si="11"/>
        <v>0.11320528384907194</v>
      </c>
      <c r="R427" s="35">
        <v>0</v>
      </c>
      <c r="S427" s="35">
        <v>2000000</v>
      </c>
      <c r="T427" s="35">
        <v>0</v>
      </c>
      <c r="U427" s="35">
        <v>0</v>
      </c>
      <c r="V427" s="35">
        <v>0</v>
      </c>
      <c r="W427" s="35">
        <v>0</v>
      </c>
      <c r="X427" s="35">
        <v>0</v>
      </c>
      <c r="Y427" s="35">
        <v>0</v>
      </c>
      <c r="Z427" s="35">
        <v>0</v>
      </c>
      <c r="AA427" s="35">
        <v>0</v>
      </c>
      <c r="AB427" s="35">
        <v>2000000</v>
      </c>
    </row>
    <row r="428" spans="1:28" ht="112.5" customHeight="1">
      <c r="A428" s="786"/>
      <c r="B428" s="96" t="s">
        <v>301</v>
      </c>
      <c r="C428" s="25" t="s">
        <v>302</v>
      </c>
      <c r="D428" s="788"/>
      <c r="E428" s="36" t="s">
        <v>149</v>
      </c>
      <c r="F428" s="36" t="s">
        <v>303</v>
      </c>
      <c r="G428" s="43">
        <v>0</v>
      </c>
      <c r="H428" s="25" t="s">
        <v>8</v>
      </c>
      <c r="I428" s="80">
        <v>1</v>
      </c>
      <c r="J428" s="43"/>
      <c r="K428" s="43"/>
      <c r="L428" s="43"/>
      <c r="M428" s="43">
        <v>1</v>
      </c>
      <c r="N428" s="24">
        <v>1</v>
      </c>
      <c r="O428" s="24">
        <v>1</v>
      </c>
      <c r="P428" s="38">
        <v>1</v>
      </c>
      <c r="Q428" s="41">
        <f t="shared" si="11"/>
        <v>0</v>
      </c>
      <c r="R428" s="35"/>
      <c r="S428" s="35"/>
      <c r="T428" s="35">
        <v>0</v>
      </c>
      <c r="U428" s="35">
        <v>0</v>
      </c>
      <c r="V428" s="35">
        <v>0</v>
      </c>
      <c r="W428" s="35">
        <v>0</v>
      </c>
      <c r="X428" s="35">
        <v>0</v>
      </c>
      <c r="Y428" s="35">
        <v>0</v>
      </c>
      <c r="Z428" s="35">
        <v>0</v>
      </c>
      <c r="AA428" s="35">
        <v>0</v>
      </c>
      <c r="AB428" s="35">
        <v>0</v>
      </c>
    </row>
    <row r="429" spans="1:28" ht="72" customHeight="1">
      <c r="A429" s="786"/>
      <c r="B429" s="96"/>
      <c r="C429" s="25"/>
      <c r="D429" s="788"/>
      <c r="E429" s="45" t="s">
        <v>304</v>
      </c>
      <c r="F429" s="36" t="s">
        <v>305</v>
      </c>
      <c r="G429" s="43">
        <v>0</v>
      </c>
      <c r="H429" s="25" t="s">
        <v>8</v>
      </c>
      <c r="I429" s="80">
        <v>1</v>
      </c>
      <c r="J429" s="43"/>
      <c r="K429" s="43"/>
      <c r="L429" s="43"/>
      <c r="M429" s="43">
        <v>1</v>
      </c>
      <c r="N429" s="24">
        <v>1</v>
      </c>
      <c r="O429" s="24">
        <v>1</v>
      </c>
      <c r="P429" s="38">
        <v>1</v>
      </c>
      <c r="Q429" s="41">
        <f t="shared" si="11"/>
        <v>0</v>
      </c>
      <c r="R429" s="35"/>
      <c r="S429" s="35"/>
      <c r="T429" s="35">
        <v>0</v>
      </c>
      <c r="U429" s="35">
        <v>0</v>
      </c>
      <c r="V429" s="35">
        <v>0</v>
      </c>
      <c r="W429" s="35">
        <v>0</v>
      </c>
      <c r="X429" s="35">
        <v>0</v>
      </c>
      <c r="Y429" s="35">
        <v>0</v>
      </c>
      <c r="Z429" s="35">
        <v>0</v>
      </c>
      <c r="AA429" s="35">
        <v>0</v>
      </c>
      <c r="AB429" s="35">
        <v>0</v>
      </c>
    </row>
    <row r="430" spans="1:28" ht="112.5" customHeight="1">
      <c r="A430" s="786"/>
      <c r="B430" s="96"/>
      <c r="C430" s="25"/>
      <c r="D430" s="788"/>
      <c r="E430" s="36" t="s">
        <v>587</v>
      </c>
      <c r="F430" s="45" t="s">
        <v>306</v>
      </c>
      <c r="G430" s="43">
        <v>6</v>
      </c>
      <c r="H430" s="25" t="s">
        <v>8</v>
      </c>
      <c r="I430" s="43">
        <v>4</v>
      </c>
      <c r="J430" s="43">
        <v>4</v>
      </c>
      <c r="K430" s="43">
        <v>2</v>
      </c>
      <c r="L430" s="43"/>
      <c r="M430" s="43">
        <v>4</v>
      </c>
      <c r="N430" s="24">
        <v>8</v>
      </c>
      <c r="O430" s="24">
        <v>10</v>
      </c>
      <c r="P430" s="38">
        <v>10</v>
      </c>
      <c r="Q430" s="41">
        <f t="shared" si="11"/>
        <v>5.6602641924535971E-2</v>
      </c>
      <c r="R430" s="35">
        <v>0</v>
      </c>
      <c r="S430" s="35">
        <v>1000000</v>
      </c>
      <c r="T430" s="35">
        <v>0</v>
      </c>
      <c r="U430" s="35">
        <v>0</v>
      </c>
      <c r="V430" s="35">
        <v>0</v>
      </c>
      <c r="W430" s="35">
        <v>0</v>
      </c>
      <c r="X430" s="35">
        <v>0</v>
      </c>
      <c r="Y430" s="35">
        <v>0</v>
      </c>
      <c r="Z430" s="35">
        <v>0</v>
      </c>
      <c r="AA430" s="35">
        <v>0</v>
      </c>
      <c r="AB430" s="35">
        <v>1000000</v>
      </c>
    </row>
    <row r="431" spans="1:28" ht="102.75" customHeight="1">
      <c r="A431" s="786"/>
      <c r="B431" s="96"/>
      <c r="C431" s="25"/>
      <c r="D431" s="788"/>
      <c r="E431" s="36">
        <v>3</v>
      </c>
      <c r="F431" s="45" t="s">
        <v>728</v>
      </c>
      <c r="G431" s="43">
        <v>0</v>
      </c>
      <c r="H431" s="25" t="s">
        <v>8</v>
      </c>
      <c r="I431" s="43">
        <v>3</v>
      </c>
      <c r="J431" s="43">
        <v>3</v>
      </c>
      <c r="K431" s="43">
        <v>3</v>
      </c>
      <c r="L431" s="43">
        <v>3</v>
      </c>
      <c r="M431" s="43">
        <v>3</v>
      </c>
      <c r="N431" s="43">
        <v>3</v>
      </c>
      <c r="O431" s="43">
        <v>3</v>
      </c>
      <c r="P431" s="43">
        <v>3</v>
      </c>
      <c r="Q431" s="41">
        <f t="shared" si="11"/>
        <v>0.84903962886803952</v>
      </c>
      <c r="R431" s="35">
        <v>0</v>
      </c>
      <c r="S431" s="35">
        <v>15000000</v>
      </c>
      <c r="T431" s="35">
        <v>0</v>
      </c>
      <c r="U431" s="35">
        <v>0</v>
      </c>
      <c r="V431" s="35">
        <v>0</v>
      </c>
      <c r="W431" s="35">
        <v>0</v>
      </c>
      <c r="X431" s="35">
        <v>0</v>
      </c>
      <c r="Y431" s="35">
        <v>0</v>
      </c>
      <c r="Z431" s="35">
        <v>0</v>
      </c>
      <c r="AA431" s="35">
        <v>0</v>
      </c>
      <c r="AB431" s="35">
        <v>15000000</v>
      </c>
    </row>
    <row r="432" spans="1:28" ht="96" customHeight="1">
      <c r="A432" s="789" t="s">
        <v>419</v>
      </c>
      <c r="B432" s="783" t="s">
        <v>588</v>
      </c>
      <c r="C432" s="783" t="s">
        <v>589</v>
      </c>
      <c r="D432" s="783">
        <v>0</v>
      </c>
      <c r="E432" s="193" t="s">
        <v>590</v>
      </c>
      <c r="F432" s="193" t="s">
        <v>591</v>
      </c>
      <c r="G432" s="194">
        <v>0</v>
      </c>
      <c r="H432" s="25" t="s">
        <v>8</v>
      </c>
      <c r="I432" s="189">
        <v>1</v>
      </c>
      <c r="J432" s="189"/>
      <c r="K432" s="189"/>
      <c r="L432" s="189"/>
      <c r="M432" s="43">
        <v>1</v>
      </c>
      <c r="N432" s="24">
        <v>1</v>
      </c>
      <c r="O432" s="24">
        <v>1</v>
      </c>
      <c r="P432" s="38">
        <v>1</v>
      </c>
      <c r="Q432" s="41">
        <f t="shared" si="11"/>
        <v>0</v>
      </c>
      <c r="R432" s="35"/>
      <c r="S432" s="35"/>
      <c r="T432" s="35">
        <v>0</v>
      </c>
      <c r="U432" s="35">
        <v>0</v>
      </c>
      <c r="V432" s="35">
        <v>0</v>
      </c>
      <c r="W432" s="35">
        <v>0</v>
      </c>
      <c r="X432" s="35">
        <v>0</v>
      </c>
      <c r="Y432" s="35">
        <v>0</v>
      </c>
      <c r="Z432" s="35">
        <v>0</v>
      </c>
      <c r="AA432" s="35">
        <v>0</v>
      </c>
      <c r="AB432" s="35">
        <v>0</v>
      </c>
    </row>
    <row r="433" spans="1:28" ht="115.5" customHeight="1">
      <c r="A433" s="789"/>
      <c r="B433" s="783"/>
      <c r="C433" s="783"/>
      <c r="D433" s="783"/>
      <c r="E433" s="193" t="s">
        <v>420</v>
      </c>
      <c r="F433" s="193" t="s">
        <v>421</v>
      </c>
      <c r="G433" s="194">
        <v>0</v>
      </c>
      <c r="H433" s="25" t="s">
        <v>8</v>
      </c>
      <c r="I433" s="189">
        <v>1</v>
      </c>
      <c r="J433" s="189"/>
      <c r="K433" s="189"/>
      <c r="L433" s="189"/>
      <c r="M433" s="43">
        <v>1</v>
      </c>
      <c r="N433" s="24">
        <v>1</v>
      </c>
      <c r="O433" s="24">
        <v>1</v>
      </c>
      <c r="P433" s="38">
        <v>1</v>
      </c>
      <c r="Q433" s="41">
        <f t="shared" si="11"/>
        <v>0</v>
      </c>
      <c r="R433" s="35"/>
      <c r="S433" s="35"/>
      <c r="T433" s="35">
        <v>0</v>
      </c>
      <c r="U433" s="35">
        <v>0</v>
      </c>
      <c r="V433" s="35">
        <v>0</v>
      </c>
      <c r="W433" s="35">
        <v>0</v>
      </c>
      <c r="X433" s="35">
        <v>0</v>
      </c>
      <c r="Y433" s="35">
        <v>0</v>
      </c>
      <c r="Z433" s="35">
        <v>0</v>
      </c>
      <c r="AA433" s="35">
        <v>0</v>
      </c>
      <c r="AB433" s="35">
        <v>0</v>
      </c>
    </row>
    <row r="434" spans="1:28" ht="109.5" customHeight="1">
      <c r="A434" s="789"/>
      <c r="B434" s="783"/>
      <c r="C434" s="783"/>
      <c r="D434" s="783"/>
      <c r="E434" s="193" t="s">
        <v>592</v>
      </c>
      <c r="F434" s="190" t="s">
        <v>422</v>
      </c>
      <c r="G434" s="191">
        <v>0</v>
      </c>
      <c r="H434" s="25" t="s">
        <v>8</v>
      </c>
      <c r="I434" s="189">
        <v>3</v>
      </c>
      <c r="J434" s="189">
        <v>3</v>
      </c>
      <c r="K434" s="189">
        <v>3</v>
      </c>
      <c r="L434" s="189">
        <v>1</v>
      </c>
      <c r="M434" s="43">
        <v>3</v>
      </c>
      <c r="N434" s="24">
        <v>6</v>
      </c>
      <c r="O434" s="24">
        <v>9</v>
      </c>
      <c r="P434" s="38">
        <v>10</v>
      </c>
      <c r="Q434" s="41">
        <f t="shared" si="11"/>
        <v>2.8301320962267985E-2</v>
      </c>
      <c r="R434" s="35">
        <v>0</v>
      </c>
      <c r="S434" s="35">
        <v>500000</v>
      </c>
      <c r="T434" s="35">
        <v>0</v>
      </c>
      <c r="U434" s="35">
        <v>0</v>
      </c>
      <c r="V434" s="35">
        <v>0</v>
      </c>
      <c r="W434" s="35">
        <v>0</v>
      </c>
      <c r="X434" s="35">
        <v>0</v>
      </c>
      <c r="Y434" s="35">
        <v>0</v>
      </c>
      <c r="Z434" s="35">
        <v>0</v>
      </c>
      <c r="AA434" s="35">
        <v>0</v>
      </c>
      <c r="AB434" s="35">
        <v>500000</v>
      </c>
    </row>
    <row r="435" spans="1:28" ht="114.75" customHeight="1">
      <c r="A435" s="789"/>
      <c r="B435" s="783"/>
      <c r="C435" s="783"/>
      <c r="D435" s="783"/>
      <c r="E435" s="193" t="s">
        <v>593</v>
      </c>
      <c r="F435" s="190" t="s">
        <v>423</v>
      </c>
      <c r="G435" s="191">
        <v>0</v>
      </c>
      <c r="H435" s="25" t="s">
        <v>8</v>
      </c>
      <c r="I435" s="189">
        <v>1</v>
      </c>
      <c r="J435" s="189">
        <v>1</v>
      </c>
      <c r="K435" s="189">
        <v>1</v>
      </c>
      <c r="L435" s="189">
        <v>1</v>
      </c>
      <c r="M435" s="43">
        <v>1</v>
      </c>
      <c r="N435" s="24">
        <v>2</v>
      </c>
      <c r="O435" s="24">
        <v>3</v>
      </c>
      <c r="P435" s="38">
        <v>4</v>
      </c>
      <c r="Q435" s="41">
        <f t="shared" si="11"/>
        <v>0.11320528384907194</v>
      </c>
      <c r="R435" s="35">
        <v>0</v>
      </c>
      <c r="S435" s="35">
        <v>2000000</v>
      </c>
      <c r="T435" s="35">
        <v>0</v>
      </c>
      <c r="U435" s="35">
        <v>0</v>
      </c>
      <c r="V435" s="35">
        <v>0</v>
      </c>
      <c r="W435" s="35">
        <v>0</v>
      </c>
      <c r="X435" s="35">
        <v>0</v>
      </c>
      <c r="Y435" s="35">
        <v>0</v>
      </c>
      <c r="Z435" s="35">
        <v>0</v>
      </c>
      <c r="AA435" s="35">
        <v>0</v>
      </c>
      <c r="AB435" s="35">
        <v>2000000</v>
      </c>
    </row>
    <row r="436" spans="1:28" ht="135" customHeight="1">
      <c r="A436" s="789"/>
      <c r="B436" s="783"/>
      <c r="C436" s="783"/>
      <c r="D436" s="783"/>
      <c r="E436" s="193" t="s">
        <v>594</v>
      </c>
      <c r="F436" s="193" t="s">
        <v>424</v>
      </c>
      <c r="G436" s="191">
        <v>0</v>
      </c>
      <c r="H436" s="25" t="s">
        <v>8</v>
      </c>
      <c r="I436" s="189">
        <v>1</v>
      </c>
      <c r="J436" s="189"/>
      <c r="K436" s="189"/>
      <c r="L436" s="189"/>
      <c r="M436" s="43">
        <v>1</v>
      </c>
      <c r="N436" s="24">
        <v>1</v>
      </c>
      <c r="O436" s="24">
        <v>1</v>
      </c>
      <c r="P436" s="38">
        <v>1</v>
      </c>
      <c r="Q436" s="41">
        <f t="shared" si="11"/>
        <v>0</v>
      </c>
      <c r="R436" s="35">
        <v>0</v>
      </c>
      <c r="S436" s="35"/>
      <c r="T436" s="35">
        <v>0</v>
      </c>
      <c r="U436" s="35">
        <v>0</v>
      </c>
      <c r="V436" s="35">
        <v>0</v>
      </c>
      <c r="W436" s="35">
        <v>0</v>
      </c>
      <c r="X436" s="35">
        <v>0</v>
      </c>
      <c r="Y436" s="35">
        <v>0</v>
      </c>
      <c r="Z436" s="35">
        <v>0</v>
      </c>
      <c r="AA436" s="35">
        <v>0</v>
      </c>
      <c r="AB436" s="35">
        <v>0</v>
      </c>
    </row>
    <row r="437" spans="1:28" ht="140.25" customHeight="1">
      <c r="A437" s="789"/>
      <c r="B437" s="783"/>
      <c r="C437" s="783"/>
      <c r="D437" s="783"/>
      <c r="E437" s="193">
        <v>2</v>
      </c>
      <c r="F437" s="193" t="s">
        <v>425</v>
      </c>
      <c r="G437" s="191">
        <v>0</v>
      </c>
      <c r="H437" s="25" t="s">
        <v>8</v>
      </c>
      <c r="I437" s="189">
        <v>2</v>
      </c>
      <c r="J437" s="189"/>
      <c r="K437" s="189"/>
      <c r="L437" s="189"/>
      <c r="M437" s="43">
        <v>2</v>
      </c>
      <c r="N437" s="24">
        <v>2</v>
      </c>
      <c r="O437" s="24">
        <v>2</v>
      </c>
      <c r="P437" s="38">
        <v>2</v>
      </c>
      <c r="Q437" s="41">
        <f t="shared" si="11"/>
        <v>0</v>
      </c>
      <c r="R437" s="35">
        <v>0</v>
      </c>
      <c r="S437" s="35"/>
      <c r="T437" s="35">
        <v>0</v>
      </c>
      <c r="U437" s="35">
        <v>0</v>
      </c>
      <c r="V437" s="35">
        <v>0</v>
      </c>
      <c r="W437" s="35">
        <v>0</v>
      </c>
      <c r="X437" s="35">
        <v>0</v>
      </c>
      <c r="Y437" s="35">
        <v>0</v>
      </c>
      <c r="Z437" s="35">
        <v>0</v>
      </c>
      <c r="AA437" s="35">
        <v>0</v>
      </c>
      <c r="AB437" s="35">
        <v>0</v>
      </c>
    </row>
    <row r="438" spans="1:28" ht="93" customHeight="1">
      <c r="A438" s="789"/>
      <c r="B438" s="783"/>
      <c r="C438" s="783"/>
      <c r="D438" s="783"/>
      <c r="E438" s="193" t="s">
        <v>308</v>
      </c>
      <c r="F438" s="193" t="s">
        <v>426</v>
      </c>
      <c r="G438" s="191">
        <v>0</v>
      </c>
      <c r="H438" s="25" t="s">
        <v>8</v>
      </c>
      <c r="I438" s="189"/>
      <c r="J438" s="27">
        <v>1</v>
      </c>
      <c r="K438" s="189"/>
      <c r="L438" s="189"/>
      <c r="M438" s="43">
        <v>0</v>
      </c>
      <c r="N438" s="24">
        <v>1</v>
      </c>
      <c r="O438" s="24">
        <v>1</v>
      </c>
      <c r="P438" s="38">
        <v>1</v>
      </c>
      <c r="Q438" s="41">
        <f t="shared" si="11"/>
        <v>0.1698079257736079</v>
      </c>
      <c r="R438" s="35">
        <v>0</v>
      </c>
      <c r="S438" s="35">
        <v>3000000</v>
      </c>
      <c r="T438" s="35">
        <v>0</v>
      </c>
      <c r="U438" s="35">
        <v>0</v>
      </c>
      <c r="V438" s="35">
        <v>0</v>
      </c>
      <c r="W438" s="35">
        <v>0</v>
      </c>
      <c r="X438" s="35">
        <v>0</v>
      </c>
      <c r="Y438" s="35">
        <v>0</v>
      </c>
      <c r="Z438" s="35">
        <v>0</v>
      </c>
      <c r="AA438" s="35">
        <v>0</v>
      </c>
      <c r="AB438" s="35">
        <v>3000000</v>
      </c>
    </row>
    <row r="439" spans="1:28" ht="174" customHeight="1">
      <c r="A439" s="789"/>
      <c r="B439" s="783"/>
      <c r="C439" s="783"/>
      <c r="D439" s="783"/>
      <c r="E439" s="193">
        <v>2</v>
      </c>
      <c r="F439" s="190" t="s">
        <v>427</v>
      </c>
      <c r="G439" s="191">
        <v>0</v>
      </c>
      <c r="H439" s="25" t="s">
        <v>8</v>
      </c>
      <c r="I439" s="189">
        <v>1</v>
      </c>
      <c r="J439" s="27">
        <v>1</v>
      </c>
      <c r="K439" s="189"/>
      <c r="L439" s="189"/>
      <c r="M439" s="43">
        <v>1</v>
      </c>
      <c r="N439" s="24">
        <v>2</v>
      </c>
      <c r="O439" s="24">
        <v>2</v>
      </c>
      <c r="P439" s="38">
        <v>2</v>
      </c>
      <c r="Q439" s="41">
        <f t="shared" si="11"/>
        <v>5.6602641924535971E-2</v>
      </c>
      <c r="R439" s="35">
        <v>0</v>
      </c>
      <c r="S439" s="35">
        <v>1000000</v>
      </c>
      <c r="T439" s="35">
        <v>0</v>
      </c>
      <c r="U439" s="35">
        <v>0</v>
      </c>
      <c r="V439" s="35">
        <v>0</v>
      </c>
      <c r="W439" s="35">
        <v>0</v>
      </c>
      <c r="X439" s="35">
        <v>0</v>
      </c>
      <c r="Y439" s="35">
        <v>0</v>
      </c>
      <c r="Z439" s="35">
        <v>0</v>
      </c>
      <c r="AA439" s="35">
        <v>0</v>
      </c>
      <c r="AB439" s="35">
        <v>1000000</v>
      </c>
    </row>
    <row r="440" spans="1:28" ht="94.5" customHeight="1">
      <c r="A440" s="789"/>
      <c r="B440" s="783"/>
      <c r="C440" s="783"/>
      <c r="D440" s="783"/>
      <c r="E440" s="36" t="s">
        <v>307</v>
      </c>
      <c r="F440" s="45" t="s">
        <v>642</v>
      </c>
      <c r="G440" s="43">
        <v>1</v>
      </c>
      <c r="H440" s="25" t="s">
        <v>8</v>
      </c>
      <c r="I440" s="43">
        <v>1</v>
      </c>
      <c r="J440" s="43">
        <v>1</v>
      </c>
      <c r="K440" s="43">
        <v>1</v>
      </c>
      <c r="L440" s="43">
        <v>1</v>
      </c>
      <c r="M440" s="43">
        <v>1</v>
      </c>
      <c r="N440" s="24">
        <v>2</v>
      </c>
      <c r="O440" s="24">
        <v>3</v>
      </c>
      <c r="P440" s="38">
        <v>4</v>
      </c>
      <c r="Q440" s="41">
        <f t="shared" si="11"/>
        <v>0.67923170309443159</v>
      </c>
      <c r="R440" s="35"/>
      <c r="S440" s="35">
        <v>12000000</v>
      </c>
      <c r="T440" s="35">
        <v>0</v>
      </c>
      <c r="U440" s="35">
        <v>0</v>
      </c>
      <c r="V440" s="35">
        <v>0</v>
      </c>
      <c r="W440" s="35">
        <v>0</v>
      </c>
      <c r="X440" s="35">
        <v>0</v>
      </c>
      <c r="Y440" s="35">
        <v>0</v>
      </c>
      <c r="Z440" s="35">
        <v>0</v>
      </c>
      <c r="AA440" s="35">
        <v>0</v>
      </c>
      <c r="AB440" s="35">
        <v>12000000</v>
      </c>
    </row>
    <row r="441" spans="1:28" ht="277.5" customHeight="1">
      <c r="A441" s="782" t="s">
        <v>643</v>
      </c>
      <c r="B441" s="783" t="s">
        <v>644</v>
      </c>
      <c r="C441" s="783" t="s">
        <v>645</v>
      </c>
      <c r="D441" s="784">
        <v>0.1</v>
      </c>
      <c r="E441" s="199">
        <v>2</v>
      </c>
      <c r="F441" s="190" t="s">
        <v>646</v>
      </c>
      <c r="G441" s="43">
        <v>0</v>
      </c>
      <c r="H441" s="25" t="s">
        <v>8</v>
      </c>
      <c r="I441" s="43">
        <v>1</v>
      </c>
      <c r="J441" s="43">
        <v>1</v>
      </c>
      <c r="K441" s="43"/>
      <c r="L441" s="43"/>
      <c r="M441" s="43">
        <v>1</v>
      </c>
      <c r="N441" s="24">
        <v>2</v>
      </c>
      <c r="O441" s="24">
        <v>2</v>
      </c>
      <c r="P441" s="38">
        <v>2</v>
      </c>
      <c r="Q441" s="41">
        <f t="shared" si="11"/>
        <v>0.1698079257736079</v>
      </c>
      <c r="R441" s="35">
        <v>0</v>
      </c>
      <c r="S441" s="35">
        <v>3000000</v>
      </c>
      <c r="T441" s="35">
        <v>0</v>
      </c>
      <c r="U441" s="35">
        <v>0</v>
      </c>
      <c r="V441" s="35">
        <v>0</v>
      </c>
      <c r="W441" s="35">
        <v>0</v>
      </c>
      <c r="X441" s="35">
        <v>0</v>
      </c>
      <c r="Y441" s="35">
        <v>0</v>
      </c>
      <c r="Z441" s="35">
        <v>0</v>
      </c>
      <c r="AA441" s="35">
        <v>0</v>
      </c>
      <c r="AB441" s="35">
        <v>3000000</v>
      </c>
    </row>
    <row r="442" spans="1:28" ht="240.75" customHeight="1">
      <c r="A442" s="782"/>
      <c r="B442" s="783"/>
      <c r="C442" s="783"/>
      <c r="D442" s="785"/>
      <c r="E442" s="199">
        <v>4</v>
      </c>
      <c r="F442" s="190" t="s">
        <v>647</v>
      </c>
      <c r="G442" s="43">
        <v>3</v>
      </c>
      <c r="H442" s="25" t="s">
        <v>8</v>
      </c>
      <c r="I442" s="43">
        <v>1</v>
      </c>
      <c r="J442" s="43">
        <v>1</v>
      </c>
      <c r="K442" s="43">
        <v>1</v>
      </c>
      <c r="L442" s="43">
        <v>1</v>
      </c>
      <c r="M442" s="43">
        <v>1</v>
      </c>
      <c r="N442" s="24">
        <v>2</v>
      </c>
      <c r="O442" s="24">
        <v>3</v>
      </c>
      <c r="P442" s="38">
        <v>4</v>
      </c>
      <c r="Q442" s="41">
        <f t="shared" si="11"/>
        <v>5.6602641924535971E-2</v>
      </c>
      <c r="R442" s="35">
        <v>0</v>
      </c>
      <c r="S442" s="35">
        <v>1000000</v>
      </c>
      <c r="T442" s="35">
        <v>0</v>
      </c>
      <c r="U442" s="35">
        <v>0</v>
      </c>
      <c r="V442" s="35">
        <v>0</v>
      </c>
      <c r="W442" s="35">
        <v>0</v>
      </c>
      <c r="X442" s="35">
        <v>0</v>
      </c>
      <c r="Y442" s="35">
        <v>0</v>
      </c>
      <c r="Z442" s="35">
        <v>0</v>
      </c>
      <c r="AA442" s="35">
        <v>0</v>
      </c>
      <c r="AB442" s="35">
        <v>1000000</v>
      </c>
    </row>
    <row r="443" spans="1:28" ht="318.75" customHeight="1">
      <c r="A443" s="782"/>
      <c r="B443" s="783" t="s">
        <v>648</v>
      </c>
      <c r="C443" s="783" t="s">
        <v>649</v>
      </c>
      <c r="D443" s="785"/>
      <c r="E443" s="190" t="s">
        <v>650</v>
      </c>
      <c r="F443" s="190" t="s">
        <v>651</v>
      </c>
      <c r="G443" s="43">
        <v>0</v>
      </c>
      <c r="H443" s="25" t="s">
        <v>8</v>
      </c>
      <c r="I443" s="43">
        <v>1</v>
      </c>
      <c r="J443" s="43"/>
      <c r="K443" s="43"/>
      <c r="L443" s="43"/>
      <c r="M443" s="43">
        <v>1</v>
      </c>
      <c r="N443" s="24">
        <v>1</v>
      </c>
      <c r="O443" s="24">
        <v>1</v>
      </c>
      <c r="P443" s="38">
        <v>1</v>
      </c>
      <c r="Q443" s="41">
        <f t="shared" si="11"/>
        <v>0</v>
      </c>
      <c r="R443" s="35">
        <v>0</v>
      </c>
      <c r="S443" s="35"/>
      <c r="T443" s="35">
        <v>0</v>
      </c>
      <c r="U443" s="35">
        <v>0</v>
      </c>
      <c r="V443" s="35">
        <v>0</v>
      </c>
      <c r="W443" s="35">
        <v>0</v>
      </c>
      <c r="X443" s="35">
        <v>0</v>
      </c>
      <c r="Y443" s="35">
        <v>0</v>
      </c>
      <c r="Z443" s="35">
        <v>0</v>
      </c>
      <c r="AA443" s="35">
        <v>0</v>
      </c>
      <c r="AB443" s="35">
        <v>0</v>
      </c>
    </row>
    <row r="444" spans="1:28" ht="266.25" customHeight="1">
      <c r="A444" s="782"/>
      <c r="B444" s="783"/>
      <c r="C444" s="783"/>
      <c r="D444" s="785"/>
      <c r="E444" s="190" t="s">
        <v>652</v>
      </c>
      <c r="F444" s="190" t="s">
        <v>653</v>
      </c>
      <c r="G444" s="43">
        <v>0</v>
      </c>
      <c r="H444" s="25" t="s">
        <v>8</v>
      </c>
      <c r="I444" s="43">
        <v>1</v>
      </c>
      <c r="J444" s="43">
        <v>1</v>
      </c>
      <c r="K444" s="43"/>
      <c r="L444" s="43"/>
      <c r="M444" s="43">
        <v>1</v>
      </c>
      <c r="N444" s="24">
        <v>2</v>
      </c>
      <c r="O444" s="24">
        <v>2</v>
      </c>
      <c r="P444" s="38">
        <v>2</v>
      </c>
      <c r="Q444" s="41">
        <f t="shared" si="11"/>
        <v>1.698079257736079</v>
      </c>
      <c r="R444" s="35">
        <v>0</v>
      </c>
      <c r="S444" s="35">
        <v>30000000</v>
      </c>
      <c r="T444" s="35">
        <v>0</v>
      </c>
      <c r="U444" s="35">
        <v>0</v>
      </c>
      <c r="V444" s="35">
        <v>0</v>
      </c>
      <c r="W444" s="35">
        <v>0</v>
      </c>
      <c r="X444" s="35">
        <v>0</v>
      </c>
      <c r="Y444" s="35">
        <v>0</v>
      </c>
      <c r="Z444" s="35">
        <v>0</v>
      </c>
      <c r="AA444" s="35">
        <v>0</v>
      </c>
      <c r="AB444" s="35">
        <v>30000000</v>
      </c>
    </row>
    <row r="445" spans="1:28" ht="224.25" customHeight="1">
      <c r="A445" s="782"/>
      <c r="B445" s="783"/>
      <c r="C445" s="783"/>
      <c r="D445" s="785"/>
      <c r="E445" s="190" t="s">
        <v>654</v>
      </c>
      <c r="F445" s="190" t="s">
        <v>655</v>
      </c>
      <c r="G445" s="38">
        <v>1</v>
      </c>
      <c r="H445" s="25" t="s">
        <v>8</v>
      </c>
      <c r="I445" s="38">
        <v>1</v>
      </c>
      <c r="J445" s="38">
        <v>1</v>
      </c>
      <c r="K445" s="38">
        <v>1</v>
      </c>
      <c r="L445" s="38">
        <v>1</v>
      </c>
      <c r="M445" s="43">
        <v>1</v>
      </c>
      <c r="N445" s="24">
        <v>2</v>
      </c>
      <c r="O445" s="24">
        <v>3</v>
      </c>
      <c r="P445" s="38">
        <v>4</v>
      </c>
      <c r="Q445" s="41">
        <f t="shared" si="11"/>
        <v>5.6602641924535971E-2</v>
      </c>
      <c r="R445" s="35"/>
      <c r="S445" s="35">
        <v>1000000</v>
      </c>
      <c r="T445" s="35">
        <v>0</v>
      </c>
      <c r="U445" s="35">
        <v>0</v>
      </c>
      <c r="V445" s="35">
        <v>0</v>
      </c>
      <c r="W445" s="35">
        <v>0</v>
      </c>
      <c r="X445" s="35">
        <v>0</v>
      </c>
      <c r="Y445" s="35">
        <v>0</v>
      </c>
      <c r="Z445" s="35">
        <v>0</v>
      </c>
      <c r="AA445" s="35">
        <v>0</v>
      </c>
      <c r="AB445" s="35">
        <v>1000000</v>
      </c>
    </row>
    <row r="446" spans="1:28" s="332" customFormat="1">
      <c r="A446" s="339"/>
      <c r="B446" s="339"/>
      <c r="C446" s="339"/>
      <c r="D446" s="339"/>
      <c r="F446" s="334"/>
      <c r="H446" s="454"/>
      <c r="I446" s="454"/>
      <c r="J446" s="454"/>
      <c r="K446" s="454"/>
      <c r="L446" s="454"/>
      <c r="M446" s="454"/>
      <c r="N446" s="454"/>
      <c r="O446" s="454"/>
      <c r="P446" s="335"/>
      <c r="Q446" s="330">
        <f>SUM(Q397:Q445)</f>
        <v>7.9798404585210791</v>
      </c>
      <c r="R446" s="336">
        <v>0</v>
      </c>
      <c r="S446" s="337">
        <v>140980000</v>
      </c>
      <c r="T446" s="336">
        <v>0</v>
      </c>
      <c r="U446" s="336">
        <v>0</v>
      </c>
      <c r="V446" s="336">
        <v>0</v>
      </c>
      <c r="W446" s="336">
        <v>0</v>
      </c>
      <c r="X446" s="336">
        <v>0</v>
      </c>
      <c r="Y446" s="336">
        <v>0</v>
      </c>
      <c r="Z446" s="336">
        <v>0</v>
      </c>
      <c r="AA446" s="336">
        <v>0</v>
      </c>
      <c r="AB446" s="336">
        <v>140980000</v>
      </c>
    </row>
    <row r="447" spans="1:28" s="332" customFormat="1">
      <c r="A447" s="339"/>
      <c r="B447" s="339"/>
      <c r="C447" s="339"/>
      <c r="D447" s="339"/>
      <c r="F447" s="334"/>
      <c r="H447" s="454"/>
      <c r="I447" s="454"/>
      <c r="J447" s="455" t="s">
        <v>780</v>
      </c>
      <c r="K447" s="454"/>
      <c r="L447" s="454"/>
      <c r="M447" s="454"/>
      <c r="N447" s="454"/>
      <c r="O447" s="454"/>
      <c r="P447" s="335"/>
      <c r="Q447" s="330">
        <f>+(R447*$Q$117)/R$117</f>
        <v>0</v>
      </c>
      <c r="R447" s="337">
        <v>0</v>
      </c>
      <c r="S447" s="337">
        <v>0</v>
      </c>
      <c r="T447" s="337">
        <v>0</v>
      </c>
      <c r="U447" s="337">
        <v>0</v>
      </c>
      <c r="V447" s="337">
        <v>0</v>
      </c>
      <c r="W447" s="337">
        <v>0</v>
      </c>
      <c r="X447" s="337">
        <v>0</v>
      </c>
      <c r="Y447" s="337">
        <v>0</v>
      </c>
      <c r="Z447" s="337">
        <v>0</v>
      </c>
      <c r="AA447" s="337">
        <v>0</v>
      </c>
      <c r="AB447" s="337">
        <v>0</v>
      </c>
    </row>
    <row r="448" spans="1:28" s="7" customFormat="1">
      <c r="A448" s="1"/>
      <c r="B448" s="1"/>
      <c r="C448" s="1"/>
      <c r="D448" s="1"/>
      <c r="E448" s="1"/>
      <c r="F448" s="184"/>
      <c r="G448" s="1"/>
      <c r="P448" s="26"/>
      <c r="R448" s="200"/>
      <c r="S448" s="201"/>
      <c r="T448" s="250"/>
      <c r="U448" s="250"/>
      <c r="V448" s="250"/>
      <c r="W448" s="250"/>
      <c r="X448" s="250"/>
      <c r="Y448" s="250"/>
      <c r="Z448" s="250"/>
      <c r="AA448" s="250"/>
      <c r="AB448" s="250"/>
    </row>
    <row r="449" spans="1:28" ht="20.25" customHeight="1">
      <c r="A449" s="724" t="s">
        <v>29</v>
      </c>
      <c r="B449" s="724"/>
      <c r="C449" s="724"/>
      <c r="D449" s="724"/>
      <c r="E449" s="724"/>
      <c r="F449" s="724"/>
      <c r="G449" s="724"/>
      <c r="H449" s="724"/>
      <c r="I449" s="724"/>
      <c r="J449" s="724"/>
      <c r="K449" s="724"/>
      <c r="L449" s="724"/>
      <c r="M449" s="724"/>
      <c r="N449" s="724"/>
      <c r="O449" s="724"/>
      <c r="P449" s="724"/>
      <c r="Q449" s="724"/>
      <c r="R449" s="724"/>
      <c r="S449" s="724"/>
      <c r="T449" s="724"/>
      <c r="U449" s="724"/>
      <c r="V449" s="724"/>
      <c r="W449" s="724"/>
      <c r="X449" s="724"/>
      <c r="Y449" s="724"/>
      <c r="Z449" s="724"/>
      <c r="AA449" s="724"/>
      <c r="AB449" s="724"/>
    </row>
    <row r="450" spans="1:28" ht="20.25" customHeight="1">
      <c r="A450" s="724" t="s">
        <v>563</v>
      </c>
      <c r="B450" s="724"/>
      <c r="C450" s="724"/>
      <c r="D450" s="724"/>
      <c r="E450" s="724"/>
      <c r="F450" s="724"/>
      <c r="G450" s="724"/>
      <c r="H450" s="724"/>
      <c r="I450" s="724"/>
      <c r="J450" s="724"/>
      <c r="K450" s="724"/>
      <c r="L450" s="724"/>
      <c r="M450" s="724"/>
      <c r="N450" s="724"/>
      <c r="O450" s="724"/>
      <c r="P450" s="724"/>
      <c r="Q450" s="724"/>
      <c r="R450" s="724"/>
      <c r="S450" s="724"/>
      <c r="T450" s="724"/>
      <c r="U450" s="724"/>
      <c r="V450" s="724"/>
      <c r="W450" s="724"/>
      <c r="X450" s="724"/>
      <c r="Y450" s="724"/>
      <c r="Z450" s="724"/>
      <c r="AA450" s="724"/>
      <c r="AB450" s="724"/>
    </row>
    <row r="451" spans="1:28" ht="20.25" customHeight="1">
      <c r="A451" s="724" t="s">
        <v>393</v>
      </c>
      <c r="B451" s="724"/>
      <c r="C451" s="724"/>
      <c r="D451" s="724"/>
      <c r="E451" s="724"/>
      <c r="F451" s="724"/>
      <c r="G451" s="724"/>
      <c r="H451" s="724"/>
      <c r="I451" s="724"/>
      <c r="J451" s="724"/>
      <c r="K451" s="724"/>
      <c r="L451" s="724"/>
      <c r="M451" s="724"/>
      <c r="N451" s="724"/>
      <c r="O451" s="724"/>
      <c r="P451" s="724"/>
      <c r="Q451" s="724"/>
      <c r="R451" s="724"/>
      <c r="S451" s="724"/>
      <c r="T451" s="724"/>
      <c r="U451" s="724"/>
      <c r="V451" s="724"/>
      <c r="W451" s="724"/>
      <c r="X451" s="724"/>
      <c r="Y451" s="724"/>
      <c r="Z451" s="724"/>
      <c r="AA451" s="724"/>
      <c r="AB451" s="724"/>
    </row>
    <row r="452" spans="1:28" ht="27.75" customHeight="1">
      <c r="A452" s="66" t="s">
        <v>1</v>
      </c>
      <c r="B452" s="107"/>
      <c r="C452" s="719" t="s">
        <v>7</v>
      </c>
      <c r="D452" s="720"/>
      <c r="E452" s="721"/>
      <c r="F452" s="18"/>
      <c r="G452" s="19"/>
      <c r="H452" s="20"/>
      <c r="I452" s="20"/>
      <c r="J452" s="20"/>
      <c r="K452" s="20"/>
      <c r="L452" s="20"/>
      <c r="M452" s="20"/>
      <c r="N452" s="20"/>
      <c r="O452" s="20"/>
      <c r="P452" s="21"/>
      <c r="Q452" s="20"/>
      <c r="R452" s="22"/>
      <c r="S452" s="23"/>
      <c r="T452" s="22"/>
      <c r="U452" s="22"/>
      <c r="V452" s="22"/>
      <c r="W452" s="22"/>
      <c r="X452" s="22"/>
      <c r="Y452" s="22"/>
      <c r="Z452" s="22"/>
      <c r="AA452" s="22"/>
      <c r="AB452" s="22"/>
    </row>
    <row r="453" spans="1:28" ht="20.25" customHeight="1">
      <c r="A453" s="766" t="s">
        <v>21</v>
      </c>
      <c r="B453" s="766" t="s">
        <v>22</v>
      </c>
      <c r="C453" s="767" t="s">
        <v>23</v>
      </c>
      <c r="D453" s="767"/>
      <c r="E453" s="766" t="s">
        <v>24</v>
      </c>
      <c r="F453" s="767" t="s">
        <v>25</v>
      </c>
      <c r="G453" s="767"/>
      <c r="H453" s="24"/>
      <c r="I453" s="762" t="s">
        <v>379</v>
      </c>
      <c r="J453" s="762"/>
      <c r="K453" s="762"/>
      <c r="L453" s="762"/>
      <c r="M453" s="762" t="s">
        <v>380</v>
      </c>
      <c r="N453" s="762"/>
      <c r="O453" s="762"/>
      <c r="P453" s="762"/>
      <c r="Q453" s="204">
        <v>1</v>
      </c>
      <c r="R453" s="763" t="s">
        <v>382</v>
      </c>
      <c r="S453" s="763"/>
      <c r="T453" s="763"/>
      <c r="U453" s="763"/>
      <c r="V453" s="763"/>
      <c r="W453" s="763"/>
      <c r="X453" s="763"/>
      <c r="Y453" s="763"/>
      <c r="Z453" s="763"/>
      <c r="AA453" s="763"/>
      <c r="AB453" s="763"/>
    </row>
    <row r="454" spans="1:28" ht="83.25" customHeight="1">
      <c r="A454" s="766"/>
      <c r="B454" s="766"/>
      <c r="C454" s="25" t="s">
        <v>23</v>
      </c>
      <c r="D454" s="25" t="s">
        <v>27</v>
      </c>
      <c r="E454" s="766"/>
      <c r="F454" s="91" t="s">
        <v>25</v>
      </c>
      <c r="G454" s="27" t="s">
        <v>27</v>
      </c>
      <c r="H454" s="24" t="s">
        <v>9</v>
      </c>
      <c r="I454" s="25">
        <v>2012</v>
      </c>
      <c r="J454" s="25">
        <v>2013</v>
      </c>
      <c r="K454" s="25">
        <v>2014</v>
      </c>
      <c r="L454" s="25">
        <v>2015</v>
      </c>
      <c r="M454" s="25">
        <v>2012</v>
      </c>
      <c r="N454" s="25">
        <v>2013</v>
      </c>
      <c r="O454" s="25">
        <v>2014</v>
      </c>
      <c r="P454" s="29">
        <v>2015</v>
      </c>
      <c r="Q454" s="25" t="s">
        <v>3</v>
      </c>
      <c r="R454" s="30" t="s">
        <v>11</v>
      </c>
      <c r="S454" s="30" t="s">
        <v>12</v>
      </c>
      <c r="T454" s="30" t="s">
        <v>13</v>
      </c>
      <c r="U454" s="30" t="s">
        <v>14</v>
      </c>
      <c r="V454" s="30" t="s">
        <v>15</v>
      </c>
      <c r="W454" s="30" t="s">
        <v>16</v>
      </c>
      <c r="X454" s="30" t="s">
        <v>17</v>
      </c>
      <c r="Y454" s="30" t="s">
        <v>18</v>
      </c>
      <c r="Z454" s="30" t="s">
        <v>19</v>
      </c>
      <c r="AA454" s="30" t="s">
        <v>385</v>
      </c>
      <c r="AB454" s="30" t="s">
        <v>616</v>
      </c>
    </row>
    <row r="455" spans="1:28" ht="26.25" customHeight="1">
      <c r="A455" s="33"/>
      <c r="B455" s="33"/>
      <c r="C455" s="24"/>
      <c r="D455" s="24"/>
      <c r="E455" s="33"/>
      <c r="F455" s="205"/>
      <c r="G455" s="24"/>
      <c r="H455" s="33"/>
      <c r="I455" s="33"/>
      <c r="J455" s="33"/>
      <c r="K455" s="33"/>
      <c r="L455" s="33"/>
      <c r="M455" s="33"/>
      <c r="N455" s="33"/>
      <c r="O455" s="33"/>
      <c r="P455" s="32"/>
      <c r="Q455" s="106">
        <f>+(AB455*$Q$115)/AB$115</f>
        <v>3.7199256272805039</v>
      </c>
      <c r="R455" s="35">
        <v>0</v>
      </c>
      <c r="S455" s="35">
        <v>65720000</v>
      </c>
      <c r="T455" s="35">
        <v>0</v>
      </c>
      <c r="U455" s="35">
        <v>0</v>
      </c>
      <c r="V455" s="35">
        <v>0</v>
      </c>
      <c r="W455" s="35">
        <v>0</v>
      </c>
      <c r="X455" s="35">
        <v>0</v>
      </c>
      <c r="Y455" s="35">
        <v>0</v>
      </c>
      <c r="Z455" s="35">
        <v>0</v>
      </c>
      <c r="AA455" s="35">
        <v>0</v>
      </c>
      <c r="AB455" s="35">
        <v>65720000</v>
      </c>
    </row>
    <row r="456" spans="1:28" ht="89.25" customHeight="1">
      <c r="A456" s="778" t="s">
        <v>334</v>
      </c>
      <c r="B456" s="771" t="s">
        <v>333</v>
      </c>
      <c r="C456" s="771" t="s">
        <v>332</v>
      </c>
      <c r="D456" s="779">
        <v>0.01</v>
      </c>
      <c r="E456" s="36">
        <v>2</v>
      </c>
      <c r="F456" s="36" t="s">
        <v>724</v>
      </c>
      <c r="G456" s="25">
        <v>0</v>
      </c>
      <c r="H456" s="25" t="s">
        <v>8</v>
      </c>
      <c r="I456" s="43">
        <v>1</v>
      </c>
      <c r="J456" s="43"/>
      <c r="K456" s="43">
        <v>1</v>
      </c>
      <c r="L456" s="43"/>
      <c r="M456" s="43">
        <v>1</v>
      </c>
      <c r="N456" s="24">
        <v>1</v>
      </c>
      <c r="O456" s="24">
        <v>2</v>
      </c>
      <c r="P456" s="38">
        <v>2</v>
      </c>
      <c r="Q456" s="41">
        <f>+(AB456*$Q$455)/AB$455</f>
        <v>0</v>
      </c>
      <c r="R456" s="35"/>
      <c r="S456" s="35"/>
      <c r="T456" s="35">
        <v>0</v>
      </c>
      <c r="U456" s="35">
        <v>0</v>
      </c>
      <c r="V456" s="35">
        <v>0</v>
      </c>
      <c r="W456" s="35">
        <v>0</v>
      </c>
      <c r="X456" s="35">
        <v>0</v>
      </c>
      <c r="Y456" s="35">
        <v>0</v>
      </c>
      <c r="Z456" s="35">
        <v>0</v>
      </c>
      <c r="AA456" s="35">
        <v>0</v>
      </c>
      <c r="AB456" s="35">
        <v>0</v>
      </c>
    </row>
    <row r="457" spans="1:28" ht="145.5" customHeight="1">
      <c r="A457" s="778"/>
      <c r="B457" s="771"/>
      <c r="C457" s="771"/>
      <c r="D457" s="779"/>
      <c r="E457" s="36">
        <v>1</v>
      </c>
      <c r="F457" s="36" t="s">
        <v>725</v>
      </c>
      <c r="G457" s="25">
        <v>0</v>
      </c>
      <c r="H457" s="25" t="s">
        <v>8</v>
      </c>
      <c r="I457" s="43"/>
      <c r="J457" s="43">
        <v>1</v>
      </c>
      <c r="K457" s="43"/>
      <c r="L457" s="43"/>
      <c r="M457" s="43">
        <v>0</v>
      </c>
      <c r="N457" s="24">
        <v>1</v>
      </c>
      <c r="O457" s="24">
        <v>1</v>
      </c>
      <c r="P457" s="38">
        <v>1</v>
      </c>
      <c r="Q457" s="41">
        <f t="shared" ref="Q457:Q473" si="12">+(AB457*$Q$455)/AB$455</f>
        <v>0.11320528384907194</v>
      </c>
      <c r="R457" s="35">
        <v>0</v>
      </c>
      <c r="S457" s="35">
        <v>2000000</v>
      </c>
      <c r="T457" s="35">
        <v>0</v>
      </c>
      <c r="U457" s="35">
        <v>0</v>
      </c>
      <c r="V457" s="35">
        <v>0</v>
      </c>
      <c r="W457" s="35">
        <v>0</v>
      </c>
      <c r="X457" s="35">
        <v>0</v>
      </c>
      <c r="Y457" s="35">
        <v>0</v>
      </c>
      <c r="Z457" s="35">
        <v>0</v>
      </c>
      <c r="AA457" s="35">
        <v>0</v>
      </c>
      <c r="AB457" s="35">
        <v>2000000</v>
      </c>
    </row>
    <row r="458" spans="1:28" ht="96" customHeight="1">
      <c r="A458" s="778"/>
      <c r="B458" s="771"/>
      <c r="C458" s="771"/>
      <c r="D458" s="779"/>
      <c r="E458" s="36">
        <v>1</v>
      </c>
      <c r="F458" s="36" t="s">
        <v>726</v>
      </c>
      <c r="G458" s="25">
        <v>0</v>
      </c>
      <c r="H458" s="25" t="s">
        <v>8</v>
      </c>
      <c r="I458" s="43">
        <v>1</v>
      </c>
      <c r="J458" s="43"/>
      <c r="K458" s="43"/>
      <c r="L458" s="43"/>
      <c r="M458" s="43">
        <v>1</v>
      </c>
      <c r="N458" s="24">
        <v>1</v>
      </c>
      <c r="O458" s="24">
        <v>1</v>
      </c>
      <c r="P458" s="38">
        <v>1</v>
      </c>
      <c r="Q458" s="41">
        <f t="shared" si="12"/>
        <v>0</v>
      </c>
      <c r="R458" s="35">
        <v>0</v>
      </c>
      <c r="S458" s="35"/>
      <c r="T458" s="35">
        <v>0</v>
      </c>
      <c r="U458" s="35">
        <v>0</v>
      </c>
      <c r="V458" s="35">
        <v>0</v>
      </c>
      <c r="W458" s="35">
        <v>0</v>
      </c>
      <c r="X458" s="35">
        <v>0</v>
      </c>
      <c r="Y458" s="35">
        <v>0</v>
      </c>
      <c r="Z458" s="35">
        <v>0</v>
      </c>
      <c r="AA458" s="35">
        <v>0</v>
      </c>
      <c r="AB458" s="35">
        <v>0</v>
      </c>
    </row>
    <row r="459" spans="1:28" ht="95.25" customHeight="1">
      <c r="A459" s="778"/>
      <c r="B459" s="771"/>
      <c r="C459" s="771"/>
      <c r="D459" s="779"/>
      <c r="E459" s="36">
        <v>13</v>
      </c>
      <c r="F459" s="36" t="s">
        <v>331</v>
      </c>
      <c r="G459" s="25">
        <v>6</v>
      </c>
      <c r="H459" s="25" t="s">
        <v>8</v>
      </c>
      <c r="I459" s="43">
        <v>13</v>
      </c>
      <c r="J459" s="43">
        <v>13</v>
      </c>
      <c r="K459" s="43">
        <v>13</v>
      </c>
      <c r="L459" s="43">
        <v>13</v>
      </c>
      <c r="M459" s="43">
        <v>13</v>
      </c>
      <c r="N459" s="24">
        <v>26</v>
      </c>
      <c r="O459" s="24">
        <v>39</v>
      </c>
      <c r="P459" s="38">
        <v>52</v>
      </c>
      <c r="Q459" s="41">
        <f t="shared" si="12"/>
        <v>0.2830132096226799</v>
      </c>
      <c r="R459" s="35">
        <v>0</v>
      </c>
      <c r="S459" s="35">
        <v>5000000</v>
      </c>
      <c r="T459" s="35">
        <v>0</v>
      </c>
      <c r="U459" s="35">
        <v>0</v>
      </c>
      <c r="V459" s="35">
        <v>0</v>
      </c>
      <c r="W459" s="35">
        <v>0</v>
      </c>
      <c r="X459" s="35">
        <v>0</v>
      </c>
      <c r="Y459" s="35">
        <v>0</v>
      </c>
      <c r="Z459" s="35">
        <v>0</v>
      </c>
      <c r="AA459" s="35">
        <v>0</v>
      </c>
      <c r="AB459" s="35">
        <v>5000000</v>
      </c>
    </row>
    <row r="460" spans="1:28" ht="93.75" customHeight="1">
      <c r="A460" s="778"/>
      <c r="B460" s="771"/>
      <c r="C460" s="771"/>
      <c r="D460" s="779"/>
      <c r="E460" s="36">
        <v>5</v>
      </c>
      <c r="F460" s="36" t="s">
        <v>330</v>
      </c>
      <c r="G460" s="25">
        <v>0</v>
      </c>
      <c r="H460" s="25" t="s">
        <v>8</v>
      </c>
      <c r="I460" s="43">
        <v>1</v>
      </c>
      <c r="J460" s="43">
        <v>2</v>
      </c>
      <c r="K460" s="43">
        <v>2</v>
      </c>
      <c r="L460" s="43"/>
      <c r="M460" s="43">
        <v>1</v>
      </c>
      <c r="N460" s="24">
        <v>3</v>
      </c>
      <c r="O460" s="24">
        <v>5</v>
      </c>
      <c r="P460" s="38">
        <v>5</v>
      </c>
      <c r="Q460" s="41">
        <f t="shared" si="12"/>
        <v>0.16980792577360793</v>
      </c>
      <c r="R460" s="35">
        <v>0</v>
      </c>
      <c r="S460" s="35">
        <v>3000000</v>
      </c>
      <c r="T460" s="35">
        <v>0</v>
      </c>
      <c r="U460" s="35">
        <v>0</v>
      </c>
      <c r="V460" s="35">
        <v>0</v>
      </c>
      <c r="W460" s="35">
        <v>0</v>
      </c>
      <c r="X460" s="35">
        <v>0</v>
      </c>
      <c r="Y460" s="35">
        <v>0</v>
      </c>
      <c r="Z460" s="35">
        <v>0</v>
      </c>
      <c r="AA460" s="35">
        <v>0</v>
      </c>
      <c r="AB460" s="35">
        <v>3000000</v>
      </c>
    </row>
    <row r="461" spans="1:28" ht="130.5" customHeight="1">
      <c r="A461" s="778"/>
      <c r="B461" s="771"/>
      <c r="C461" s="771"/>
      <c r="D461" s="779"/>
      <c r="E461" s="36">
        <v>1</v>
      </c>
      <c r="F461" s="36" t="s">
        <v>329</v>
      </c>
      <c r="G461" s="25">
        <v>0</v>
      </c>
      <c r="H461" s="25" t="s">
        <v>8</v>
      </c>
      <c r="I461" s="43">
        <v>1</v>
      </c>
      <c r="J461" s="43"/>
      <c r="K461" s="43"/>
      <c r="L461" s="43"/>
      <c r="M461" s="43">
        <v>1</v>
      </c>
      <c r="N461" s="24">
        <v>1</v>
      </c>
      <c r="O461" s="24">
        <v>1</v>
      </c>
      <c r="P461" s="38">
        <v>1</v>
      </c>
      <c r="Q461" s="41">
        <f t="shared" si="12"/>
        <v>0</v>
      </c>
      <c r="R461" s="35"/>
      <c r="S461" s="35"/>
      <c r="T461" s="35">
        <v>0</v>
      </c>
      <c r="U461" s="35">
        <v>0</v>
      </c>
      <c r="V461" s="35">
        <v>0</v>
      </c>
      <c r="W461" s="35">
        <v>0</v>
      </c>
      <c r="X461" s="35">
        <v>0</v>
      </c>
      <c r="Y461" s="35">
        <v>0</v>
      </c>
      <c r="Z461" s="35">
        <v>0</v>
      </c>
      <c r="AA461" s="35">
        <v>0</v>
      </c>
      <c r="AB461" s="35">
        <v>0</v>
      </c>
    </row>
    <row r="462" spans="1:28" ht="100.5" customHeight="1">
      <c r="A462" s="778"/>
      <c r="B462" s="771"/>
      <c r="C462" s="771"/>
      <c r="D462" s="779"/>
      <c r="E462" s="36">
        <v>4</v>
      </c>
      <c r="F462" s="36" t="s">
        <v>727</v>
      </c>
      <c r="G462" s="25">
        <v>0</v>
      </c>
      <c r="H462" s="25" t="s">
        <v>8</v>
      </c>
      <c r="I462" s="43">
        <v>1</v>
      </c>
      <c r="J462" s="43">
        <v>1</v>
      </c>
      <c r="K462" s="43">
        <v>1</v>
      </c>
      <c r="L462" s="43">
        <v>1</v>
      </c>
      <c r="M462" s="43">
        <v>1</v>
      </c>
      <c r="N462" s="24">
        <v>2</v>
      </c>
      <c r="O462" s="24">
        <v>3</v>
      </c>
      <c r="P462" s="38">
        <v>4</v>
      </c>
      <c r="Q462" s="41">
        <f t="shared" si="12"/>
        <v>5.6602641924535971E-2</v>
      </c>
      <c r="R462" s="35">
        <v>0</v>
      </c>
      <c r="S462" s="35">
        <v>1000000</v>
      </c>
      <c r="T462" s="35">
        <v>0</v>
      </c>
      <c r="U462" s="35">
        <v>0</v>
      </c>
      <c r="V462" s="35">
        <v>0</v>
      </c>
      <c r="W462" s="35">
        <v>0</v>
      </c>
      <c r="X462" s="35">
        <v>0</v>
      </c>
      <c r="Y462" s="35">
        <v>0</v>
      </c>
      <c r="Z462" s="35">
        <v>0</v>
      </c>
      <c r="AA462" s="35">
        <v>0</v>
      </c>
      <c r="AB462" s="35">
        <v>1000000</v>
      </c>
    </row>
    <row r="463" spans="1:28" ht="101.25" customHeight="1">
      <c r="A463" s="778"/>
      <c r="B463" s="771"/>
      <c r="C463" s="771"/>
      <c r="D463" s="779"/>
      <c r="E463" s="46">
        <v>1</v>
      </c>
      <c r="F463" s="36" t="s">
        <v>328</v>
      </c>
      <c r="G463" s="25">
        <v>0</v>
      </c>
      <c r="H463" s="25" t="s">
        <v>8</v>
      </c>
      <c r="I463" s="43">
        <v>1</v>
      </c>
      <c r="J463" s="43"/>
      <c r="K463" s="43"/>
      <c r="L463" s="43"/>
      <c r="M463" s="43">
        <v>1</v>
      </c>
      <c r="N463" s="24">
        <v>1</v>
      </c>
      <c r="O463" s="24">
        <v>1</v>
      </c>
      <c r="P463" s="38">
        <v>1</v>
      </c>
      <c r="Q463" s="41">
        <f t="shared" si="12"/>
        <v>0</v>
      </c>
      <c r="R463" s="35">
        <v>0</v>
      </c>
      <c r="S463" s="35"/>
      <c r="T463" s="35">
        <v>0</v>
      </c>
      <c r="U463" s="35">
        <v>0</v>
      </c>
      <c r="V463" s="35">
        <v>0</v>
      </c>
      <c r="W463" s="35">
        <v>0</v>
      </c>
      <c r="X463" s="35">
        <v>0</v>
      </c>
      <c r="Y463" s="35">
        <v>0</v>
      </c>
      <c r="Z463" s="35">
        <v>0</v>
      </c>
      <c r="AA463" s="35">
        <v>0</v>
      </c>
      <c r="AB463" s="35">
        <v>0</v>
      </c>
    </row>
    <row r="464" spans="1:28" ht="127.5" customHeight="1">
      <c r="A464" s="778"/>
      <c r="B464" s="771"/>
      <c r="C464" s="771"/>
      <c r="D464" s="779"/>
      <c r="E464" s="46">
        <v>2</v>
      </c>
      <c r="F464" s="36" t="s">
        <v>327</v>
      </c>
      <c r="G464" s="96">
        <v>0</v>
      </c>
      <c r="H464" s="25" t="s">
        <v>8</v>
      </c>
      <c r="I464" s="43">
        <v>1</v>
      </c>
      <c r="J464" s="43">
        <v>1</v>
      </c>
      <c r="K464" s="43"/>
      <c r="L464" s="43"/>
      <c r="M464" s="43">
        <v>1</v>
      </c>
      <c r="N464" s="24">
        <v>2</v>
      </c>
      <c r="O464" s="24">
        <v>2</v>
      </c>
      <c r="P464" s="38">
        <v>2</v>
      </c>
      <c r="Q464" s="41">
        <f t="shared" si="12"/>
        <v>0.2830132096226799</v>
      </c>
      <c r="R464" s="35">
        <v>0</v>
      </c>
      <c r="S464" s="35">
        <v>5000000</v>
      </c>
      <c r="T464" s="35">
        <v>0</v>
      </c>
      <c r="U464" s="35">
        <v>0</v>
      </c>
      <c r="V464" s="35">
        <v>0</v>
      </c>
      <c r="W464" s="35">
        <v>0</v>
      </c>
      <c r="X464" s="35">
        <v>0</v>
      </c>
      <c r="Y464" s="35">
        <v>0</v>
      </c>
      <c r="Z464" s="35">
        <v>0</v>
      </c>
      <c r="AA464" s="35">
        <v>0</v>
      </c>
      <c r="AB464" s="35">
        <v>5000000</v>
      </c>
    </row>
    <row r="465" spans="1:28" ht="67.5" customHeight="1">
      <c r="A465" s="778"/>
      <c r="B465" s="771"/>
      <c r="C465" s="771"/>
      <c r="D465" s="779"/>
      <c r="E465" s="36">
        <v>1</v>
      </c>
      <c r="F465" s="36" t="s">
        <v>326</v>
      </c>
      <c r="G465" s="25" t="s">
        <v>68</v>
      </c>
      <c r="H465" s="25" t="s">
        <v>8</v>
      </c>
      <c r="I465" s="96">
        <v>1</v>
      </c>
      <c r="J465" s="43"/>
      <c r="K465" s="43"/>
      <c r="L465" s="43"/>
      <c r="M465" s="43">
        <v>1</v>
      </c>
      <c r="N465" s="24">
        <v>1</v>
      </c>
      <c r="O465" s="24">
        <v>1</v>
      </c>
      <c r="P465" s="38">
        <v>1</v>
      </c>
      <c r="Q465" s="41">
        <f t="shared" si="12"/>
        <v>0</v>
      </c>
      <c r="R465" s="35"/>
      <c r="S465" s="35"/>
      <c r="T465" s="35">
        <v>0</v>
      </c>
      <c r="U465" s="35">
        <v>0</v>
      </c>
      <c r="V465" s="35">
        <v>0</v>
      </c>
      <c r="W465" s="35">
        <v>0</v>
      </c>
      <c r="X465" s="35">
        <v>0</v>
      </c>
      <c r="Y465" s="35">
        <v>0</v>
      </c>
      <c r="Z465" s="35">
        <v>0</v>
      </c>
      <c r="AA465" s="35">
        <v>0</v>
      </c>
      <c r="AB465" s="35">
        <v>0</v>
      </c>
    </row>
    <row r="466" spans="1:28" ht="113.25" customHeight="1">
      <c r="A466" s="778"/>
      <c r="B466" s="771"/>
      <c r="C466" s="771"/>
      <c r="D466" s="779"/>
      <c r="E466" s="36">
        <v>1</v>
      </c>
      <c r="F466" s="36" t="s">
        <v>807</v>
      </c>
      <c r="G466" s="96">
        <v>0</v>
      </c>
      <c r="H466" s="25" t="s">
        <v>8</v>
      </c>
      <c r="I466" s="43"/>
      <c r="J466" s="43">
        <v>1</v>
      </c>
      <c r="K466" s="43"/>
      <c r="L466" s="43"/>
      <c r="M466" s="43">
        <v>0</v>
      </c>
      <c r="N466" s="24">
        <v>1</v>
      </c>
      <c r="O466" s="24">
        <v>1</v>
      </c>
      <c r="P466" s="38">
        <v>1</v>
      </c>
      <c r="Q466" s="41">
        <f t="shared" si="12"/>
        <v>5.6602641924535971E-2</v>
      </c>
      <c r="R466" s="35">
        <v>0</v>
      </c>
      <c r="S466" s="35">
        <v>1000000</v>
      </c>
      <c r="T466" s="35">
        <v>0</v>
      </c>
      <c r="U466" s="35">
        <v>0</v>
      </c>
      <c r="V466" s="35">
        <v>0</v>
      </c>
      <c r="W466" s="35">
        <v>0</v>
      </c>
      <c r="X466" s="35">
        <v>0</v>
      </c>
      <c r="Y466" s="35">
        <v>0</v>
      </c>
      <c r="Z466" s="35">
        <v>0</v>
      </c>
      <c r="AA466" s="35">
        <v>0</v>
      </c>
      <c r="AB466" s="35">
        <v>1000000</v>
      </c>
    </row>
    <row r="467" spans="1:28" ht="119.25" customHeight="1">
      <c r="A467" s="778"/>
      <c r="B467" s="771"/>
      <c r="C467" s="771"/>
      <c r="D467" s="779"/>
      <c r="E467" s="46">
        <v>1</v>
      </c>
      <c r="F467" s="36" t="s">
        <v>595</v>
      </c>
      <c r="G467" s="25">
        <v>0</v>
      </c>
      <c r="H467" s="25" t="s">
        <v>8</v>
      </c>
      <c r="I467" s="43"/>
      <c r="J467" s="43">
        <v>1</v>
      </c>
      <c r="K467" s="43"/>
      <c r="L467" s="43"/>
      <c r="M467" s="43">
        <v>0</v>
      </c>
      <c r="N467" s="24">
        <v>1</v>
      </c>
      <c r="O467" s="24">
        <v>1</v>
      </c>
      <c r="P467" s="38">
        <v>1</v>
      </c>
      <c r="Q467" s="41">
        <f t="shared" si="12"/>
        <v>0.18226050699700583</v>
      </c>
      <c r="R467" s="35"/>
      <c r="S467" s="35">
        <v>3220000</v>
      </c>
      <c r="T467" s="35">
        <v>0</v>
      </c>
      <c r="U467" s="35">
        <v>0</v>
      </c>
      <c r="V467" s="35">
        <v>0</v>
      </c>
      <c r="W467" s="35">
        <v>0</v>
      </c>
      <c r="X467" s="35">
        <v>0</v>
      </c>
      <c r="Y467" s="35">
        <v>0</v>
      </c>
      <c r="Z467" s="35">
        <v>0</v>
      </c>
      <c r="AA467" s="35">
        <v>0</v>
      </c>
      <c r="AB467" s="35">
        <v>3220000</v>
      </c>
    </row>
    <row r="468" spans="1:28" ht="108" customHeight="1">
      <c r="A468" s="778"/>
      <c r="B468" s="771"/>
      <c r="C468" s="771"/>
      <c r="D468" s="779"/>
      <c r="E468" s="780" t="s">
        <v>808</v>
      </c>
      <c r="F468" s="36" t="s">
        <v>596</v>
      </c>
      <c r="G468" s="25">
        <v>0</v>
      </c>
      <c r="H468" s="25" t="s">
        <v>8</v>
      </c>
      <c r="I468" s="43"/>
      <c r="J468" s="43"/>
      <c r="K468" s="43"/>
      <c r="L468" s="43"/>
      <c r="M468" s="43"/>
      <c r="N468" s="24"/>
      <c r="O468" s="24"/>
      <c r="P468" s="38"/>
      <c r="Q468" s="41">
        <f t="shared" si="12"/>
        <v>0</v>
      </c>
      <c r="R468" s="35"/>
      <c r="S468" s="35"/>
      <c r="T468" s="35">
        <v>0</v>
      </c>
      <c r="U468" s="35">
        <v>0</v>
      </c>
      <c r="V468" s="35">
        <v>0</v>
      </c>
      <c r="W468" s="35">
        <v>0</v>
      </c>
      <c r="X468" s="35">
        <v>0</v>
      </c>
      <c r="Y468" s="35">
        <v>0</v>
      </c>
      <c r="Z468" s="35">
        <v>0</v>
      </c>
      <c r="AA468" s="35">
        <v>0</v>
      </c>
      <c r="AB468" s="35">
        <v>0</v>
      </c>
    </row>
    <row r="469" spans="1:28" ht="96.75" customHeight="1">
      <c r="A469" s="778"/>
      <c r="B469" s="771"/>
      <c r="C469" s="771"/>
      <c r="D469" s="779"/>
      <c r="E469" s="781"/>
      <c r="F469" s="45" t="s">
        <v>325</v>
      </c>
      <c r="G469" s="96">
        <v>0</v>
      </c>
      <c r="H469" s="25" t="s">
        <v>8</v>
      </c>
      <c r="I469" s="43"/>
      <c r="J469" s="43"/>
      <c r="K469" s="43"/>
      <c r="L469" s="43"/>
      <c r="M469" s="43"/>
      <c r="N469" s="24"/>
      <c r="O469" s="24"/>
      <c r="P469" s="38"/>
      <c r="Q469" s="41">
        <f t="shared" si="12"/>
        <v>2.5754202075663866</v>
      </c>
      <c r="R469" s="35"/>
      <c r="S469" s="35">
        <v>45500000</v>
      </c>
      <c r="T469" s="35">
        <v>0</v>
      </c>
      <c r="U469" s="35">
        <v>0</v>
      </c>
      <c r="V469" s="35">
        <v>0</v>
      </c>
      <c r="W469" s="35">
        <v>0</v>
      </c>
      <c r="X469" s="35">
        <v>0</v>
      </c>
      <c r="Y469" s="35">
        <v>0</v>
      </c>
      <c r="Z469" s="35">
        <v>0</v>
      </c>
      <c r="AA469" s="35">
        <v>0</v>
      </c>
      <c r="AB469" s="35">
        <v>45500000</v>
      </c>
    </row>
    <row r="470" spans="1:28" ht="110.25" customHeight="1">
      <c r="A470" s="778"/>
      <c r="B470" s="771"/>
      <c r="C470" s="771"/>
      <c r="D470" s="779"/>
      <c r="E470" s="46">
        <v>1</v>
      </c>
      <c r="F470" s="45" t="s">
        <v>694</v>
      </c>
      <c r="G470" s="38">
        <v>0</v>
      </c>
      <c r="H470" s="25" t="s">
        <v>8</v>
      </c>
      <c r="I470" s="38">
        <v>1</v>
      </c>
      <c r="J470" s="38"/>
      <c r="K470" s="38"/>
      <c r="L470" s="38">
        <v>1</v>
      </c>
      <c r="M470" s="43">
        <v>1</v>
      </c>
      <c r="N470" s="24">
        <v>1</v>
      </c>
      <c r="O470" s="24">
        <v>1</v>
      </c>
      <c r="P470" s="38">
        <v>2</v>
      </c>
      <c r="Q470" s="41">
        <f>+(AB470*$Q$455)/AB$455</f>
        <v>0</v>
      </c>
      <c r="R470" s="35"/>
      <c r="S470" s="35"/>
      <c r="T470" s="35">
        <v>0</v>
      </c>
      <c r="U470" s="35">
        <v>0</v>
      </c>
      <c r="V470" s="35">
        <v>0</v>
      </c>
      <c r="W470" s="35">
        <v>0</v>
      </c>
      <c r="X470" s="35">
        <v>0</v>
      </c>
      <c r="Y470" s="35">
        <v>0</v>
      </c>
      <c r="Z470" s="35">
        <v>0</v>
      </c>
      <c r="AA470" s="35">
        <v>0</v>
      </c>
      <c r="AB470" s="35">
        <v>0</v>
      </c>
    </row>
    <row r="471" spans="1:28" ht="115.5" customHeight="1">
      <c r="A471" s="778"/>
      <c r="B471" s="771"/>
      <c r="C471" s="771"/>
      <c r="D471" s="779"/>
      <c r="E471" s="206">
        <v>1</v>
      </c>
      <c r="F471" s="45" t="s">
        <v>812</v>
      </c>
      <c r="G471" s="96">
        <v>0</v>
      </c>
      <c r="H471" s="25" t="s">
        <v>8</v>
      </c>
      <c r="I471" s="43">
        <v>1</v>
      </c>
      <c r="J471" s="43"/>
      <c r="K471" s="43"/>
      <c r="L471" s="43"/>
      <c r="M471" s="43">
        <v>1</v>
      </c>
      <c r="N471" s="24">
        <v>1</v>
      </c>
      <c r="O471" s="24">
        <v>1</v>
      </c>
      <c r="P471" s="38">
        <v>1</v>
      </c>
      <c r="Q471" s="41">
        <f>+(AB471*$Q$455)/AB$455</f>
        <v>0</v>
      </c>
      <c r="R471" s="35"/>
      <c r="S471" s="35"/>
      <c r="T471" s="35"/>
      <c r="U471" s="35"/>
      <c r="V471" s="35"/>
      <c r="W471" s="35"/>
      <c r="X471" s="35"/>
      <c r="Y471" s="35"/>
      <c r="Z471" s="35"/>
      <c r="AA471" s="35"/>
      <c r="AB471" s="35"/>
    </row>
    <row r="472" spans="1:28" ht="96.75" customHeight="1">
      <c r="A472" s="778"/>
      <c r="B472" s="771"/>
      <c r="C472" s="771"/>
      <c r="D472" s="779"/>
      <c r="E472" s="206">
        <v>1</v>
      </c>
      <c r="F472" s="45" t="s">
        <v>809</v>
      </c>
      <c r="G472" s="96">
        <v>0</v>
      </c>
      <c r="H472" s="25" t="s">
        <v>8</v>
      </c>
      <c r="I472" s="43">
        <v>1</v>
      </c>
      <c r="J472" s="43"/>
      <c r="K472" s="43"/>
      <c r="L472" s="43"/>
      <c r="M472" s="43">
        <v>1</v>
      </c>
      <c r="N472" s="24">
        <v>1</v>
      </c>
      <c r="O472" s="24">
        <v>1</v>
      </c>
      <c r="P472" s="38">
        <v>1</v>
      </c>
      <c r="Q472" s="41">
        <f>+(AB472*$Q$455)/AB$455</f>
        <v>0</v>
      </c>
      <c r="R472" s="35"/>
      <c r="S472" s="35"/>
      <c r="T472" s="35"/>
      <c r="U472" s="35"/>
      <c r="V472" s="35"/>
      <c r="W472" s="35"/>
      <c r="X472" s="35"/>
      <c r="Y472" s="35"/>
      <c r="Z472" s="35"/>
      <c r="AA472" s="35"/>
      <c r="AB472" s="35"/>
    </row>
    <row r="473" spans="1:28" ht="110.25" customHeight="1">
      <c r="A473" s="778"/>
      <c r="B473" s="771"/>
      <c r="C473" s="771"/>
      <c r="D473" s="779"/>
      <c r="E473" s="46">
        <v>1</v>
      </c>
      <c r="F473" s="45" t="s">
        <v>810</v>
      </c>
      <c r="G473" s="38">
        <v>0</v>
      </c>
      <c r="H473" s="25" t="s">
        <v>8</v>
      </c>
      <c r="I473" s="38">
        <v>1</v>
      </c>
      <c r="J473" s="38"/>
      <c r="K473" s="38"/>
      <c r="L473" s="38"/>
      <c r="M473" s="43">
        <v>1</v>
      </c>
      <c r="N473" s="24">
        <v>1</v>
      </c>
      <c r="O473" s="24">
        <v>1</v>
      </c>
      <c r="P473" s="38">
        <v>1</v>
      </c>
      <c r="Q473" s="41">
        <f t="shared" si="12"/>
        <v>0</v>
      </c>
      <c r="R473" s="35"/>
      <c r="S473" s="35"/>
      <c r="T473" s="35">
        <v>0</v>
      </c>
      <c r="U473" s="35">
        <v>0</v>
      </c>
      <c r="V473" s="35">
        <v>0</v>
      </c>
      <c r="W473" s="35">
        <v>0</v>
      </c>
      <c r="X473" s="35">
        <v>0</v>
      </c>
      <c r="Y473" s="35">
        <v>0</v>
      </c>
      <c r="Z473" s="35">
        <v>0</v>
      </c>
      <c r="AA473" s="35">
        <v>0</v>
      </c>
      <c r="AB473" s="35">
        <v>0</v>
      </c>
    </row>
    <row r="474" spans="1:28" s="453" customFormat="1" ht="17.25" customHeight="1">
      <c r="A474" s="456"/>
      <c r="B474" s="457"/>
      <c r="C474" s="457"/>
      <c r="D474" s="458"/>
      <c r="E474" s="459"/>
      <c r="F474" s="460"/>
      <c r="G474" s="461"/>
      <c r="H474" s="429"/>
      <c r="I474" s="461"/>
      <c r="J474" s="461"/>
      <c r="K474" s="461"/>
      <c r="L474" s="461"/>
      <c r="M474" s="462"/>
      <c r="N474" s="449"/>
      <c r="O474" s="449"/>
      <c r="P474" s="461"/>
      <c r="Q474" s="463"/>
      <c r="R474" s="464"/>
      <c r="S474" s="464"/>
      <c r="T474" s="464"/>
      <c r="U474" s="464"/>
      <c r="V474" s="464"/>
      <c r="W474" s="464"/>
      <c r="X474" s="464"/>
      <c r="Y474" s="464"/>
      <c r="Z474" s="464"/>
      <c r="AA474" s="464"/>
      <c r="AB474" s="464"/>
    </row>
    <row r="475" spans="1:28" s="332" customFormat="1">
      <c r="F475" s="334"/>
      <c r="P475" s="335"/>
      <c r="Q475" s="330">
        <f>SUM(Q456:Q473)</f>
        <v>3.7199256272805039</v>
      </c>
      <c r="R475" s="331">
        <v>0</v>
      </c>
      <c r="S475" s="331">
        <v>65720000</v>
      </c>
      <c r="T475" s="331">
        <v>0</v>
      </c>
      <c r="U475" s="331">
        <v>0</v>
      </c>
      <c r="V475" s="331">
        <v>0</v>
      </c>
      <c r="W475" s="331">
        <v>0</v>
      </c>
      <c r="X475" s="331">
        <v>0</v>
      </c>
      <c r="Y475" s="331">
        <v>0</v>
      </c>
      <c r="Z475" s="331">
        <v>0</v>
      </c>
      <c r="AA475" s="331">
        <v>0</v>
      </c>
      <c r="AB475" s="331">
        <v>65720000</v>
      </c>
    </row>
    <row r="476" spans="1:28" s="5" customFormat="1">
      <c r="F476" s="98"/>
      <c r="J476" s="101" t="s">
        <v>750</v>
      </c>
      <c r="P476" s="57"/>
      <c r="R476" s="13">
        <v>0</v>
      </c>
      <c r="S476" s="99">
        <v>0</v>
      </c>
      <c r="T476" s="13">
        <v>0</v>
      </c>
      <c r="U476" s="13">
        <v>0</v>
      </c>
      <c r="V476" s="13">
        <v>0</v>
      </c>
      <c r="W476" s="13">
        <v>0</v>
      </c>
      <c r="X476" s="13">
        <v>0</v>
      </c>
      <c r="Y476" s="13">
        <v>0</v>
      </c>
      <c r="Z476" s="13">
        <v>0</v>
      </c>
      <c r="AA476" s="13">
        <v>0</v>
      </c>
      <c r="AB476" s="13">
        <v>0</v>
      </c>
    </row>
    <row r="489" spans="1:28" ht="20.25" customHeight="1">
      <c r="A489" s="723" t="s">
        <v>29</v>
      </c>
      <c r="B489" s="724"/>
      <c r="C489" s="724"/>
      <c r="D489" s="724"/>
      <c r="E489" s="724"/>
      <c r="F489" s="724"/>
      <c r="G489" s="724"/>
      <c r="H489" s="724"/>
      <c r="I489" s="724"/>
      <c r="J489" s="724"/>
      <c r="K489" s="724"/>
      <c r="L489" s="724"/>
      <c r="M489" s="724"/>
      <c r="N489" s="724"/>
      <c r="O489" s="724"/>
      <c r="P489" s="724"/>
      <c r="Q489" s="724"/>
      <c r="R489" s="724"/>
      <c r="S489" s="724"/>
      <c r="T489" s="724"/>
      <c r="U489" s="724"/>
      <c r="V489" s="724"/>
      <c r="W489" s="724"/>
      <c r="X489" s="724"/>
      <c r="Y489" s="724"/>
      <c r="Z489" s="724"/>
      <c r="AA489" s="724"/>
      <c r="AB489" s="724"/>
    </row>
    <row r="490" spans="1:28" ht="20.25" customHeight="1">
      <c r="A490" s="723" t="s">
        <v>563</v>
      </c>
      <c r="B490" s="724"/>
      <c r="C490" s="724"/>
      <c r="D490" s="724"/>
      <c r="E490" s="724"/>
      <c r="F490" s="724"/>
      <c r="G490" s="724"/>
      <c r="H490" s="724"/>
      <c r="I490" s="724"/>
      <c r="J490" s="724"/>
      <c r="K490" s="724"/>
      <c r="L490" s="724"/>
      <c r="M490" s="724"/>
      <c r="N490" s="724"/>
      <c r="O490" s="724"/>
      <c r="P490" s="724"/>
      <c r="Q490" s="724"/>
      <c r="R490" s="724"/>
      <c r="S490" s="724"/>
      <c r="T490" s="724"/>
      <c r="U490" s="724"/>
      <c r="V490" s="724"/>
      <c r="W490" s="724"/>
      <c r="X490" s="724"/>
      <c r="Y490" s="724"/>
      <c r="Z490" s="724"/>
      <c r="AA490" s="724"/>
      <c r="AB490" s="724"/>
    </row>
    <row r="491" spans="1:28" ht="20.25" customHeight="1">
      <c r="A491" s="723" t="s">
        <v>817</v>
      </c>
      <c r="B491" s="724"/>
      <c r="C491" s="724"/>
      <c r="D491" s="724"/>
      <c r="E491" s="724"/>
      <c r="F491" s="724"/>
      <c r="G491" s="724"/>
      <c r="H491" s="724"/>
      <c r="I491" s="724"/>
      <c r="J491" s="724"/>
      <c r="K491" s="724"/>
      <c r="L491" s="724"/>
      <c r="M491" s="724"/>
      <c r="N491" s="724"/>
      <c r="O491" s="724"/>
      <c r="P491" s="724"/>
      <c r="Q491" s="724"/>
      <c r="R491" s="724"/>
      <c r="S491" s="724"/>
      <c r="T491" s="724"/>
      <c r="U491" s="724"/>
      <c r="V491" s="724"/>
      <c r="W491" s="724"/>
      <c r="X491" s="724"/>
      <c r="Y491" s="724"/>
      <c r="Z491" s="724"/>
      <c r="AA491" s="724"/>
      <c r="AB491" s="724"/>
    </row>
    <row r="492" spans="1:28" ht="28.5" customHeight="1">
      <c r="A492" s="16" t="s">
        <v>1</v>
      </c>
      <c r="B492" s="104"/>
      <c r="C492" s="719" t="s">
        <v>430</v>
      </c>
      <c r="D492" s="720"/>
      <c r="E492" s="720"/>
      <c r="F492" s="720"/>
      <c r="G492" s="721"/>
      <c r="H492" s="20"/>
      <c r="I492" s="20"/>
      <c r="J492" s="20"/>
      <c r="K492" s="20"/>
      <c r="L492" s="20"/>
      <c r="M492" s="20"/>
      <c r="N492" s="20"/>
      <c r="O492" s="20"/>
      <c r="P492" s="21"/>
      <c r="Q492" s="20"/>
      <c r="R492" s="22"/>
      <c r="S492" s="23"/>
      <c r="T492" s="22"/>
      <c r="U492" s="22"/>
      <c r="V492" s="22"/>
      <c r="W492" s="22"/>
      <c r="X492" s="22"/>
      <c r="Y492" s="22"/>
      <c r="Z492" s="22"/>
      <c r="AA492" s="22"/>
      <c r="AB492" s="22"/>
    </row>
    <row r="493" spans="1:28" ht="24" customHeight="1">
      <c r="A493" s="766" t="s">
        <v>21</v>
      </c>
      <c r="B493" s="766" t="s">
        <v>22</v>
      </c>
      <c r="C493" s="767" t="s">
        <v>23</v>
      </c>
      <c r="D493" s="767"/>
      <c r="E493" s="766" t="s">
        <v>24</v>
      </c>
      <c r="F493" s="767" t="s">
        <v>25</v>
      </c>
      <c r="G493" s="767"/>
      <c r="H493" s="24"/>
      <c r="I493" s="727" t="s">
        <v>379</v>
      </c>
      <c r="J493" s="727"/>
      <c r="K493" s="727"/>
      <c r="L493" s="727"/>
      <c r="M493" s="727" t="s">
        <v>380</v>
      </c>
      <c r="N493" s="727"/>
      <c r="O493" s="727"/>
      <c r="P493" s="727"/>
      <c r="Q493" s="204">
        <v>1</v>
      </c>
      <c r="R493" s="763" t="s">
        <v>382</v>
      </c>
      <c r="S493" s="763"/>
      <c r="T493" s="763"/>
      <c r="U493" s="763"/>
      <c r="V493" s="763"/>
      <c r="W493" s="763"/>
      <c r="X493" s="763"/>
      <c r="Y493" s="763"/>
      <c r="Z493" s="763"/>
      <c r="AA493" s="763"/>
      <c r="AB493" s="763"/>
    </row>
    <row r="494" spans="1:28" ht="82.5" customHeight="1">
      <c r="A494" s="766"/>
      <c r="B494" s="766"/>
      <c r="C494" s="25" t="s">
        <v>23</v>
      </c>
      <c r="D494" s="25" t="s">
        <v>27</v>
      </c>
      <c r="E494" s="766"/>
      <c r="F494" s="91" t="s">
        <v>25</v>
      </c>
      <c r="G494" s="27" t="s">
        <v>27</v>
      </c>
      <c r="H494" s="24" t="s">
        <v>9</v>
      </c>
      <c r="I494" s="25">
        <v>2012</v>
      </c>
      <c r="J494" s="25">
        <v>2013</v>
      </c>
      <c r="K494" s="25">
        <v>2014</v>
      </c>
      <c r="L494" s="25">
        <v>2015</v>
      </c>
      <c r="M494" s="25">
        <v>2012</v>
      </c>
      <c r="N494" s="25">
        <v>2013</v>
      </c>
      <c r="O494" s="25">
        <v>2014</v>
      </c>
      <c r="P494" s="29">
        <v>2015</v>
      </c>
      <c r="Q494" s="24" t="s">
        <v>384</v>
      </c>
      <c r="R494" s="30" t="s">
        <v>11</v>
      </c>
      <c r="S494" s="30" t="s">
        <v>12</v>
      </c>
      <c r="T494" s="30" t="s">
        <v>13</v>
      </c>
      <c r="U494" s="30" t="s">
        <v>14</v>
      </c>
      <c r="V494" s="30" t="s">
        <v>15</v>
      </c>
      <c r="W494" s="30" t="s">
        <v>16</v>
      </c>
      <c r="X494" s="30" t="s">
        <v>17</v>
      </c>
      <c r="Y494" s="30" t="s">
        <v>18</v>
      </c>
      <c r="Z494" s="30" t="s">
        <v>19</v>
      </c>
      <c r="AA494" s="30" t="s">
        <v>385</v>
      </c>
      <c r="AB494" s="30" t="s">
        <v>616</v>
      </c>
    </row>
    <row r="495" spans="1:28" ht="24" customHeight="1">
      <c r="A495" s="25"/>
      <c r="B495" s="31"/>
      <c r="C495" s="31"/>
      <c r="D495" s="31"/>
      <c r="E495" s="73"/>
      <c r="F495" s="92"/>
      <c r="G495" s="73"/>
      <c r="H495" s="33"/>
      <c r="I495" s="33"/>
      <c r="J495" s="33"/>
      <c r="K495" s="33"/>
      <c r="L495" s="33"/>
      <c r="M495" s="33"/>
      <c r="N495" s="33"/>
      <c r="O495" s="33"/>
      <c r="P495" s="32"/>
      <c r="Q495" s="106">
        <f>+(AB495*$Q$115)/AB$115</f>
        <v>1.7999640132002437</v>
      </c>
      <c r="R495" s="35">
        <v>0</v>
      </c>
      <c r="S495" s="35">
        <v>31800000</v>
      </c>
      <c r="T495" s="35">
        <v>0</v>
      </c>
      <c r="U495" s="35">
        <v>0</v>
      </c>
      <c r="V495" s="35">
        <v>0</v>
      </c>
      <c r="W495" s="35">
        <v>0</v>
      </c>
      <c r="X495" s="35">
        <v>0</v>
      </c>
      <c r="Y495" s="35">
        <v>0</v>
      </c>
      <c r="Z495" s="35">
        <v>0</v>
      </c>
      <c r="AA495" s="35">
        <v>0</v>
      </c>
      <c r="AB495" s="35">
        <v>31800000</v>
      </c>
    </row>
    <row r="496" spans="1:28" ht="135" customHeight="1">
      <c r="A496" s="772" t="s">
        <v>656</v>
      </c>
      <c r="B496" s="777" t="s">
        <v>657</v>
      </c>
      <c r="C496" s="45" t="s">
        <v>660</v>
      </c>
      <c r="D496" s="207">
        <v>0</v>
      </c>
      <c r="E496" s="36">
        <v>7</v>
      </c>
      <c r="F496" s="45" t="s">
        <v>247</v>
      </c>
      <c r="G496" s="25">
        <v>0</v>
      </c>
      <c r="H496" s="25" t="s">
        <v>8</v>
      </c>
      <c r="I496" s="241">
        <v>7</v>
      </c>
      <c r="J496" s="241"/>
      <c r="K496" s="24"/>
      <c r="L496" s="24"/>
      <c r="M496" s="43">
        <v>7</v>
      </c>
      <c r="N496" s="24">
        <v>7</v>
      </c>
      <c r="O496" s="24">
        <v>7</v>
      </c>
      <c r="P496" s="38">
        <v>7</v>
      </c>
      <c r="Q496" s="41">
        <f>+(AB496*$Q$495)/AB$495</f>
        <v>0</v>
      </c>
      <c r="R496" s="35">
        <v>0</v>
      </c>
      <c r="S496" s="35"/>
      <c r="T496" s="35">
        <v>0</v>
      </c>
      <c r="U496" s="35">
        <v>0</v>
      </c>
      <c r="V496" s="35">
        <v>0</v>
      </c>
      <c r="W496" s="35">
        <v>0</v>
      </c>
      <c r="X496" s="35">
        <v>0</v>
      </c>
      <c r="Y496" s="35">
        <v>0</v>
      </c>
      <c r="Z496" s="35">
        <v>0</v>
      </c>
      <c r="AA496" s="35">
        <v>0</v>
      </c>
      <c r="AB496" s="35">
        <v>0</v>
      </c>
    </row>
    <row r="497" spans="1:28" ht="142.5" customHeight="1">
      <c r="A497" s="772"/>
      <c r="B497" s="777"/>
      <c r="C497" s="45" t="s">
        <v>661</v>
      </c>
      <c r="D497" s="47">
        <v>0</v>
      </c>
      <c r="E497" s="36">
        <v>1</v>
      </c>
      <c r="F497" s="45" t="s">
        <v>248</v>
      </c>
      <c r="G497" s="25">
        <v>0</v>
      </c>
      <c r="H497" s="25" t="s">
        <v>8</v>
      </c>
      <c r="I497" s="241">
        <v>1</v>
      </c>
      <c r="J497" s="241"/>
      <c r="K497" s="24"/>
      <c r="L497" s="24"/>
      <c r="M497" s="43">
        <v>1</v>
      </c>
      <c r="N497" s="24">
        <v>1</v>
      </c>
      <c r="O497" s="24">
        <v>1</v>
      </c>
      <c r="P497" s="38">
        <v>1</v>
      </c>
      <c r="Q497" s="41">
        <f t="shared" ref="Q497:Q507" si="13">+(AB497*$Q$495)/AB$495</f>
        <v>0</v>
      </c>
      <c r="R497" s="35">
        <v>0</v>
      </c>
      <c r="S497" s="35"/>
      <c r="T497" s="35">
        <v>0</v>
      </c>
      <c r="U497" s="35">
        <v>0</v>
      </c>
      <c r="V497" s="35">
        <v>0</v>
      </c>
      <c r="W497" s="35">
        <v>0</v>
      </c>
      <c r="X497" s="35">
        <v>0</v>
      </c>
      <c r="Y497" s="35">
        <v>0</v>
      </c>
      <c r="Z497" s="35">
        <v>0</v>
      </c>
      <c r="AA497" s="35">
        <v>0</v>
      </c>
      <c r="AB497" s="35">
        <v>0</v>
      </c>
    </row>
    <row r="498" spans="1:28" ht="207" customHeight="1">
      <c r="A498" s="772"/>
      <c r="B498" s="777"/>
      <c r="C498" s="45" t="s">
        <v>662</v>
      </c>
      <c r="D498" s="47">
        <v>0</v>
      </c>
      <c r="E498" s="36">
        <v>1</v>
      </c>
      <c r="F498" s="45" t="s">
        <v>249</v>
      </c>
      <c r="G498" s="25">
        <v>0</v>
      </c>
      <c r="H498" s="25" t="s">
        <v>8</v>
      </c>
      <c r="I498" s="43"/>
      <c r="J498" s="43">
        <v>1</v>
      </c>
      <c r="K498" s="24"/>
      <c r="L498" s="24"/>
      <c r="M498" s="43">
        <v>0</v>
      </c>
      <c r="N498" s="24">
        <v>1</v>
      </c>
      <c r="O498" s="24">
        <v>1</v>
      </c>
      <c r="P498" s="38">
        <v>1</v>
      </c>
      <c r="Q498" s="41">
        <f t="shared" si="13"/>
        <v>5.6602641924535964E-2</v>
      </c>
      <c r="R498" s="35">
        <v>0</v>
      </c>
      <c r="S498" s="35">
        <v>1000000</v>
      </c>
      <c r="T498" s="35">
        <v>0</v>
      </c>
      <c r="U498" s="35">
        <v>0</v>
      </c>
      <c r="V498" s="35">
        <v>0</v>
      </c>
      <c r="W498" s="35">
        <v>0</v>
      </c>
      <c r="X498" s="35">
        <v>0</v>
      </c>
      <c r="Y498" s="35">
        <v>0</v>
      </c>
      <c r="Z498" s="35">
        <v>0</v>
      </c>
      <c r="AA498" s="35">
        <v>0</v>
      </c>
      <c r="AB498" s="35">
        <v>1000000</v>
      </c>
    </row>
    <row r="499" spans="1:28" ht="154.5" customHeight="1">
      <c r="A499" s="772"/>
      <c r="B499" s="777"/>
      <c r="C499" s="766" t="s">
        <v>659</v>
      </c>
      <c r="D499" s="769">
        <v>0.01</v>
      </c>
      <c r="E499" s="36">
        <v>4</v>
      </c>
      <c r="F499" s="45" t="s">
        <v>597</v>
      </c>
      <c r="G499" s="25">
        <v>0</v>
      </c>
      <c r="H499" s="25" t="s">
        <v>8</v>
      </c>
      <c r="I499" s="43">
        <v>1</v>
      </c>
      <c r="J499" s="43">
        <v>1</v>
      </c>
      <c r="K499" s="24">
        <v>1</v>
      </c>
      <c r="L499" s="24">
        <v>1</v>
      </c>
      <c r="M499" s="43">
        <v>1</v>
      </c>
      <c r="N499" s="24">
        <v>2</v>
      </c>
      <c r="O499" s="24">
        <v>3</v>
      </c>
      <c r="P499" s="38">
        <v>4</v>
      </c>
      <c r="Q499" s="41">
        <f t="shared" si="13"/>
        <v>5.9998800440008118E-2</v>
      </c>
      <c r="R499" s="35">
        <v>0</v>
      </c>
      <c r="S499" s="35">
        <v>1060000</v>
      </c>
      <c r="T499" s="35">
        <v>0</v>
      </c>
      <c r="U499" s="35">
        <v>0</v>
      </c>
      <c r="V499" s="35">
        <v>0</v>
      </c>
      <c r="W499" s="35">
        <v>0</v>
      </c>
      <c r="X499" s="35">
        <v>0</v>
      </c>
      <c r="Y499" s="35">
        <v>0</v>
      </c>
      <c r="Z499" s="35">
        <v>0</v>
      </c>
      <c r="AA499" s="35">
        <v>0</v>
      </c>
      <c r="AB499" s="35">
        <v>1060000</v>
      </c>
    </row>
    <row r="500" spans="1:28" ht="65.25" customHeight="1">
      <c r="A500" s="772"/>
      <c r="B500" s="777"/>
      <c r="C500" s="766"/>
      <c r="D500" s="768"/>
      <c r="E500" s="46">
        <v>7</v>
      </c>
      <c r="F500" s="36" t="s">
        <v>598</v>
      </c>
      <c r="G500" s="25">
        <v>20</v>
      </c>
      <c r="H500" s="25" t="s">
        <v>8</v>
      </c>
      <c r="I500" s="43"/>
      <c r="J500" s="43">
        <v>2</v>
      </c>
      <c r="K500" s="24">
        <v>3</v>
      </c>
      <c r="L500" s="24">
        <v>2</v>
      </c>
      <c r="M500" s="43">
        <v>0</v>
      </c>
      <c r="N500" s="24">
        <v>2</v>
      </c>
      <c r="O500" s="24">
        <v>5</v>
      </c>
      <c r="P500" s="38">
        <v>7</v>
      </c>
      <c r="Q500" s="41">
        <f t="shared" si="13"/>
        <v>5.6602641924535964E-2</v>
      </c>
      <c r="R500" s="35">
        <v>0</v>
      </c>
      <c r="S500" s="35">
        <v>1000000</v>
      </c>
      <c r="T500" s="35">
        <v>0</v>
      </c>
      <c r="U500" s="35">
        <v>0</v>
      </c>
      <c r="V500" s="35">
        <v>0</v>
      </c>
      <c r="W500" s="35">
        <v>0</v>
      </c>
      <c r="X500" s="35">
        <v>0</v>
      </c>
      <c r="Y500" s="35">
        <v>0</v>
      </c>
      <c r="Z500" s="35">
        <v>0</v>
      </c>
      <c r="AA500" s="35">
        <v>0</v>
      </c>
      <c r="AB500" s="35">
        <v>1000000</v>
      </c>
    </row>
    <row r="501" spans="1:28" ht="54" customHeight="1">
      <c r="A501" s="772"/>
      <c r="B501" s="777"/>
      <c r="C501" s="766"/>
      <c r="D501" s="768"/>
      <c r="E501" s="46">
        <v>20</v>
      </c>
      <c r="F501" s="36" t="s">
        <v>599</v>
      </c>
      <c r="G501" s="96">
        <v>20</v>
      </c>
      <c r="H501" s="25" t="s">
        <v>9</v>
      </c>
      <c r="I501" s="43">
        <v>20</v>
      </c>
      <c r="J501" s="43"/>
      <c r="K501" s="24"/>
      <c r="L501" s="24"/>
      <c r="M501" s="43">
        <v>20</v>
      </c>
      <c r="N501" s="24">
        <v>20</v>
      </c>
      <c r="O501" s="24">
        <v>20</v>
      </c>
      <c r="P501" s="38">
        <v>20</v>
      </c>
      <c r="Q501" s="41">
        <f t="shared" si="13"/>
        <v>0</v>
      </c>
      <c r="R501" s="35">
        <v>0</v>
      </c>
      <c r="S501" s="35"/>
      <c r="T501" s="35">
        <v>0</v>
      </c>
      <c r="U501" s="35">
        <v>0</v>
      </c>
      <c r="V501" s="35">
        <v>0</v>
      </c>
      <c r="W501" s="35">
        <v>0</v>
      </c>
      <c r="X501" s="35">
        <v>0</v>
      </c>
      <c r="Y501" s="35">
        <v>0</v>
      </c>
      <c r="Z501" s="35">
        <v>0</v>
      </c>
      <c r="AA501" s="35">
        <v>0</v>
      </c>
      <c r="AB501" s="35">
        <v>0</v>
      </c>
    </row>
    <row r="502" spans="1:28" ht="77.25" customHeight="1">
      <c r="A502" s="772"/>
      <c r="B502" s="771" t="s">
        <v>658</v>
      </c>
      <c r="C502" s="771" t="s">
        <v>659</v>
      </c>
      <c r="D502" s="771"/>
      <c r="E502" s="36">
        <v>4</v>
      </c>
      <c r="F502" s="45" t="s">
        <v>250</v>
      </c>
      <c r="G502" s="25">
        <v>2</v>
      </c>
      <c r="H502" s="25" t="s">
        <v>8</v>
      </c>
      <c r="I502" s="43">
        <v>1</v>
      </c>
      <c r="J502" s="43">
        <v>1</v>
      </c>
      <c r="K502" s="24">
        <v>1</v>
      </c>
      <c r="L502" s="24">
        <v>1</v>
      </c>
      <c r="M502" s="43">
        <v>1</v>
      </c>
      <c r="N502" s="24">
        <v>2</v>
      </c>
      <c r="O502" s="24">
        <v>3</v>
      </c>
      <c r="P502" s="38">
        <v>4</v>
      </c>
      <c r="Q502" s="41">
        <f t="shared" si="13"/>
        <v>0.11999760088001624</v>
      </c>
      <c r="R502" s="35">
        <v>0</v>
      </c>
      <c r="S502" s="35">
        <v>2120000</v>
      </c>
      <c r="T502" s="35">
        <v>0</v>
      </c>
      <c r="U502" s="35">
        <v>0</v>
      </c>
      <c r="V502" s="35">
        <v>0</v>
      </c>
      <c r="W502" s="35">
        <v>0</v>
      </c>
      <c r="X502" s="35">
        <v>0</v>
      </c>
      <c r="Y502" s="35">
        <v>0</v>
      </c>
      <c r="Z502" s="35">
        <v>0</v>
      </c>
      <c r="AA502" s="35">
        <v>0</v>
      </c>
      <c r="AB502" s="35">
        <v>2120000</v>
      </c>
    </row>
    <row r="503" spans="1:28" ht="104.25" customHeight="1">
      <c r="A503" s="772"/>
      <c r="B503" s="771"/>
      <c r="C503" s="771"/>
      <c r="D503" s="771"/>
      <c r="E503" s="36">
        <v>4</v>
      </c>
      <c r="F503" s="45" t="s">
        <v>251</v>
      </c>
      <c r="G503" s="25">
        <v>0</v>
      </c>
      <c r="H503" s="25" t="s">
        <v>8</v>
      </c>
      <c r="I503" s="43">
        <v>1</v>
      </c>
      <c r="J503" s="43">
        <v>1</v>
      </c>
      <c r="K503" s="24">
        <v>1</v>
      </c>
      <c r="L503" s="24">
        <v>1</v>
      </c>
      <c r="M503" s="43">
        <v>1</v>
      </c>
      <c r="N503" s="24">
        <v>2</v>
      </c>
      <c r="O503" s="24">
        <v>3</v>
      </c>
      <c r="P503" s="38">
        <v>4</v>
      </c>
      <c r="Q503" s="41">
        <f t="shared" si="13"/>
        <v>0.11999760088001624</v>
      </c>
      <c r="R503" s="35">
        <v>0</v>
      </c>
      <c r="S503" s="35">
        <v>2120000</v>
      </c>
      <c r="T503" s="35">
        <v>0</v>
      </c>
      <c r="U503" s="35">
        <v>0</v>
      </c>
      <c r="V503" s="35">
        <v>0</v>
      </c>
      <c r="W503" s="35">
        <v>0</v>
      </c>
      <c r="X503" s="35">
        <v>0</v>
      </c>
      <c r="Y503" s="35">
        <v>0</v>
      </c>
      <c r="Z503" s="35">
        <v>0</v>
      </c>
      <c r="AA503" s="35">
        <v>0</v>
      </c>
      <c r="AB503" s="35">
        <v>2120000</v>
      </c>
    </row>
    <row r="504" spans="1:28" ht="108.75" customHeight="1">
      <c r="A504" s="772"/>
      <c r="B504" s="771"/>
      <c r="C504" s="771"/>
      <c r="D504" s="771"/>
      <c r="E504" s="36">
        <v>4</v>
      </c>
      <c r="F504" s="45" t="s">
        <v>252</v>
      </c>
      <c r="G504" s="25">
        <v>4</v>
      </c>
      <c r="H504" s="25" t="s">
        <v>9</v>
      </c>
      <c r="I504" s="43">
        <v>1</v>
      </c>
      <c r="J504" s="43">
        <v>1</v>
      </c>
      <c r="K504" s="24">
        <v>1</v>
      </c>
      <c r="L504" s="24">
        <v>1</v>
      </c>
      <c r="M504" s="43">
        <v>1</v>
      </c>
      <c r="N504" s="24">
        <v>2</v>
      </c>
      <c r="O504" s="24">
        <v>3</v>
      </c>
      <c r="P504" s="38">
        <v>4</v>
      </c>
      <c r="Q504" s="41">
        <f t="shared" si="13"/>
        <v>0</v>
      </c>
      <c r="R504" s="35">
        <v>0</v>
      </c>
      <c r="S504" s="35">
        <v>0</v>
      </c>
      <c r="T504" s="35">
        <v>0</v>
      </c>
      <c r="U504" s="35">
        <v>0</v>
      </c>
      <c r="V504" s="35">
        <v>0</v>
      </c>
      <c r="W504" s="35">
        <v>0</v>
      </c>
      <c r="X504" s="35">
        <v>0</v>
      </c>
      <c r="Y504" s="35">
        <v>0</v>
      </c>
      <c r="Z504" s="35">
        <v>0</v>
      </c>
      <c r="AA504" s="35">
        <v>0</v>
      </c>
      <c r="AB504" s="35">
        <v>0</v>
      </c>
    </row>
    <row r="505" spans="1:28" ht="117.75" customHeight="1">
      <c r="A505" s="772"/>
      <c r="B505" s="771"/>
      <c r="C505" s="771"/>
      <c r="D505" s="771"/>
      <c r="E505" s="36">
        <v>1</v>
      </c>
      <c r="F505" s="45" t="s">
        <v>253</v>
      </c>
      <c r="G505" s="25">
        <v>0</v>
      </c>
      <c r="H505" s="25" t="s">
        <v>8</v>
      </c>
      <c r="I505" s="43"/>
      <c r="J505" s="43">
        <v>1</v>
      </c>
      <c r="K505" s="24"/>
      <c r="L505" s="24"/>
      <c r="M505" s="43">
        <v>0</v>
      </c>
      <c r="N505" s="24">
        <v>1</v>
      </c>
      <c r="O505" s="24">
        <v>1</v>
      </c>
      <c r="P505" s="38">
        <v>1</v>
      </c>
      <c r="Q505" s="41">
        <f t="shared" si="13"/>
        <v>0</v>
      </c>
      <c r="R505" s="35">
        <v>0</v>
      </c>
      <c r="S505" s="35">
        <v>0</v>
      </c>
      <c r="T505" s="35">
        <v>0</v>
      </c>
      <c r="U505" s="35">
        <v>0</v>
      </c>
      <c r="V505" s="35">
        <v>0</v>
      </c>
      <c r="W505" s="35">
        <v>0</v>
      </c>
      <c r="X505" s="35">
        <v>0</v>
      </c>
      <c r="Y505" s="35">
        <v>0</v>
      </c>
      <c r="Z505" s="35">
        <v>0</v>
      </c>
      <c r="AA505" s="35">
        <v>0</v>
      </c>
      <c r="AB505" s="35">
        <v>0</v>
      </c>
    </row>
    <row r="506" spans="1:28" ht="147" customHeight="1">
      <c r="A506" s="772"/>
      <c r="B506" s="771"/>
      <c r="C506" s="771"/>
      <c r="D506" s="771"/>
      <c r="E506" s="36">
        <v>4</v>
      </c>
      <c r="F506" s="36" t="s">
        <v>600</v>
      </c>
      <c r="G506" s="25">
        <v>0</v>
      </c>
      <c r="H506" s="25" t="s">
        <v>8</v>
      </c>
      <c r="I506" s="43">
        <v>1</v>
      </c>
      <c r="J506" s="43">
        <v>1</v>
      </c>
      <c r="K506" s="24">
        <v>1</v>
      </c>
      <c r="L506" s="24">
        <v>1</v>
      </c>
      <c r="M506" s="43">
        <v>1</v>
      </c>
      <c r="N506" s="24">
        <v>2</v>
      </c>
      <c r="O506" s="24">
        <v>3</v>
      </c>
      <c r="P506" s="38">
        <v>4</v>
      </c>
      <c r="Q506" s="41">
        <f t="shared" si="13"/>
        <v>0</v>
      </c>
      <c r="R506" s="35">
        <v>0</v>
      </c>
      <c r="S506" s="35">
        <v>0</v>
      </c>
      <c r="T506" s="35">
        <v>0</v>
      </c>
      <c r="U506" s="35">
        <v>0</v>
      </c>
      <c r="V506" s="35">
        <v>0</v>
      </c>
      <c r="W506" s="35">
        <v>0</v>
      </c>
      <c r="X506" s="35">
        <v>0</v>
      </c>
      <c r="Y506" s="35">
        <v>0</v>
      </c>
      <c r="Z506" s="35">
        <v>0</v>
      </c>
      <c r="AA506" s="35">
        <v>0</v>
      </c>
      <c r="AB506" s="35">
        <v>0</v>
      </c>
    </row>
    <row r="507" spans="1:28" ht="177.75" customHeight="1">
      <c r="A507" s="772"/>
      <c r="B507" s="771"/>
      <c r="C507" s="771"/>
      <c r="D507" s="771"/>
      <c r="E507" s="36">
        <v>2</v>
      </c>
      <c r="F507" s="45" t="s">
        <v>254</v>
      </c>
      <c r="G507" s="25">
        <v>0</v>
      </c>
      <c r="H507" s="25" t="s">
        <v>8</v>
      </c>
      <c r="I507" s="43"/>
      <c r="J507" s="43">
        <v>2</v>
      </c>
      <c r="K507" s="24"/>
      <c r="L507" s="24"/>
      <c r="M507" s="43">
        <v>0</v>
      </c>
      <c r="N507" s="24">
        <v>2</v>
      </c>
      <c r="O507" s="24">
        <v>2</v>
      </c>
      <c r="P507" s="38">
        <v>2</v>
      </c>
      <c r="Q507" s="41">
        <f t="shared" si="13"/>
        <v>1.3867647271511312</v>
      </c>
      <c r="R507" s="35">
        <v>0</v>
      </c>
      <c r="S507" s="35">
        <v>24500000</v>
      </c>
      <c r="T507" s="35">
        <v>0</v>
      </c>
      <c r="U507" s="35">
        <v>0</v>
      </c>
      <c r="V507" s="35">
        <v>0</v>
      </c>
      <c r="W507" s="35">
        <v>0</v>
      </c>
      <c r="X507" s="35">
        <v>0</v>
      </c>
      <c r="Y507" s="35">
        <v>0</v>
      </c>
      <c r="Z507" s="35">
        <v>0</v>
      </c>
      <c r="AA507" s="35">
        <v>0</v>
      </c>
      <c r="AB507" s="35">
        <v>24500000</v>
      </c>
    </row>
    <row r="508" spans="1:28" s="332" customFormat="1">
      <c r="A508" s="338"/>
      <c r="B508" s="339"/>
      <c r="C508" s="339"/>
      <c r="D508" s="339"/>
      <c r="F508" s="334"/>
      <c r="H508" s="432"/>
      <c r="I508" s="432"/>
      <c r="J508" s="451" t="s">
        <v>780</v>
      </c>
      <c r="K508" s="432"/>
      <c r="L508" s="432"/>
      <c r="M508" s="432"/>
      <c r="N508" s="432"/>
      <c r="O508" s="432"/>
      <c r="P508" s="335"/>
      <c r="Q508" s="330">
        <f>SUM(Q496:Q507)</f>
        <v>1.7999640132002437</v>
      </c>
      <c r="R508" s="331">
        <v>0</v>
      </c>
      <c r="S508" s="331">
        <v>31800000</v>
      </c>
      <c r="T508" s="331">
        <v>0</v>
      </c>
      <c r="U508" s="331">
        <v>0</v>
      </c>
      <c r="V508" s="331">
        <v>0</v>
      </c>
      <c r="W508" s="331">
        <v>0</v>
      </c>
      <c r="X508" s="331">
        <v>0</v>
      </c>
      <c r="Y508" s="331">
        <v>0</v>
      </c>
      <c r="Z508" s="331">
        <v>0</v>
      </c>
      <c r="AA508" s="331">
        <v>0</v>
      </c>
      <c r="AB508" s="331">
        <v>31800000</v>
      </c>
    </row>
    <row r="509" spans="1:28" s="332" customFormat="1">
      <c r="A509" s="338"/>
      <c r="B509" s="339"/>
      <c r="C509" s="339"/>
      <c r="D509" s="339"/>
      <c r="F509" s="334"/>
      <c r="H509" s="432"/>
      <c r="I509" s="432"/>
      <c r="J509" s="432"/>
      <c r="K509" s="432"/>
      <c r="L509" s="432"/>
      <c r="M509" s="432"/>
      <c r="N509" s="432"/>
      <c r="O509" s="432"/>
      <c r="P509" s="335"/>
      <c r="R509" s="331">
        <v>0</v>
      </c>
      <c r="S509" s="331">
        <v>0</v>
      </c>
      <c r="T509" s="331">
        <v>0</v>
      </c>
      <c r="U509" s="331">
        <v>0</v>
      </c>
      <c r="V509" s="331">
        <v>0</v>
      </c>
      <c r="W509" s="331">
        <v>0</v>
      </c>
      <c r="X509" s="331">
        <v>0</v>
      </c>
      <c r="Y509" s="331">
        <v>0</v>
      </c>
      <c r="Z509" s="331">
        <v>0</v>
      </c>
      <c r="AA509" s="331">
        <v>0</v>
      </c>
      <c r="AB509" s="331">
        <v>0</v>
      </c>
    </row>
    <row r="510" spans="1:28">
      <c r="A510" s="212"/>
      <c r="B510" s="180"/>
      <c r="C510" s="180"/>
      <c r="D510" s="180"/>
      <c r="E510" s="1"/>
      <c r="F510" s="184"/>
      <c r="G510" s="1"/>
      <c r="H510" s="64"/>
      <c r="I510" s="64"/>
      <c r="J510" s="64"/>
      <c r="K510" s="64"/>
      <c r="L510" s="64"/>
      <c r="M510" s="64"/>
      <c r="N510" s="64"/>
      <c r="O510" s="64"/>
      <c r="P510" s="26"/>
      <c r="Q510" s="1"/>
      <c r="R510" s="200"/>
      <c r="S510" s="201"/>
      <c r="T510" s="200"/>
      <c r="U510" s="200"/>
      <c r="V510" s="200"/>
      <c r="W510" s="200"/>
      <c r="X510" s="200"/>
      <c r="Y510" s="200"/>
      <c r="Z510" s="200"/>
      <c r="AA510" s="200"/>
      <c r="AB510" s="200"/>
    </row>
    <row r="511" spans="1:28" ht="20.25" customHeight="1">
      <c r="A511" s="723" t="s">
        <v>29</v>
      </c>
      <c r="B511" s="724"/>
      <c r="C511" s="724"/>
      <c r="D511" s="724"/>
      <c r="E511" s="724"/>
      <c r="F511" s="724"/>
      <c r="G511" s="724"/>
      <c r="H511" s="724"/>
      <c r="I511" s="724"/>
      <c r="J511" s="724"/>
      <c r="K511" s="724"/>
      <c r="L511" s="724"/>
      <c r="M511" s="724"/>
      <c r="N511" s="724"/>
      <c r="O511" s="724"/>
      <c r="P511" s="724"/>
      <c r="Q511" s="724"/>
      <c r="R511" s="724"/>
      <c r="S511" s="724"/>
      <c r="T511" s="724"/>
      <c r="U511" s="724"/>
      <c r="V511" s="724"/>
      <c r="W511" s="724"/>
      <c r="X511" s="724"/>
      <c r="Y511" s="724"/>
      <c r="Z511" s="724"/>
      <c r="AA511" s="724"/>
      <c r="AB511" s="724"/>
    </row>
    <row r="512" spans="1:28" ht="20.25" customHeight="1">
      <c r="A512" s="723" t="s">
        <v>563</v>
      </c>
      <c r="B512" s="724"/>
      <c r="C512" s="724"/>
      <c r="D512" s="724"/>
      <c r="E512" s="724"/>
      <c r="F512" s="724"/>
      <c r="G512" s="724"/>
      <c r="H512" s="724"/>
      <c r="I512" s="724"/>
      <c r="J512" s="724"/>
      <c r="K512" s="724"/>
      <c r="L512" s="724"/>
      <c r="M512" s="724"/>
      <c r="N512" s="724"/>
      <c r="O512" s="724"/>
      <c r="P512" s="724"/>
      <c r="Q512" s="724"/>
      <c r="R512" s="724"/>
      <c r="S512" s="724"/>
      <c r="T512" s="724"/>
      <c r="U512" s="724"/>
      <c r="V512" s="724"/>
      <c r="W512" s="724"/>
      <c r="X512" s="724"/>
      <c r="Y512" s="724"/>
      <c r="Z512" s="724"/>
      <c r="AA512" s="724"/>
      <c r="AB512" s="724"/>
    </row>
    <row r="513" spans="1:28" ht="20.25" customHeight="1">
      <c r="A513" s="723" t="s">
        <v>381</v>
      </c>
      <c r="B513" s="724"/>
      <c r="C513" s="724"/>
      <c r="D513" s="724"/>
      <c r="E513" s="724"/>
      <c r="F513" s="724"/>
      <c r="G513" s="724"/>
      <c r="H513" s="724"/>
      <c r="I513" s="724"/>
      <c r="J513" s="724"/>
      <c r="K513" s="724"/>
      <c r="L513" s="724"/>
      <c r="M513" s="724"/>
      <c r="N513" s="724"/>
      <c r="O513" s="724"/>
      <c r="P513" s="724"/>
      <c r="Q513" s="724"/>
      <c r="R513" s="724"/>
      <c r="S513" s="724"/>
      <c r="T513" s="724"/>
      <c r="U513" s="724"/>
      <c r="V513" s="724"/>
      <c r="W513" s="724"/>
      <c r="X513" s="724"/>
      <c r="Y513" s="724"/>
      <c r="Z513" s="724"/>
      <c r="AA513" s="724"/>
      <c r="AB513" s="724"/>
    </row>
    <row r="514" spans="1:28" ht="27.75" customHeight="1">
      <c r="A514" s="16" t="s">
        <v>1</v>
      </c>
      <c r="B514" s="104"/>
      <c r="C514" s="719" t="s">
        <v>820</v>
      </c>
      <c r="D514" s="720"/>
      <c r="E514" s="721"/>
      <c r="F514" s="18"/>
      <c r="G514" s="19"/>
      <c r="H514" s="20"/>
      <c r="I514" s="20"/>
      <c r="J514" s="20"/>
      <c r="K514" s="20"/>
      <c r="L514" s="20"/>
      <c r="M514" s="20"/>
      <c r="N514" s="20"/>
      <c r="O514" s="20"/>
      <c r="P514" s="21"/>
      <c r="Q514" s="20"/>
      <c r="R514" s="22"/>
      <c r="S514" s="23"/>
      <c r="T514" s="22"/>
      <c r="U514" s="22"/>
      <c r="V514" s="22"/>
      <c r="W514" s="22"/>
      <c r="X514" s="22"/>
      <c r="Y514" s="22"/>
      <c r="Z514" s="22"/>
      <c r="AA514" s="22"/>
      <c r="AB514" s="22"/>
    </row>
    <row r="515" spans="1:28" ht="24" customHeight="1">
      <c r="A515" s="25" t="s">
        <v>21</v>
      </c>
      <c r="B515" s="766" t="s">
        <v>22</v>
      </c>
      <c r="C515" s="767" t="s">
        <v>23</v>
      </c>
      <c r="D515" s="767"/>
      <c r="E515" s="766" t="s">
        <v>24</v>
      </c>
      <c r="F515" s="767" t="s">
        <v>25</v>
      </c>
      <c r="G515" s="767"/>
      <c r="H515" s="24"/>
      <c r="I515" s="727" t="s">
        <v>379</v>
      </c>
      <c r="J515" s="727"/>
      <c r="K515" s="727"/>
      <c r="L515" s="727"/>
      <c r="M515" s="727" t="s">
        <v>380</v>
      </c>
      <c r="N515" s="727"/>
      <c r="O515" s="727"/>
      <c r="P515" s="727"/>
      <c r="Q515" s="204">
        <v>1</v>
      </c>
      <c r="R515" s="763" t="s">
        <v>382</v>
      </c>
      <c r="S515" s="763"/>
      <c r="T515" s="763"/>
      <c r="U515" s="763"/>
      <c r="V515" s="763"/>
      <c r="W515" s="763"/>
      <c r="X515" s="763"/>
      <c r="Y515" s="763"/>
      <c r="Z515" s="763"/>
      <c r="AA515" s="763"/>
      <c r="AB515" s="763"/>
    </row>
    <row r="516" spans="1:28" ht="81" customHeight="1">
      <c r="A516" s="25"/>
      <c r="B516" s="766"/>
      <c r="C516" s="25" t="s">
        <v>23</v>
      </c>
      <c r="D516" s="25" t="s">
        <v>27</v>
      </c>
      <c r="E516" s="766"/>
      <c r="F516" s="91" t="s">
        <v>25</v>
      </c>
      <c r="G516" s="25" t="s">
        <v>390</v>
      </c>
      <c r="H516" s="24" t="s">
        <v>9</v>
      </c>
      <c r="I516" s="25">
        <v>2012</v>
      </c>
      <c r="J516" s="25">
        <v>2013</v>
      </c>
      <c r="K516" s="25">
        <v>2014</v>
      </c>
      <c r="L516" s="25">
        <v>2015</v>
      </c>
      <c r="M516" s="25">
        <v>2012</v>
      </c>
      <c r="N516" s="25">
        <v>2013</v>
      </c>
      <c r="O516" s="25">
        <v>2014</v>
      </c>
      <c r="P516" s="29">
        <v>2015</v>
      </c>
      <c r="Q516" s="24" t="s">
        <v>384</v>
      </c>
      <c r="R516" s="30" t="s">
        <v>11</v>
      </c>
      <c r="S516" s="30" t="s">
        <v>12</v>
      </c>
      <c r="T516" s="30" t="s">
        <v>13</v>
      </c>
      <c r="U516" s="30" t="s">
        <v>14</v>
      </c>
      <c r="V516" s="30" t="s">
        <v>15</v>
      </c>
      <c r="W516" s="30" t="s">
        <v>16</v>
      </c>
      <c r="X516" s="30" t="s">
        <v>17</v>
      </c>
      <c r="Y516" s="30" t="s">
        <v>18</v>
      </c>
      <c r="Z516" s="30" t="s">
        <v>19</v>
      </c>
      <c r="AA516" s="30" t="s">
        <v>385</v>
      </c>
      <c r="AB516" s="30" t="s">
        <v>616</v>
      </c>
    </row>
    <row r="517" spans="1:28" ht="24" customHeight="1">
      <c r="A517" s="108"/>
      <c r="B517" s="31"/>
      <c r="C517" s="31"/>
      <c r="D517" s="31"/>
      <c r="E517" s="73"/>
      <c r="F517" s="92"/>
      <c r="G517" s="73"/>
      <c r="H517" s="33"/>
      <c r="I517" s="33"/>
      <c r="J517" s="33"/>
      <c r="K517" s="33"/>
      <c r="L517" s="33"/>
      <c r="M517" s="33"/>
      <c r="N517" s="33"/>
      <c r="O517" s="33"/>
      <c r="P517" s="32"/>
      <c r="Q517" s="106">
        <f>+(AB517*$Q$115)/AB$115</f>
        <v>0.39621849347175175</v>
      </c>
      <c r="R517" s="35">
        <v>0</v>
      </c>
      <c r="S517" s="35">
        <v>7000000</v>
      </c>
      <c r="T517" s="35">
        <v>0</v>
      </c>
      <c r="U517" s="35">
        <v>0</v>
      </c>
      <c r="V517" s="35">
        <v>0</v>
      </c>
      <c r="W517" s="35">
        <v>0</v>
      </c>
      <c r="X517" s="35">
        <v>0</v>
      </c>
      <c r="Y517" s="35">
        <v>0</v>
      </c>
      <c r="Z517" s="35">
        <v>0</v>
      </c>
      <c r="AA517" s="35">
        <v>0</v>
      </c>
      <c r="AB517" s="35">
        <v>7000000</v>
      </c>
    </row>
    <row r="518" spans="1:28" ht="179.25" customHeight="1">
      <c r="A518" s="770" t="s">
        <v>358</v>
      </c>
      <c r="B518" s="36" t="s">
        <v>359</v>
      </c>
      <c r="C518" s="45" t="s">
        <v>360</v>
      </c>
      <c r="D518" s="45" t="s">
        <v>68</v>
      </c>
      <c r="E518" s="45" t="s">
        <v>785</v>
      </c>
      <c r="F518" s="45" t="s">
        <v>786</v>
      </c>
      <c r="G518" s="25">
        <v>0</v>
      </c>
      <c r="H518" s="25" t="s">
        <v>8</v>
      </c>
      <c r="I518" s="43">
        <v>1</v>
      </c>
      <c r="J518" s="43"/>
      <c r="K518" s="43"/>
      <c r="L518" s="43"/>
      <c r="M518" s="43">
        <v>1</v>
      </c>
      <c r="N518" s="24">
        <v>1</v>
      </c>
      <c r="O518" s="24">
        <v>1</v>
      </c>
      <c r="P518" s="38">
        <v>1</v>
      </c>
      <c r="Q518" s="41">
        <f>+(AB518*$Q$517)/AB$517</f>
        <v>0</v>
      </c>
      <c r="R518" s="35">
        <v>0</v>
      </c>
      <c r="S518" s="35"/>
      <c r="T518" s="35">
        <v>0</v>
      </c>
      <c r="U518" s="35">
        <v>0</v>
      </c>
      <c r="V518" s="35">
        <v>0</v>
      </c>
      <c r="W518" s="35">
        <v>0</v>
      </c>
      <c r="X518" s="35">
        <v>0</v>
      </c>
      <c r="Y518" s="35">
        <v>0</v>
      </c>
      <c r="Z518" s="35">
        <v>0</v>
      </c>
      <c r="AA518" s="35">
        <v>0</v>
      </c>
      <c r="AB518" s="35">
        <v>0</v>
      </c>
    </row>
    <row r="519" spans="1:28" ht="87" customHeight="1">
      <c r="A519" s="770"/>
      <c r="B519" s="42" t="s">
        <v>787</v>
      </c>
      <c r="C519" s="768" t="s">
        <v>361</v>
      </c>
      <c r="D519" s="769">
        <v>0</v>
      </c>
      <c r="E519" s="45">
        <v>100</v>
      </c>
      <c r="F519" s="45" t="s">
        <v>362</v>
      </c>
      <c r="G519" s="25">
        <v>0</v>
      </c>
      <c r="H519" s="25" t="s">
        <v>8</v>
      </c>
      <c r="I519" s="43"/>
      <c r="J519" s="43">
        <v>20</v>
      </c>
      <c r="K519" s="43">
        <v>30</v>
      </c>
      <c r="L519" s="43">
        <v>50</v>
      </c>
      <c r="M519" s="43">
        <v>0</v>
      </c>
      <c r="N519" s="24">
        <v>20</v>
      </c>
      <c r="O519" s="24">
        <v>50</v>
      </c>
      <c r="P519" s="38">
        <v>100</v>
      </c>
      <c r="Q519" s="41">
        <f t="shared" ref="Q519:Q529" si="14">+(AB519*$Q$517)/AB$517</f>
        <v>5.6602641924535964E-2</v>
      </c>
      <c r="R519" s="35">
        <v>0</v>
      </c>
      <c r="S519" s="35">
        <v>1000000</v>
      </c>
      <c r="T519" s="35">
        <v>0</v>
      </c>
      <c r="U519" s="35">
        <v>0</v>
      </c>
      <c r="V519" s="35">
        <v>0</v>
      </c>
      <c r="W519" s="35">
        <v>0</v>
      </c>
      <c r="X519" s="35">
        <v>0</v>
      </c>
      <c r="Y519" s="35">
        <v>0</v>
      </c>
      <c r="Z519" s="35">
        <v>0</v>
      </c>
      <c r="AA519" s="35">
        <v>0</v>
      </c>
      <c r="AB519" s="35">
        <v>1000000</v>
      </c>
    </row>
    <row r="520" spans="1:28" ht="119.25" customHeight="1">
      <c r="A520" s="770"/>
      <c r="B520" s="36" t="s">
        <v>363</v>
      </c>
      <c r="C520" s="768"/>
      <c r="D520" s="768"/>
      <c r="E520" s="45">
        <v>40</v>
      </c>
      <c r="F520" s="45" t="s">
        <v>364</v>
      </c>
      <c r="G520" s="25">
        <v>0</v>
      </c>
      <c r="H520" s="25" t="s">
        <v>8</v>
      </c>
      <c r="I520" s="43"/>
      <c r="J520" s="43">
        <v>20</v>
      </c>
      <c r="K520" s="43">
        <v>10</v>
      </c>
      <c r="L520" s="43">
        <v>10</v>
      </c>
      <c r="M520" s="43">
        <v>0</v>
      </c>
      <c r="N520" s="43">
        <v>20</v>
      </c>
      <c r="O520" s="43">
        <v>30</v>
      </c>
      <c r="P520" s="43">
        <v>40</v>
      </c>
      <c r="Q520" s="43">
        <f t="shared" si="14"/>
        <v>5.6602641924535964E-2</v>
      </c>
      <c r="R520" s="170">
        <v>0</v>
      </c>
      <c r="S520" s="170">
        <v>1000000</v>
      </c>
      <c r="T520" s="170">
        <v>0</v>
      </c>
      <c r="U520" s="170">
        <v>0</v>
      </c>
      <c r="V520" s="170">
        <v>0</v>
      </c>
      <c r="W520" s="170">
        <v>0</v>
      </c>
      <c r="X520" s="170">
        <v>0</v>
      </c>
      <c r="Y520" s="170">
        <v>0</v>
      </c>
      <c r="Z520" s="170">
        <v>0</v>
      </c>
      <c r="AA520" s="170">
        <v>0</v>
      </c>
      <c r="AB520" s="170">
        <v>1000000</v>
      </c>
    </row>
    <row r="521" spans="1:28" ht="157.5" customHeight="1">
      <c r="A521" s="770"/>
      <c r="B521" s="36" t="s">
        <v>365</v>
      </c>
      <c r="C521" s="45" t="s">
        <v>366</v>
      </c>
      <c r="D521" s="47">
        <v>0</v>
      </c>
      <c r="E521" s="214">
        <v>4</v>
      </c>
      <c r="F521" s="45" t="s">
        <v>367</v>
      </c>
      <c r="G521" s="115">
        <v>0</v>
      </c>
      <c r="H521" s="25" t="s">
        <v>8</v>
      </c>
      <c r="I521" s="215">
        <v>1</v>
      </c>
      <c r="J521" s="215">
        <v>1</v>
      </c>
      <c r="K521" s="215">
        <v>1</v>
      </c>
      <c r="L521" s="215">
        <v>1</v>
      </c>
      <c r="M521" s="215">
        <v>1</v>
      </c>
      <c r="N521" s="215">
        <v>2</v>
      </c>
      <c r="O521" s="215">
        <v>3</v>
      </c>
      <c r="P521" s="215">
        <v>4</v>
      </c>
      <c r="Q521" s="215">
        <f t="shared" si="14"/>
        <v>0</v>
      </c>
      <c r="R521" s="216"/>
      <c r="S521" s="216"/>
      <c r="T521" s="216">
        <v>0</v>
      </c>
      <c r="U521" s="216">
        <v>0</v>
      </c>
      <c r="V521" s="216">
        <v>0</v>
      </c>
      <c r="W521" s="216">
        <v>0</v>
      </c>
      <c r="X521" s="216">
        <v>0</v>
      </c>
      <c r="Y521" s="216">
        <v>0</v>
      </c>
      <c r="Z521" s="216">
        <v>0</v>
      </c>
      <c r="AA521" s="216">
        <v>0</v>
      </c>
      <c r="AB521" s="216">
        <v>0</v>
      </c>
    </row>
    <row r="522" spans="1:28" ht="79.5" customHeight="1">
      <c r="A522" s="770"/>
      <c r="B522" s="771" t="s">
        <v>368</v>
      </c>
      <c r="C522" s="768" t="s">
        <v>369</v>
      </c>
      <c r="D522" s="769">
        <v>0.05</v>
      </c>
      <c r="E522" s="45">
        <v>1</v>
      </c>
      <c r="F522" s="45" t="s">
        <v>370</v>
      </c>
      <c r="G522" s="25">
        <v>0</v>
      </c>
      <c r="H522" s="25" t="s">
        <v>8</v>
      </c>
      <c r="I522" s="43"/>
      <c r="J522" s="43">
        <v>1</v>
      </c>
      <c r="K522" s="43"/>
      <c r="L522" s="43"/>
      <c r="M522" s="43">
        <v>0</v>
      </c>
      <c r="N522" s="24">
        <v>1</v>
      </c>
      <c r="O522" s="24">
        <v>1</v>
      </c>
      <c r="P522" s="38">
        <v>1</v>
      </c>
      <c r="Q522" s="41">
        <f t="shared" si="14"/>
        <v>5.6602641924535964E-2</v>
      </c>
      <c r="R522" s="35">
        <v>0</v>
      </c>
      <c r="S522" s="35">
        <v>1000000</v>
      </c>
      <c r="T522" s="35">
        <v>0</v>
      </c>
      <c r="U522" s="35">
        <v>0</v>
      </c>
      <c r="V522" s="35">
        <v>0</v>
      </c>
      <c r="W522" s="35">
        <v>0</v>
      </c>
      <c r="X522" s="35">
        <v>0</v>
      </c>
      <c r="Y522" s="35">
        <v>0</v>
      </c>
      <c r="Z522" s="35">
        <v>0</v>
      </c>
      <c r="AA522" s="35">
        <v>0</v>
      </c>
      <c r="AB522" s="35">
        <v>1000000</v>
      </c>
    </row>
    <row r="523" spans="1:28" ht="80.25" customHeight="1">
      <c r="A523" s="770"/>
      <c r="B523" s="771"/>
      <c r="C523" s="768"/>
      <c r="D523" s="768"/>
      <c r="E523" s="45">
        <v>1</v>
      </c>
      <c r="F523" s="45" t="s">
        <v>371</v>
      </c>
      <c r="G523" s="25">
        <v>0</v>
      </c>
      <c r="H523" s="25" t="s">
        <v>8</v>
      </c>
      <c r="I523" s="43"/>
      <c r="J523" s="43">
        <v>1</v>
      </c>
      <c r="K523" s="43"/>
      <c r="L523" s="43"/>
      <c r="M523" s="43">
        <v>0</v>
      </c>
      <c r="N523" s="24">
        <v>1</v>
      </c>
      <c r="O523" s="24">
        <v>1</v>
      </c>
      <c r="P523" s="38">
        <v>1</v>
      </c>
      <c r="Q523" s="41">
        <f t="shared" si="14"/>
        <v>5.6602641924535964E-2</v>
      </c>
      <c r="R523" s="35">
        <v>0</v>
      </c>
      <c r="S523" s="35">
        <v>1000000</v>
      </c>
      <c r="T523" s="35">
        <v>0</v>
      </c>
      <c r="U523" s="35">
        <v>0</v>
      </c>
      <c r="V523" s="35">
        <v>0</v>
      </c>
      <c r="W523" s="35">
        <v>0</v>
      </c>
      <c r="X523" s="35">
        <v>0</v>
      </c>
      <c r="Y523" s="35">
        <v>0</v>
      </c>
      <c r="Z523" s="35">
        <v>0</v>
      </c>
      <c r="AA523" s="35">
        <v>0</v>
      </c>
      <c r="AB523" s="35">
        <v>1000000</v>
      </c>
    </row>
    <row r="524" spans="1:28" ht="99.75" customHeight="1">
      <c r="A524" s="770"/>
      <c r="B524" s="771"/>
      <c r="C524" s="768"/>
      <c r="D524" s="768"/>
      <c r="E524" s="45">
        <v>1</v>
      </c>
      <c r="F524" s="45" t="s">
        <v>372</v>
      </c>
      <c r="G524" s="25">
        <v>0</v>
      </c>
      <c r="H524" s="25" t="s">
        <v>8</v>
      </c>
      <c r="I524" s="43">
        <v>1</v>
      </c>
      <c r="J524" s="43">
        <v>1</v>
      </c>
      <c r="K524" s="43">
        <v>1</v>
      </c>
      <c r="L524" s="43">
        <v>1</v>
      </c>
      <c r="M524" s="43">
        <v>1</v>
      </c>
      <c r="N524" s="24">
        <v>1</v>
      </c>
      <c r="O524" s="24">
        <v>1</v>
      </c>
      <c r="P524" s="38">
        <v>1</v>
      </c>
      <c r="Q524" s="41">
        <f t="shared" si="14"/>
        <v>5.6602641924535964E-2</v>
      </c>
      <c r="R524" s="35">
        <v>0</v>
      </c>
      <c r="S524" s="35">
        <v>1000000</v>
      </c>
      <c r="T524" s="35">
        <v>0</v>
      </c>
      <c r="U524" s="35">
        <v>0</v>
      </c>
      <c r="V524" s="35">
        <v>0</v>
      </c>
      <c r="W524" s="35">
        <v>0</v>
      </c>
      <c r="X524" s="35">
        <v>0</v>
      </c>
      <c r="Y524" s="35">
        <v>0</v>
      </c>
      <c r="Z524" s="35">
        <v>0</v>
      </c>
      <c r="AA524" s="35">
        <v>0</v>
      </c>
      <c r="AB524" s="35">
        <v>1000000</v>
      </c>
    </row>
    <row r="525" spans="1:28" ht="95.25" customHeight="1">
      <c r="A525" s="770"/>
      <c r="B525" s="771"/>
      <c r="C525" s="768"/>
      <c r="D525" s="768"/>
      <c r="E525" s="45">
        <v>1</v>
      </c>
      <c r="F525" s="45" t="s">
        <v>373</v>
      </c>
      <c r="G525" s="25">
        <v>0</v>
      </c>
      <c r="H525" s="25" t="s">
        <v>8</v>
      </c>
      <c r="I525" s="43"/>
      <c r="J525" s="43">
        <v>1</v>
      </c>
      <c r="K525" s="43"/>
      <c r="L525" s="43"/>
      <c r="M525" s="43">
        <v>0</v>
      </c>
      <c r="N525" s="24">
        <v>1</v>
      </c>
      <c r="O525" s="24">
        <v>1</v>
      </c>
      <c r="P525" s="38">
        <v>1</v>
      </c>
      <c r="Q525" s="41">
        <f t="shared" si="14"/>
        <v>5.6602641924535964E-2</v>
      </c>
      <c r="R525" s="35">
        <v>0</v>
      </c>
      <c r="S525" s="35">
        <v>1000000</v>
      </c>
      <c r="T525" s="35">
        <v>0</v>
      </c>
      <c r="U525" s="35">
        <v>0</v>
      </c>
      <c r="V525" s="35">
        <v>0</v>
      </c>
      <c r="W525" s="35">
        <v>0</v>
      </c>
      <c r="X525" s="35">
        <v>0</v>
      </c>
      <c r="Y525" s="35">
        <v>0</v>
      </c>
      <c r="Z525" s="35">
        <v>0</v>
      </c>
      <c r="AA525" s="35">
        <v>0</v>
      </c>
      <c r="AB525" s="35">
        <v>1000000</v>
      </c>
    </row>
    <row r="526" spans="1:28" ht="123" customHeight="1">
      <c r="A526" s="770"/>
      <c r="B526" s="771"/>
      <c r="C526" s="768"/>
      <c r="D526" s="768"/>
      <c r="E526" s="45">
        <v>1</v>
      </c>
      <c r="F526" s="45" t="s">
        <v>374</v>
      </c>
      <c r="G526" s="25">
        <v>0</v>
      </c>
      <c r="H526" s="25" t="s">
        <v>8</v>
      </c>
      <c r="I526" s="43">
        <v>1</v>
      </c>
      <c r="J526" s="43"/>
      <c r="K526" s="43"/>
      <c r="L526" s="43"/>
      <c r="M526" s="43">
        <v>1</v>
      </c>
      <c r="N526" s="24">
        <v>1</v>
      </c>
      <c r="O526" s="24">
        <v>1</v>
      </c>
      <c r="P526" s="38">
        <v>1</v>
      </c>
      <c r="Q526" s="41">
        <f t="shared" si="14"/>
        <v>0</v>
      </c>
      <c r="R526" s="35">
        <v>0</v>
      </c>
      <c r="S526" s="35">
        <v>0</v>
      </c>
      <c r="T526" s="35">
        <v>0</v>
      </c>
      <c r="U526" s="35">
        <v>0</v>
      </c>
      <c r="V526" s="35">
        <v>0</v>
      </c>
      <c r="W526" s="35">
        <v>0</v>
      </c>
      <c r="X526" s="35">
        <v>0</v>
      </c>
      <c r="Y526" s="35">
        <v>0</v>
      </c>
      <c r="Z526" s="35">
        <v>0</v>
      </c>
      <c r="AA526" s="35">
        <v>0</v>
      </c>
      <c r="AB526" s="35">
        <v>0</v>
      </c>
    </row>
    <row r="527" spans="1:28" ht="69.75" customHeight="1">
      <c r="A527" s="770"/>
      <c r="B527" s="771"/>
      <c r="C527" s="768"/>
      <c r="D527" s="768"/>
      <c r="E527" s="47">
        <v>1</v>
      </c>
      <c r="F527" s="45" t="s">
        <v>375</v>
      </c>
      <c r="G527" s="204">
        <v>1</v>
      </c>
      <c r="H527" s="25" t="s">
        <v>9</v>
      </c>
      <c r="I527" s="40">
        <v>1</v>
      </c>
      <c r="J527" s="40">
        <v>1</v>
      </c>
      <c r="K527" s="40">
        <v>1</v>
      </c>
      <c r="L527" s="40">
        <v>1</v>
      </c>
      <c r="M527" s="43">
        <v>1</v>
      </c>
      <c r="N527" s="24">
        <v>2</v>
      </c>
      <c r="O527" s="24">
        <v>3</v>
      </c>
      <c r="P527" s="38">
        <v>4</v>
      </c>
      <c r="Q527" s="41">
        <f t="shared" si="14"/>
        <v>0</v>
      </c>
      <c r="R527" s="35">
        <v>0</v>
      </c>
      <c r="S527" s="35">
        <v>0</v>
      </c>
      <c r="T527" s="35">
        <v>0</v>
      </c>
      <c r="U527" s="35">
        <v>0</v>
      </c>
      <c r="V527" s="35">
        <v>0</v>
      </c>
      <c r="W527" s="35">
        <v>0</v>
      </c>
      <c r="X527" s="35">
        <v>0</v>
      </c>
      <c r="Y527" s="35">
        <v>0</v>
      </c>
      <c r="Z527" s="35">
        <v>0</v>
      </c>
      <c r="AA527" s="35">
        <v>0</v>
      </c>
      <c r="AB527" s="35">
        <v>0</v>
      </c>
    </row>
    <row r="528" spans="1:28" ht="66.75" customHeight="1">
      <c r="A528" s="770"/>
      <c r="B528" s="771"/>
      <c r="C528" s="768"/>
      <c r="D528" s="768"/>
      <c r="E528" s="47">
        <v>1</v>
      </c>
      <c r="F528" s="45" t="s">
        <v>376</v>
      </c>
      <c r="G528" s="251" t="s">
        <v>68</v>
      </c>
      <c r="H528" s="25" t="s">
        <v>8</v>
      </c>
      <c r="I528" s="204">
        <v>1</v>
      </c>
      <c r="J528" s="204">
        <v>1</v>
      </c>
      <c r="K528" s="204">
        <v>1</v>
      </c>
      <c r="L528" s="40">
        <v>1</v>
      </c>
      <c r="M528" s="43">
        <v>1</v>
      </c>
      <c r="N528" s="24">
        <v>2</v>
      </c>
      <c r="O528" s="24">
        <v>3</v>
      </c>
      <c r="P528" s="38">
        <v>4</v>
      </c>
      <c r="Q528" s="41">
        <f t="shared" si="14"/>
        <v>0</v>
      </c>
      <c r="R528" s="35">
        <v>0</v>
      </c>
      <c r="S528" s="35">
        <v>0</v>
      </c>
      <c r="T528" s="35">
        <v>0</v>
      </c>
      <c r="U528" s="35">
        <v>0</v>
      </c>
      <c r="V528" s="35">
        <v>0</v>
      </c>
      <c r="W528" s="35">
        <v>0</v>
      </c>
      <c r="X528" s="35">
        <v>0</v>
      </c>
      <c r="Y528" s="35">
        <v>0</v>
      </c>
      <c r="Z528" s="35">
        <v>0</v>
      </c>
      <c r="AA528" s="35">
        <v>0</v>
      </c>
      <c r="AB528" s="35">
        <v>0</v>
      </c>
    </row>
    <row r="529" spans="1:28" ht="104.25" customHeight="1">
      <c r="A529" s="770"/>
      <c r="B529" s="36" t="s">
        <v>377</v>
      </c>
      <c r="C529" s="45" t="s">
        <v>378</v>
      </c>
      <c r="D529" s="45" t="s">
        <v>68</v>
      </c>
      <c r="E529" s="45">
        <v>1</v>
      </c>
      <c r="F529" s="45" t="s">
        <v>788</v>
      </c>
      <c r="G529" s="25">
        <v>0</v>
      </c>
      <c r="H529" s="25" t="s">
        <v>8</v>
      </c>
      <c r="I529" s="43"/>
      <c r="J529" s="43">
        <v>1</v>
      </c>
      <c r="K529" s="43"/>
      <c r="L529" s="43"/>
      <c r="M529" s="43">
        <v>0</v>
      </c>
      <c r="N529" s="24">
        <v>1</v>
      </c>
      <c r="O529" s="24">
        <v>1</v>
      </c>
      <c r="P529" s="38">
        <v>1</v>
      </c>
      <c r="Q529" s="41">
        <f t="shared" si="14"/>
        <v>5.6602641924535964E-2</v>
      </c>
      <c r="R529" s="35">
        <v>0</v>
      </c>
      <c r="S529" s="35">
        <v>1000000</v>
      </c>
      <c r="T529" s="35">
        <v>0</v>
      </c>
      <c r="U529" s="35">
        <v>0</v>
      </c>
      <c r="V529" s="35">
        <v>0</v>
      </c>
      <c r="W529" s="35">
        <v>0</v>
      </c>
      <c r="X529" s="35">
        <v>0</v>
      </c>
      <c r="Y529" s="35">
        <v>0</v>
      </c>
      <c r="Z529" s="35">
        <v>0</v>
      </c>
      <c r="AA529" s="35">
        <v>0</v>
      </c>
      <c r="AB529" s="35">
        <v>1000000</v>
      </c>
    </row>
    <row r="530" spans="1:28" s="332" customFormat="1">
      <c r="A530" s="469"/>
      <c r="B530" s="326"/>
      <c r="C530" s="444"/>
      <c r="D530" s="444"/>
      <c r="E530" s="326"/>
      <c r="F530" s="325"/>
      <c r="G530" s="326"/>
      <c r="P530" s="335"/>
      <c r="Q530" s="332">
        <f>SUM(Q518:Q529)</f>
        <v>0.39621849347175175</v>
      </c>
      <c r="R530" s="331">
        <v>0</v>
      </c>
      <c r="S530" s="331">
        <v>7000000</v>
      </c>
      <c r="T530" s="331">
        <v>0</v>
      </c>
      <c r="U530" s="331">
        <v>0</v>
      </c>
      <c r="V530" s="331">
        <v>0</v>
      </c>
      <c r="W530" s="331">
        <v>0</v>
      </c>
      <c r="X530" s="331">
        <v>0</v>
      </c>
      <c r="Y530" s="331">
        <v>0</v>
      </c>
      <c r="Z530" s="331">
        <v>0</v>
      </c>
      <c r="AA530" s="331">
        <v>0</v>
      </c>
      <c r="AB530" s="331">
        <v>7000000</v>
      </c>
    </row>
    <row r="531" spans="1:28" s="332" customFormat="1">
      <c r="A531" s="469"/>
      <c r="B531" s="326"/>
      <c r="C531" s="444"/>
      <c r="D531" s="444"/>
      <c r="E531" s="326"/>
      <c r="F531" s="325"/>
      <c r="G531" s="326"/>
      <c r="J531" s="340" t="s">
        <v>750</v>
      </c>
      <c r="P531" s="335"/>
      <c r="R531" s="331">
        <v>0</v>
      </c>
      <c r="S531" s="331">
        <v>0</v>
      </c>
      <c r="T531" s="331">
        <v>0</v>
      </c>
      <c r="U531" s="331">
        <v>0</v>
      </c>
      <c r="V531" s="331">
        <v>0</v>
      </c>
      <c r="W531" s="331">
        <v>0</v>
      </c>
      <c r="X531" s="331">
        <v>0</v>
      </c>
      <c r="Y531" s="331">
        <v>0</v>
      </c>
      <c r="Z531" s="331">
        <v>0</v>
      </c>
      <c r="AA531" s="331">
        <v>0</v>
      </c>
      <c r="AB531" s="331">
        <v>0</v>
      </c>
    </row>
    <row r="532" spans="1:28">
      <c r="A532" s="217"/>
      <c r="B532" s="61"/>
      <c r="C532" s="8"/>
      <c r="D532" s="8"/>
      <c r="E532" s="61"/>
      <c r="F532" s="62"/>
      <c r="G532" s="61"/>
      <c r="H532" s="1"/>
      <c r="I532" s="1"/>
      <c r="J532" s="1"/>
      <c r="K532" s="1"/>
      <c r="L532" s="1"/>
      <c r="M532" s="1"/>
      <c r="N532" s="1"/>
      <c r="O532" s="1"/>
      <c r="P532" s="26"/>
      <c r="Q532" s="1"/>
    </row>
    <row r="533" spans="1:28">
      <c r="A533" s="217"/>
      <c r="B533" s="61"/>
      <c r="C533" s="8"/>
      <c r="D533" s="8"/>
      <c r="E533" s="61"/>
      <c r="F533" s="62"/>
      <c r="G533" s="61"/>
      <c r="H533" s="1"/>
      <c r="I533" s="1"/>
      <c r="J533" s="1"/>
      <c r="K533" s="1"/>
      <c r="L533" s="1"/>
      <c r="M533" s="1"/>
      <c r="N533" s="1"/>
      <c r="O533" s="1"/>
      <c r="P533" s="26"/>
      <c r="Q533" s="1"/>
    </row>
    <row r="534" spans="1:28">
      <c r="A534" s="217"/>
      <c r="B534" s="61"/>
      <c r="C534" s="8"/>
      <c r="D534" s="8"/>
      <c r="E534" s="61"/>
      <c r="F534" s="62"/>
      <c r="G534" s="61"/>
      <c r="H534" s="1"/>
      <c r="I534" s="1"/>
      <c r="J534" s="1"/>
      <c r="K534" s="1"/>
      <c r="L534" s="1"/>
      <c r="M534" s="1"/>
      <c r="N534" s="1"/>
      <c r="O534" s="1"/>
      <c r="P534" s="26"/>
      <c r="Q534" s="1"/>
    </row>
    <row r="535" spans="1:28" ht="20.25" customHeight="1">
      <c r="A535" s="723" t="s">
        <v>29</v>
      </c>
      <c r="B535" s="724"/>
      <c r="C535" s="724"/>
      <c r="D535" s="724"/>
      <c r="E535" s="724"/>
      <c r="F535" s="724"/>
      <c r="G535" s="724"/>
      <c r="H535" s="724"/>
      <c r="I535" s="724"/>
      <c r="J535" s="724"/>
      <c r="K535" s="724"/>
      <c r="L535" s="724"/>
      <c r="M535" s="724"/>
      <c r="N535" s="724"/>
      <c r="O535" s="724"/>
      <c r="P535" s="724"/>
      <c r="Q535" s="724"/>
      <c r="R535" s="724"/>
      <c r="S535" s="724"/>
      <c r="T535" s="724"/>
      <c r="U535" s="724"/>
      <c r="V535" s="724"/>
      <c r="W535" s="724"/>
      <c r="X535" s="724"/>
      <c r="Y535" s="724"/>
      <c r="Z535" s="724"/>
      <c r="AA535" s="724"/>
      <c r="AB535" s="724"/>
    </row>
    <row r="536" spans="1:28" ht="20.25" customHeight="1">
      <c r="A536" s="723" t="s">
        <v>563</v>
      </c>
      <c r="B536" s="724"/>
      <c r="C536" s="724"/>
      <c r="D536" s="724"/>
      <c r="E536" s="724"/>
      <c r="F536" s="724"/>
      <c r="G536" s="724"/>
      <c r="H536" s="724"/>
      <c r="I536" s="724"/>
      <c r="J536" s="724"/>
      <c r="K536" s="724"/>
      <c r="L536" s="724"/>
      <c r="M536" s="724"/>
      <c r="N536" s="724"/>
      <c r="O536" s="724"/>
      <c r="P536" s="724"/>
      <c r="Q536" s="724"/>
      <c r="R536" s="724"/>
      <c r="S536" s="724"/>
      <c r="T536" s="724"/>
      <c r="U536" s="724"/>
      <c r="V536" s="724"/>
      <c r="W536" s="724"/>
      <c r="X536" s="724"/>
      <c r="Y536" s="724"/>
      <c r="Z536" s="724"/>
      <c r="AA536" s="724"/>
      <c r="AB536" s="724"/>
    </row>
    <row r="537" spans="1:28" ht="20.25" customHeight="1">
      <c r="A537" s="723" t="s">
        <v>817</v>
      </c>
      <c r="B537" s="724"/>
      <c r="C537" s="724"/>
      <c r="D537" s="724"/>
      <c r="E537" s="724"/>
      <c r="F537" s="724"/>
      <c r="G537" s="724"/>
      <c r="H537" s="724"/>
      <c r="I537" s="724"/>
      <c r="J537" s="724"/>
      <c r="K537" s="724"/>
      <c r="L537" s="724"/>
      <c r="M537" s="724"/>
      <c r="N537" s="724"/>
      <c r="O537" s="724"/>
      <c r="P537" s="724"/>
      <c r="Q537" s="724"/>
      <c r="R537" s="724"/>
      <c r="S537" s="724"/>
      <c r="T537" s="724"/>
      <c r="U537" s="724"/>
      <c r="V537" s="724"/>
      <c r="W537" s="724"/>
      <c r="X537" s="724"/>
      <c r="Y537" s="724"/>
      <c r="Z537" s="724"/>
      <c r="AA537" s="724"/>
      <c r="AB537" s="724"/>
    </row>
    <row r="538" spans="1:28" ht="28.5" customHeight="1">
      <c r="A538" s="89" t="s">
        <v>1</v>
      </c>
      <c r="B538" s="136"/>
      <c r="C538" s="20" t="s">
        <v>28</v>
      </c>
      <c r="D538" s="19"/>
      <c r="E538" s="137"/>
      <c r="F538" s="18"/>
      <c r="G538" s="19"/>
      <c r="H538" s="20"/>
      <c r="I538" s="20"/>
      <c r="J538" s="20"/>
      <c r="K538" s="20"/>
      <c r="L538" s="20"/>
      <c r="M538" s="20"/>
      <c r="N538" s="20"/>
      <c r="O538" s="20"/>
      <c r="P538" s="21"/>
      <c r="Q538" s="20"/>
      <c r="R538" s="22"/>
      <c r="S538" s="23"/>
      <c r="T538" s="22"/>
      <c r="U538" s="22"/>
      <c r="V538" s="22"/>
      <c r="W538" s="22"/>
      <c r="X538" s="22"/>
      <c r="Y538" s="22"/>
      <c r="Z538" s="22"/>
      <c r="AA538" s="22"/>
      <c r="AB538" s="22"/>
    </row>
    <row r="539" spans="1:28" ht="24" customHeight="1">
      <c r="A539" s="766" t="s">
        <v>21</v>
      </c>
      <c r="B539" s="766" t="s">
        <v>22</v>
      </c>
      <c r="C539" s="767" t="s">
        <v>23</v>
      </c>
      <c r="D539" s="767"/>
      <c r="E539" s="766" t="s">
        <v>24</v>
      </c>
      <c r="F539" s="767" t="s">
        <v>25</v>
      </c>
      <c r="G539" s="767"/>
      <c r="H539" s="24"/>
      <c r="I539" s="727" t="s">
        <v>379</v>
      </c>
      <c r="J539" s="727"/>
      <c r="K539" s="727"/>
      <c r="L539" s="727"/>
      <c r="M539" s="727" t="s">
        <v>380</v>
      </c>
      <c r="N539" s="727"/>
      <c r="O539" s="727"/>
      <c r="P539" s="727"/>
      <c r="Q539" s="70">
        <v>100</v>
      </c>
      <c r="R539" s="763" t="s">
        <v>382</v>
      </c>
      <c r="S539" s="763"/>
      <c r="T539" s="763"/>
      <c r="U539" s="763"/>
      <c r="V539" s="763"/>
      <c r="W539" s="763"/>
      <c r="X539" s="763"/>
      <c r="Y539" s="763"/>
      <c r="Z539" s="763"/>
      <c r="AA539" s="763"/>
      <c r="AB539" s="763"/>
    </row>
    <row r="540" spans="1:28" ht="81" customHeight="1">
      <c r="A540" s="766"/>
      <c r="B540" s="766"/>
      <c r="C540" s="25" t="s">
        <v>23</v>
      </c>
      <c r="D540" s="25" t="s">
        <v>27</v>
      </c>
      <c r="E540" s="766"/>
      <c r="F540" s="91" t="s">
        <v>25</v>
      </c>
      <c r="G540" s="27" t="s">
        <v>27</v>
      </c>
      <c r="H540" s="24" t="s">
        <v>9</v>
      </c>
      <c r="I540" s="25">
        <v>2012</v>
      </c>
      <c r="J540" s="25">
        <v>2013</v>
      </c>
      <c r="K540" s="25">
        <v>2014</v>
      </c>
      <c r="L540" s="25">
        <v>2015</v>
      </c>
      <c r="M540" s="25">
        <v>2012</v>
      </c>
      <c r="N540" s="25">
        <v>2013</v>
      </c>
      <c r="O540" s="25">
        <v>2014</v>
      </c>
      <c r="P540" s="29">
        <v>2015</v>
      </c>
      <c r="Q540" s="24" t="s">
        <v>384</v>
      </c>
      <c r="R540" s="30" t="s">
        <v>11</v>
      </c>
      <c r="S540" s="30" t="s">
        <v>12</v>
      </c>
      <c r="T540" s="30" t="s">
        <v>13</v>
      </c>
      <c r="U540" s="30" t="s">
        <v>14</v>
      </c>
      <c r="V540" s="30" t="s">
        <v>15</v>
      </c>
      <c r="W540" s="30" t="s">
        <v>16</v>
      </c>
      <c r="X540" s="30" t="s">
        <v>17</v>
      </c>
      <c r="Y540" s="30" t="s">
        <v>18</v>
      </c>
      <c r="Z540" s="30" t="s">
        <v>19</v>
      </c>
      <c r="AA540" s="30" t="s">
        <v>385</v>
      </c>
      <c r="AB540" s="30" t="s">
        <v>616</v>
      </c>
    </row>
    <row r="541" spans="1:28" ht="24" customHeight="1">
      <c r="A541" s="108"/>
      <c r="B541" s="31"/>
      <c r="C541" s="31"/>
      <c r="D541" s="31"/>
      <c r="E541" s="73"/>
      <c r="F541" s="92"/>
      <c r="G541" s="73"/>
      <c r="H541" s="33"/>
      <c r="I541" s="33"/>
      <c r="J541" s="33"/>
      <c r="K541" s="33"/>
      <c r="L541" s="33"/>
      <c r="M541" s="33"/>
      <c r="N541" s="33"/>
      <c r="O541" s="33"/>
      <c r="P541" s="32"/>
      <c r="Q541" s="106">
        <f>+(AB541*$Q$115)/AB$115</f>
        <v>5.2200156358815866</v>
      </c>
      <c r="R541" s="35">
        <v>0</v>
      </c>
      <c r="S541" s="35">
        <v>92222120</v>
      </c>
      <c r="T541" s="35">
        <v>0</v>
      </c>
      <c r="U541" s="35">
        <v>0</v>
      </c>
      <c r="V541" s="35">
        <v>0</v>
      </c>
      <c r="W541" s="35">
        <v>0</v>
      </c>
      <c r="X541" s="35">
        <v>0</v>
      </c>
      <c r="Y541" s="35">
        <v>0</v>
      </c>
      <c r="Z541" s="35">
        <v>0</v>
      </c>
      <c r="AA541" s="35">
        <v>0</v>
      </c>
      <c r="AB541" s="35">
        <v>92222120</v>
      </c>
    </row>
    <row r="542" spans="1:28" ht="129" customHeight="1">
      <c r="A542" s="770" t="s">
        <v>601</v>
      </c>
      <c r="B542" s="37" t="s">
        <v>255</v>
      </c>
      <c r="C542" s="37" t="s">
        <v>256</v>
      </c>
      <c r="D542" s="37"/>
      <c r="E542" s="37">
        <v>1</v>
      </c>
      <c r="F542" s="37" t="s">
        <v>257</v>
      </c>
      <c r="G542" s="241">
        <v>0</v>
      </c>
      <c r="H542" s="25" t="s">
        <v>8</v>
      </c>
      <c r="I542" s="241">
        <v>1</v>
      </c>
      <c r="J542" s="241"/>
      <c r="K542" s="241"/>
      <c r="L542" s="241"/>
      <c r="M542" s="43">
        <v>1</v>
      </c>
      <c r="N542" s="404">
        <v>1</v>
      </c>
      <c r="O542" s="404">
        <v>1</v>
      </c>
      <c r="P542" s="404">
        <v>1</v>
      </c>
      <c r="Q542" s="41">
        <f>+(AB542*$Q$541)/AB$541</f>
        <v>0</v>
      </c>
      <c r="R542" s="35"/>
      <c r="S542" s="35"/>
      <c r="T542" s="35">
        <v>0</v>
      </c>
      <c r="U542" s="35">
        <v>0</v>
      </c>
      <c r="V542" s="35">
        <v>0</v>
      </c>
      <c r="W542" s="35">
        <v>0</v>
      </c>
      <c r="X542" s="35">
        <v>0</v>
      </c>
      <c r="Y542" s="35">
        <v>0</v>
      </c>
      <c r="Z542" s="35">
        <v>0</v>
      </c>
      <c r="AA542" s="35">
        <v>0</v>
      </c>
      <c r="AB542" s="35">
        <v>0</v>
      </c>
    </row>
    <row r="543" spans="1:28" ht="80.25" customHeight="1">
      <c r="A543" s="770"/>
      <c r="B543" s="772"/>
      <c r="C543" s="772"/>
      <c r="D543" s="772"/>
      <c r="E543" s="37">
        <v>1</v>
      </c>
      <c r="F543" s="37" t="s">
        <v>258</v>
      </c>
      <c r="G543" s="241">
        <v>0</v>
      </c>
      <c r="H543" s="25" t="s">
        <v>8</v>
      </c>
      <c r="I543" s="241">
        <v>1</v>
      </c>
      <c r="J543" s="241"/>
      <c r="K543" s="241"/>
      <c r="L543" s="241"/>
      <c r="M543" s="43">
        <v>1</v>
      </c>
      <c r="N543" s="404">
        <v>1</v>
      </c>
      <c r="O543" s="404">
        <v>1</v>
      </c>
      <c r="P543" s="404">
        <v>1</v>
      </c>
      <c r="Q543" s="41">
        <f t="shared" ref="Q543:Q562" si="15">+(AB543*$Q$541)/AB$541</f>
        <v>0</v>
      </c>
      <c r="R543" s="35">
        <v>0</v>
      </c>
      <c r="S543" s="35"/>
      <c r="T543" s="35">
        <v>0</v>
      </c>
      <c r="U543" s="35">
        <v>0</v>
      </c>
      <c r="V543" s="35">
        <v>0</v>
      </c>
      <c r="W543" s="35">
        <v>0</v>
      </c>
      <c r="X543" s="35">
        <v>0</v>
      </c>
      <c r="Y543" s="35">
        <v>0</v>
      </c>
      <c r="Z543" s="35">
        <v>0</v>
      </c>
      <c r="AA543" s="35">
        <v>0</v>
      </c>
      <c r="AB543" s="35">
        <v>0</v>
      </c>
    </row>
    <row r="544" spans="1:28" ht="80.25" customHeight="1">
      <c r="A544" s="770"/>
      <c r="B544" s="772"/>
      <c r="C544" s="772"/>
      <c r="D544" s="772"/>
      <c r="E544" s="37">
        <v>1</v>
      </c>
      <c r="F544" s="37" t="s">
        <v>259</v>
      </c>
      <c r="G544" s="241">
        <v>0</v>
      </c>
      <c r="H544" s="25" t="s">
        <v>8</v>
      </c>
      <c r="I544" s="241"/>
      <c r="J544" s="241">
        <v>1</v>
      </c>
      <c r="K544" s="241"/>
      <c r="L544" s="241"/>
      <c r="M544" s="43">
        <v>0</v>
      </c>
      <c r="N544" s="404">
        <v>1</v>
      </c>
      <c r="O544" s="404">
        <v>1</v>
      </c>
      <c r="P544" s="404">
        <v>1</v>
      </c>
      <c r="Q544" s="41">
        <f t="shared" si="15"/>
        <v>5.6602641924535971E-2</v>
      </c>
      <c r="R544" s="35">
        <v>0</v>
      </c>
      <c r="S544" s="35">
        <v>1000000</v>
      </c>
      <c r="T544" s="35">
        <v>0</v>
      </c>
      <c r="U544" s="35">
        <v>0</v>
      </c>
      <c r="V544" s="35">
        <v>0</v>
      </c>
      <c r="W544" s="35">
        <v>0</v>
      </c>
      <c r="X544" s="35">
        <v>0</v>
      </c>
      <c r="Y544" s="35">
        <v>0</v>
      </c>
      <c r="Z544" s="35">
        <v>0</v>
      </c>
      <c r="AA544" s="35">
        <v>0</v>
      </c>
      <c r="AB544" s="35">
        <v>1000000</v>
      </c>
    </row>
    <row r="545" spans="1:28" ht="63.75" customHeight="1">
      <c r="A545" s="770"/>
      <c r="B545" s="772"/>
      <c r="C545" s="772"/>
      <c r="D545" s="772"/>
      <c r="E545" s="37">
        <v>1</v>
      </c>
      <c r="F545" s="37" t="s">
        <v>260</v>
      </c>
      <c r="G545" s="241">
        <v>0</v>
      </c>
      <c r="H545" s="25" t="s">
        <v>8</v>
      </c>
      <c r="I545" s="241"/>
      <c r="J545" s="241">
        <v>1</v>
      </c>
      <c r="K545" s="241"/>
      <c r="L545" s="241"/>
      <c r="M545" s="43">
        <v>0</v>
      </c>
      <c r="N545" s="404">
        <v>1</v>
      </c>
      <c r="O545" s="404">
        <v>1</v>
      </c>
      <c r="P545" s="404">
        <v>1</v>
      </c>
      <c r="Q545" s="41">
        <f t="shared" si="15"/>
        <v>0.22641056769814388</v>
      </c>
      <c r="R545" s="35"/>
      <c r="S545" s="35">
        <v>4000000</v>
      </c>
      <c r="T545" s="35">
        <v>0</v>
      </c>
      <c r="U545" s="35">
        <v>0</v>
      </c>
      <c r="V545" s="35">
        <v>0</v>
      </c>
      <c r="W545" s="35">
        <v>0</v>
      </c>
      <c r="X545" s="35">
        <v>0</v>
      </c>
      <c r="Y545" s="35">
        <v>0</v>
      </c>
      <c r="Z545" s="35">
        <v>0</v>
      </c>
      <c r="AA545" s="35">
        <v>0</v>
      </c>
      <c r="AB545" s="35">
        <v>4000000</v>
      </c>
    </row>
    <row r="546" spans="1:28" ht="95.25" customHeight="1">
      <c r="A546" s="770"/>
      <c r="B546" s="772"/>
      <c r="C546" s="772"/>
      <c r="D546" s="772"/>
      <c r="E546" s="37">
        <v>4</v>
      </c>
      <c r="F546" s="37" t="s">
        <v>261</v>
      </c>
      <c r="G546" s="241">
        <v>0</v>
      </c>
      <c r="H546" s="25" t="s">
        <v>8</v>
      </c>
      <c r="I546" s="241">
        <v>1</v>
      </c>
      <c r="J546" s="241">
        <v>1</v>
      </c>
      <c r="K546" s="241">
        <v>1</v>
      </c>
      <c r="L546" s="241">
        <v>1</v>
      </c>
      <c r="M546" s="43">
        <v>1</v>
      </c>
      <c r="N546" s="404">
        <v>2</v>
      </c>
      <c r="O546" s="404">
        <v>3</v>
      </c>
      <c r="P546" s="404">
        <v>4</v>
      </c>
      <c r="Q546" s="41">
        <f t="shared" si="15"/>
        <v>8.4903962886803949E-2</v>
      </c>
      <c r="R546" s="35">
        <v>0</v>
      </c>
      <c r="S546" s="35">
        <v>1500000</v>
      </c>
      <c r="T546" s="35">
        <v>0</v>
      </c>
      <c r="U546" s="35">
        <v>0</v>
      </c>
      <c r="V546" s="35">
        <v>0</v>
      </c>
      <c r="W546" s="35">
        <v>0</v>
      </c>
      <c r="X546" s="35">
        <v>0</v>
      </c>
      <c r="Y546" s="35">
        <v>0</v>
      </c>
      <c r="Z546" s="35">
        <v>0</v>
      </c>
      <c r="AA546" s="35">
        <v>0</v>
      </c>
      <c r="AB546" s="35">
        <v>1500000</v>
      </c>
    </row>
    <row r="547" spans="1:28" ht="78.75" customHeight="1">
      <c r="A547" s="770"/>
      <c r="B547" s="772"/>
      <c r="C547" s="772"/>
      <c r="D547" s="772"/>
      <c r="E547" s="37">
        <v>1</v>
      </c>
      <c r="F547" s="37" t="s">
        <v>262</v>
      </c>
      <c r="G547" s="241">
        <v>0</v>
      </c>
      <c r="H547" s="25" t="s">
        <v>8</v>
      </c>
      <c r="I547" s="241"/>
      <c r="J547" s="241">
        <v>1</v>
      </c>
      <c r="K547" s="241"/>
      <c r="L547" s="241"/>
      <c r="M547" s="43">
        <v>0</v>
      </c>
      <c r="N547" s="404">
        <v>1</v>
      </c>
      <c r="O547" s="404">
        <v>1</v>
      </c>
      <c r="P547" s="404">
        <v>1</v>
      </c>
      <c r="Q547" s="41">
        <f t="shared" si="15"/>
        <v>0</v>
      </c>
      <c r="R547" s="35"/>
      <c r="S547" s="35">
        <v>0</v>
      </c>
      <c r="T547" s="35">
        <v>0</v>
      </c>
      <c r="U547" s="35">
        <v>0</v>
      </c>
      <c r="V547" s="35">
        <v>0</v>
      </c>
      <c r="W547" s="35">
        <v>0</v>
      </c>
      <c r="X547" s="35">
        <v>0</v>
      </c>
      <c r="Y547" s="35">
        <v>0</v>
      </c>
      <c r="Z547" s="35">
        <v>0</v>
      </c>
      <c r="AA547" s="35">
        <v>0</v>
      </c>
      <c r="AB547" s="35">
        <v>0</v>
      </c>
    </row>
    <row r="548" spans="1:28" ht="78.75" customHeight="1">
      <c r="A548" s="770"/>
      <c r="B548" s="771" t="s">
        <v>263</v>
      </c>
      <c r="C548" s="768" t="s">
        <v>264</v>
      </c>
      <c r="D548" s="768"/>
      <c r="E548" s="47" t="s">
        <v>794</v>
      </c>
      <c r="F548" s="45" t="s">
        <v>265</v>
      </c>
      <c r="G548" s="39">
        <v>0.8</v>
      </c>
      <c r="H548" s="25" t="s">
        <v>10</v>
      </c>
      <c r="I548" s="40">
        <v>1</v>
      </c>
      <c r="J548" s="40">
        <v>1</v>
      </c>
      <c r="K548" s="40">
        <v>1</v>
      </c>
      <c r="L548" s="40">
        <v>1</v>
      </c>
      <c r="M548" s="43">
        <v>1</v>
      </c>
      <c r="N548" s="404">
        <v>2</v>
      </c>
      <c r="O548" s="404">
        <v>3</v>
      </c>
      <c r="P548" s="404">
        <v>4</v>
      </c>
      <c r="Q548" s="41">
        <f t="shared" si="15"/>
        <v>0</v>
      </c>
      <c r="R548" s="35">
        <v>0</v>
      </c>
      <c r="S548" s="35">
        <v>0</v>
      </c>
      <c r="T548" s="35">
        <v>0</v>
      </c>
      <c r="U548" s="35">
        <v>0</v>
      </c>
      <c r="V548" s="35">
        <v>0</v>
      </c>
      <c r="W548" s="35">
        <v>0</v>
      </c>
      <c r="X548" s="35">
        <v>0</v>
      </c>
      <c r="Y548" s="35">
        <v>0</v>
      </c>
      <c r="Z548" s="35">
        <v>0</v>
      </c>
      <c r="AA548" s="35">
        <v>0</v>
      </c>
      <c r="AB548" s="35">
        <v>0</v>
      </c>
    </row>
    <row r="549" spans="1:28" ht="75.75" customHeight="1">
      <c r="A549" s="770"/>
      <c r="B549" s="771"/>
      <c r="C549" s="768"/>
      <c r="D549" s="768"/>
      <c r="E549" s="218" t="s">
        <v>795</v>
      </c>
      <c r="F549" s="45" t="s">
        <v>266</v>
      </c>
      <c r="G549" s="219">
        <v>8.9999999999999993E-3</v>
      </c>
      <c r="H549" s="25" t="s">
        <v>9</v>
      </c>
      <c r="I549" s="40">
        <v>1</v>
      </c>
      <c r="J549" s="40">
        <v>1</v>
      </c>
      <c r="K549" s="40">
        <v>1</v>
      </c>
      <c r="L549" s="40">
        <v>1</v>
      </c>
      <c r="M549" s="43">
        <v>1</v>
      </c>
      <c r="N549" s="404">
        <v>2</v>
      </c>
      <c r="O549" s="404">
        <v>3</v>
      </c>
      <c r="P549" s="404">
        <v>4</v>
      </c>
      <c r="Q549" s="41">
        <f t="shared" si="15"/>
        <v>3.7284160235691841</v>
      </c>
      <c r="R549" s="35">
        <v>0</v>
      </c>
      <c r="S549" s="35">
        <v>65870000</v>
      </c>
      <c r="T549" s="35">
        <v>0</v>
      </c>
      <c r="U549" s="35">
        <v>0</v>
      </c>
      <c r="V549" s="35">
        <v>0</v>
      </c>
      <c r="W549" s="35">
        <v>0</v>
      </c>
      <c r="X549" s="35">
        <v>0</v>
      </c>
      <c r="Y549" s="35">
        <v>0</v>
      </c>
      <c r="Z549" s="35">
        <v>0</v>
      </c>
      <c r="AA549" s="35">
        <v>0</v>
      </c>
      <c r="AB549" s="35">
        <v>65870000</v>
      </c>
    </row>
    <row r="550" spans="1:28" ht="63.75" customHeight="1">
      <c r="A550" s="770"/>
      <c r="B550" s="771"/>
      <c r="C550" s="768"/>
      <c r="D550" s="768"/>
      <c r="E550" s="771" t="s">
        <v>796</v>
      </c>
      <c r="F550" s="45" t="s">
        <v>267</v>
      </c>
      <c r="G550" s="204">
        <v>1</v>
      </c>
      <c r="H550" s="25" t="s">
        <v>9</v>
      </c>
      <c r="I550" s="40">
        <v>1</v>
      </c>
      <c r="J550" s="40">
        <v>1</v>
      </c>
      <c r="K550" s="40">
        <v>1</v>
      </c>
      <c r="L550" s="40">
        <v>1</v>
      </c>
      <c r="M550" s="43">
        <v>1</v>
      </c>
      <c r="N550" s="404">
        <v>2</v>
      </c>
      <c r="O550" s="404">
        <v>3</v>
      </c>
      <c r="P550" s="404">
        <v>4</v>
      </c>
      <c r="Q550" s="41">
        <f t="shared" si="15"/>
        <v>0</v>
      </c>
      <c r="R550" s="35">
        <v>0</v>
      </c>
      <c r="S550" s="35">
        <v>0</v>
      </c>
      <c r="T550" s="35">
        <v>0</v>
      </c>
      <c r="U550" s="35">
        <v>0</v>
      </c>
      <c r="V550" s="35">
        <v>0</v>
      </c>
      <c r="W550" s="35">
        <v>0</v>
      </c>
      <c r="X550" s="35">
        <v>0</v>
      </c>
      <c r="Y550" s="35">
        <v>0</v>
      </c>
      <c r="Z550" s="35">
        <v>0</v>
      </c>
      <c r="AA550" s="35">
        <v>0</v>
      </c>
      <c r="AB550" s="35">
        <v>0</v>
      </c>
    </row>
    <row r="551" spans="1:28" ht="48" customHeight="1">
      <c r="A551" s="770"/>
      <c r="B551" s="771"/>
      <c r="C551" s="768"/>
      <c r="D551" s="768"/>
      <c r="E551" s="771"/>
      <c r="F551" s="45" t="s">
        <v>268</v>
      </c>
      <c r="G551" s="204">
        <v>1</v>
      </c>
      <c r="H551" s="25" t="s">
        <v>9</v>
      </c>
      <c r="I551" s="40">
        <v>1</v>
      </c>
      <c r="J551" s="40">
        <v>1</v>
      </c>
      <c r="K551" s="40">
        <v>1</v>
      </c>
      <c r="L551" s="40">
        <v>1</v>
      </c>
      <c r="M551" s="43">
        <v>1</v>
      </c>
      <c r="N551" s="404">
        <v>2</v>
      </c>
      <c r="O551" s="404">
        <v>3</v>
      </c>
      <c r="P551" s="404">
        <v>4</v>
      </c>
      <c r="Q551" s="41">
        <f t="shared" si="15"/>
        <v>0</v>
      </c>
      <c r="R551" s="35">
        <v>0</v>
      </c>
      <c r="S551" s="35">
        <v>0</v>
      </c>
      <c r="T551" s="35">
        <v>0</v>
      </c>
      <c r="U551" s="35">
        <v>0</v>
      </c>
      <c r="V551" s="35">
        <v>0</v>
      </c>
      <c r="W551" s="35">
        <v>0</v>
      </c>
      <c r="X551" s="35">
        <v>0</v>
      </c>
      <c r="Y551" s="35">
        <v>0</v>
      </c>
      <c r="Z551" s="35">
        <v>0</v>
      </c>
      <c r="AA551" s="35">
        <v>0</v>
      </c>
      <c r="AB551" s="35">
        <v>0</v>
      </c>
    </row>
    <row r="552" spans="1:28" ht="64.5" customHeight="1">
      <c r="A552" s="770"/>
      <c r="B552" s="771"/>
      <c r="C552" s="768"/>
      <c r="D552" s="768"/>
      <c r="E552" s="771"/>
      <c r="F552" s="45" t="s">
        <v>269</v>
      </c>
      <c r="G552" s="186">
        <v>1</v>
      </c>
      <c r="H552" s="25" t="s">
        <v>9</v>
      </c>
      <c r="I552" s="40">
        <v>1</v>
      </c>
      <c r="J552" s="40">
        <v>1</v>
      </c>
      <c r="K552" s="40">
        <v>1</v>
      </c>
      <c r="L552" s="40">
        <v>1</v>
      </c>
      <c r="M552" s="43">
        <v>1</v>
      </c>
      <c r="N552" s="404">
        <v>2</v>
      </c>
      <c r="O552" s="404">
        <v>3</v>
      </c>
      <c r="P552" s="404">
        <v>4</v>
      </c>
      <c r="Q552" s="41">
        <f t="shared" si="15"/>
        <v>0</v>
      </c>
      <c r="R552" s="35">
        <v>0</v>
      </c>
      <c r="S552" s="35">
        <v>0</v>
      </c>
      <c r="T552" s="35">
        <v>0</v>
      </c>
      <c r="U552" s="35">
        <v>0</v>
      </c>
      <c r="V552" s="35">
        <v>0</v>
      </c>
      <c r="W552" s="35">
        <v>0</v>
      </c>
      <c r="X552" s="35">
        <v>0</v>
      </c>
      <c r="Y552" s="35">
        <v>0</v>
      </c>
      <c r="Z552" s="35">
        <v>0</v>
      </c>
      <c r="AA552" s="35">
        <v>0</v>
      </c>
      <c r="AB552" s="35">
        <v>0</v>
      </c>
    </row>
    <row r="553" spans="1:28" ht="108.75" customHeight="1">
      <c r="A553" s="770"/>
      <c r="B553" s="771" t="s">
        <v>270</v>
      </c>
      <c r="C553" s="768" t="s">
        <v>271</v>
      </c>
      <c r="D553" s="768"/>
      <c r="E553" s="45">
        <v>1</v>
      </c>
      <c r="F553" s="45" t="s">
        <v>272</v>
      </c>
      <c r="G553" s="96">
        <v>0</v>
      </c>
      <c r="H553" s="25" t="s">
        <v>8</v>
      </c>
      <c r="I553" s="43"/>
      <c r="J553" s="43">
        <v>1</v>
      </c>
      <c r="K553" s="43"/>
      <c r="L553" s="43"/>
      <c r="M553" s="43">
        <v>0</v>
      </c>
      <c r="N553" s="404">
        <v>1</v>
      </c>
      <c r="O553" s="404">
        <v>1</v>
      </c>
      <c r="P553" s="404">
        <v>1</v>
      </c>
      <c r="Q553" s="41">
        <f t="shared" si="15"/>
        <v>0.22641056769814388</v>
      </c>
      <c r="R553" s="35"/>
      <c r="S553" s="35">
        <v>4000000</v>
      </c>
      <c r="T553" s="35">
        <v>0</v>
      </c>
      <c r="U553" s="35">
        <v>0</v>
      </c>
      <c r="V553" s="35">
        <v>0</v>
      </c>
      <c r="W553" s="35">
        <v>0</v>
      </c>
      <c r="X553" s="35">
        <v>0</v>
      </c>
      <c r="Y553" s="35">
        <v>0</v>
      </c>
      <c r="Z553" s="35">
        <v>0</v>
      </c>
      <c r="AA553" s="35">
        <v>0</v>
      </c>
      <c r="AB553" s="35">
        <v>4000000</v>
      </c>
    </row>
    <row r="554" spans="1:28" ht="110.25" customHeight="1">
      <c r="A554" s="770"/>
      <c r="B554" s="771"/>
      <c r="C554" s="768"/>
      <c r="D554" s="768"/>
      <c r="E554" s="45">
        <v>1</v>
      </c>
      <c r="F554" s="45" t="s">
        <v>273</v>
      </c>
      <c r="G554" s="96">
        <v>0</v>
      </c>
      <c r="H554" s="25" t="s">
        <v>8</v>
      </c>
      <c r="I554" s="43">
        <v>1</v>
      </c>
      <c r="J554" s="43"/>
      <c r="K554" s="43"/>
      <c r="L554" s="43"/>
      <c r="M554" s="43">
        <v>1</v>
      </c>
      <c r="N554" s="404">
        <v>1</v>
      </c>
      <c r="O554" s="404">
        <v>1</v>
      </c>
      <c r="P554" s="404">
        <v>1</v>
      </c>
      <c r="Q554" s="41">
        <f t="shared" si="15"/>
        <v>0</v>
      </c>
      <c r="R554" s="35">
        <v>0</v>
      </c>
      <c r="S554" s="35">
        <v>0</v>
      </c>
      <c r="T554" s="35">
        <v>0</v>
      </c>
      <c r="U554" s="35">
        <v>0</v>
      </c>
      <c r="V554" s="35">
        <v>0</v>
      </c>
      <c r="W554" s="35">
        <v>0</v>
      </c>
      <c r="X554" s="35">
        <v>0</v>
      </c>
      <c r="Y554" s="35">
        <v>0</v>
      </c>
      <c r="Z554" s="35">
        <v>0</v>
      </c>
      <c r="AA554" s="35">
        <v>0</v>
      </c>
      <c r="AB554" s="35">
        <v>0</v>
      </c>
    </row>
    <row r="555" spans="1:28" ht="186.75" customHeight="1">
      <c r="A555" s="770"/>
      <c r="B555" s="771"/>
      <c r="C555" s="768"/>
      <c r="D555" s="768"/>
      <c r="E555" s="45">
        <v>4</v>
      </c>
      <c r="F555" s="45" t="s">
        <v>274</v>
      </c>
      <c r="G555" s="96">
        <v>0</v>
      </c>
      <c r="H555" s="25" t="s">
        <v>8</v>
      </c>
      <c r="I555" s="43">
        <v>1</v>
      </c>
      <c r="J555" s="43">
        <v>1</v>
      </c>
      <c r="K555" s="43">
        <v>1</v>
      </c>
      <c r="L555" s="43">
        <v>1</v>
      </c>
      <c r="M555" s="43">
        <v>1</v>
      </c>
      <c r="N555" s="404">
        <v>2</v>
      </c>
      <c r="O555" s="404">
        <v>3</v>
      </c>
      <c r="P555" s="404">
        <v>4</v>
      </c>
      <c r="Q555" s="41">
        <f t="shared" si="15"/>
        <v>0.1698079257736079</v>
      </c>
      <c r="R555" s="35">
        <v>0</v>
      </c>
      <c r="S555" s="35">
        <v>3000000</v>
      </c>
      <c r="T555" s="35">
        <v>0</v>
      </c>
      <c r="U555" s="35">
        <v>0</v>
      </c>
      <c r="V555" s="35">
        <v>0</v>
      </c>
      <c r="W555" s="35">
        <v>0</v>
      </c>
      <c r="X555" s="35">
        <v>0</v>
      </c>
      <c r="Y555" s="35">
        <v>0</v>
      </c>
      <c r="Z555" s="35">
        <v>0</v>
      </c>
      <c r="AA555" s="35">
        <v>0</v>
      </c>
      <c r="AB555" s="35">
        <v>3000000</v>
      </c>
    </row>
    <row r="556" spans="1:28" ht="123.75" customHeight="1">
      <c r="A556" s="770"/>
      <c r="B556" s="771" t="s">
        <v>275</v>
      </c>
      <c r="C556" s="772" t="s">
        <v>276</v>
      </c>
      <c r="D556" s="773">
        <v>0.2</v>
      </c>
      <c r="E556" s="45">
        <v>4</v>
      </c>
      <c r="F556" s="45" t="s">
        <v>277</v>
      </c>
      <c r="G556" s="96">
        <v>0</v>
      </c>
      <c r="H556" s="25" t="s">
        <v>8</v>
      </c>
      <c r="I556" s="43">
        <v>1</v>
      </c>
      <c r="J556" s="43">
        <v>1</v>
      </c>
      <c r="K556" s="43">
        <v>1</v>
      </c>
      <c r="L556" s="43">
        <v>1</v>
      </c>
      <c r="M556" s="43">
        <v>1</v>
      </c>
      <c r="N556" s="404">
        <v>2</v>
      </c>
      <c r="O556" s="404">
        <v>3</v>
      </c>
      <c r="P556" s="404">
        <v>4</v>
      </c>
      <c r="Q556" s="41">
        <f t="shared" si="15"/>
        <v>5.9998800440008118E-2</v>
      </c>
      <c r="R556" s="35">
        <v>0</v>
      </c>
      <c r="S556" s="35">
        <v>1060000</v>
      </c>
      <c r="T556" s="35">
        <v>0</v>
      </c>
      <c r="U556" s="35">
        <v>0</v>
      </c>
      <c r="V556" s="35">
        <v>0</v>
      </c>
      <c r="W556" s="35">
        <v>0</v>
      </c>
      <c r="X556" s="35">
        <v>0</v>
      </c>
      <c r="Y556" s="35">
        <v>0</v>
      </c>
      <c r="Z556" s="35">
        <v>0</v>
      </c>
      <c r="AA556" s="35">
        <v>0</v>
      </c>
      <c r="AB556" s="35">
        <v>1060000</v>
      </c>
    </row>
    <row r="557" spans="1:28" ht="144" customHeight="1">
      <c r="A557" s="770"/>
      <c r="B557" s="771"/>
      <c r="C557" s="772"/>
      <c r="D557" s="773"/>
      <c r="E557" s="45">
        <v>2</v>
      </c>
      <c r="F557" s="45" t="s">
        <v>278</v>
      </c>
      <c r="G557" s="96">
        <v>0</v>
      </c>
      <c r="H557" s="25" t="s">
        <v>8</v>
      </c>
      <c r="I557" s="43"/>
      <c r="J557" s="43">
        <v>1</v>
      </c>
      <c r="K557" s="43">
        <v>1</v>
      </c>
      <c r="L557" s="43"/>
      <c r="M557" s="43">
        <v>0</v>
      </c>
      <c r="N557" s="404">
        <v>1</v>
      </c>
      <c r="O557" s="404">
        <v>2</v>
      </c>
      <c r="P557" s="404">
        <v>2</v>
      </c>
      <c r="Q557" s="41">
        <f t="shared" si="15"/>
        <v>5.6602641924535971E-2</v>
      </c>
      <c r="R557" s="35">
        <v>0</v>
      </c>
      <c r="S557" s="35">
        <v>1000000</v>
      </c>
      <c r="T557" s="35">
        <v>0</v>
      </c>
      <c r="U557" s="35">
        <v>0</v>
      </c>
      <c r="V557" s="35">
        <v>0</v>
      </c>
      <c r="W557" s="35">
        <v>0</v>
      </c>
      <c r="X557" s="35">
        <v>0</v>
      </c>
      <c r="Y557" s="35">
        <v>0</v>
      </c>
      <c r="Z557" s="35">
        <v>0</v>
      </c>
      <c r="AA557" s="35">
        <v>0</v>
      </c>
      <c r="AB557" s="35">
        <v>1000000</v>
      </c>
    </row>
    <row r="558" spans="1:28" ht="74.25" customHeight="1">
      <c r="A558" s="770"/>
      <c r="B558" s="771"/>
      <c r="C558" s="772"/>
      <c r="D558" s="773"/>
      <c r="E558" s="42">
        <v>1</v>
      </c>
      <c r="F558" s="45" t="s">
        <v>279</v>
      </c>
      <c r="G558" s="96">
        <v>1</v>
      </c>
      <c r="H558" s="25" t="s">
        <v>9</v>
      </c>
      <c r="I558" s="43">
        <v>1</v>
      </c>
      <c r="J558" s="43"/>
      <c r="K558" s="43"/>
      <c r="L558" s="43"/>
      <c r="M558" s="43">
        <v>1</v>
      </c>
      <c r="N558" s="404">
        <v>1</v>
      </c>
      <c r="O558" s="404">
        <v>1</v>
      </c>
      <c r="P558" s="404">
        <v>1</v>
      </c>
      <c r="Q558" s="41">
        <f t="shared" si="15"/>
        <v>0</v>
      </c>
      <c r="R558" s="35">
        <v>0</v>
      </c>
      <c r="S558" s="35">
        <v>0</v>
      </c>
      <c r="T558" s="35">
        <v>0</v>
      </c>
      <c r="U558" s="35">
        <v>0</v>
      </c>
      <c r="V558" s="35">
        <v>0</v>
      </c>
      <c r="W558" s="35">
        <v>0</v>
      </c>
      <c r="X558" s="35">
        <v>0</v>
      </c>
      <c r="Y558" s="35">
        <v>0</v>
      </c>
      <c r="Z558" s="35">
        <v>0</v>
      </c>
      <c r="AA558" s="35">
        <v>0</v>
      </c>
      <c r="AB558" s="35">
        <v>0</v>
      </c>
    </row>
    <row r="559" spans="1:28" ht="64.5" customHeight="1">
      <c r="A559" s="770"/>
      <c r="B559" s="771"/>
      <c r="C559" s="772"/>
      <c r="D559" s="773"/>
      <c r="E559" s="45">
        <v>1</v>
      </c>
      <c r="F559" s="45" t="s">
        <v>280</v>
      </c>
      <c r="G559" s="96">
        <v>1</v>
      </c>
      <c r="H559" s="25" t="s">
        <v>9</v>
      </c>
      <c r="I559" s="43">
        <v>1</v>
      </c>
      <c r="J559" s="43"/>
      <c r="K559" s="43"/>
      <c r="L559" s="43"/>
      <c r="M559" s="43">
        <v>1</v>
      </c>
      <c r="N559" s="404">
        <v>1</v>
      </c>
      <c r="O559" s="404">
        <v>1</v>
      </c>
      <c r="P559" s="404">
        <v>1</v>
      </c>
      <c r="Q559" s="41">
        <f t="shared" si="15"/>
        <v>0</v>
      </c>
      <c r="R559" s="35">
        <v>0</v>
      </c>
      <c r="S559" s="35"/>
      <c r="T559" s="35">
        <v>0</v>
      </c>
      <c r="U559" s="35">
        <v>0</v>
      </c>
      <c r="V559" s="35">
        <v>0</v>
      </c>
      <c r="W559" s="35">
        <v>0</v>
      </c>
      <c r="X559" s="35">
        <v>0</v>
      </c>
      <c r="Y559" s="35">
        <v>0</v>
      </c>
      <c r="Z559" s="35">
        <v>0</v>
      </c>
      <c r="AA559" s="35">
        <v>0</v>
      </c>
      <c r="AB559" s="35">
        <v>0</v>
      </c>
    </row>
    <row r="560" spans="1:28" ht="90.75" customHeight="1">
      <c r="A560" s="770"/>
      <c r="B560" s="771"/>
      <c r="C560" s="772"/>
      <c r="D560" s="773"/>
      <c r="E560" s="45">
        <v>4</v>
      </c>
      <c r="F560" s="45" t="s">
        <v>281</v>
      </c>
      <c r="G560" s="96">
        <v>0</v>
      </c>
      <c r="H560" s="25" t="s">
        <v>8</v>
      </c>
      <c r="I560" s="43">
        <v>1</v>
      </c>
      <c r="J560" s="43">
        <v>1</v>
      </c>
      <c r="K560" s="43">
        <v>1</v>
      </c>
      <c r="L560" s="43">
        <v>1</v>
      </c>
      <c r="M560" s="43">
        <v>1</v>
      </c>
      <c r="N560" s="404">
        <v>2</v>
      </c>
      <c r="O560" s="404">
        <v>3</v>
      </c>
      <c r="P560" s="404">
        <v>4</v>
      </c>
      <c r="Q560" s="41">
        <f t="shared" si="15"/>
        <v>5.6602641924535971E-2</v>
      </c>
      <c r="R560" s="35">
        <v>0</v>
      </c>
      <c r="S560" s="35">
        <v>1000000</v>
      </c>
      <c r="T560" s="35">
        <v>0</v>
      </c>
      <c r="U560" s="35">
        <v>0</v>
      </c>
      <c r="V560" s="35">
        <v>0</v>
      </c>
      <c r="W560" s="35">
        <v>0</v>
      </c>
      <c r="X560" s="35">
        <v>0</v>
      </c>
      <c r="Y560" s="35">
        <v>0</v>
      </c>
      <c r="Z560" s="35">
        <v>0</v>
      </c>
      <c r="AA560" s="35">
        <v>0</v>
      </c>
      <c r="AB560" s="35">
        <v>1000000</v>
      </c>
    </row>
    <row r="561" spans="1:28" ht="97.5" customHeight="1">
      <c r="A561" s="770"/>
      <c r="B561" s="220" t="s">
        <v>282</v>
      </c>
      <c r="C561" s="45" t="s">
        <v>283</v>
      </c>
      <c r="D561" s="74">
        <v>5.0000000000000001E-3</v>
      </c>
      <c r="E561" s="45">
        <v>1</v>
      </c>
      <c r="F561" s="45" t="s">
        <v>284</v>
      </c>
      <c r="G561" s="43">
        <v>0</v>
      </c>
      <c r="H561" s="25" t="s">
        <v>8</v>
      </c>
      <c r="I561" s="43">
        <v>1</v>
      </c>
      <c r="J561" s="43"/>
      <c r="K561" s="43"/>
      <c r="L561" s="43"/>
      <c r="M561" s="43">
        <v>1</v>
      </c>
      <c r="N561" s="404">
        <v>1</v>
      </c>
      <c r="O561" s="404">
        <v>1</v>
      </c>
      <c r="P561" s="404">
        <v>1</v>
      </c>
      <c r="Q561" s="41">
        <f t="shared" si="15"/>
        <v>0</v>
      </c>
      <c r="R561" s="35"/>
      <c r="S561" s="35"/>
      <c r="T561" s="35">
        <v>0</v>
      </c>
      <c r="U561" s="35">
        <v>0</v>
      </c>
      <c r="V561" s="35">
        <v>0</v>
      </c>
      <c r="W561" s="35">
        <v>0</v>
      </c>
      <c r="X561" s="35">
        <v>0</v>
      </c>
      <c r="Y561" s="35">
        <v>0</v>
      </c>
      <c r="Z561" s="35">
        <v>0</v>
      </c>
      <c r="AA561" s="35">
        <v>0</v>
      </c>
      <c r="AB561" s="35">
        <v>0</v>
      </c>
    </row>
    <row r="562" spans="1:28" ht="108.75" customHeight="1">
      <c r="A562" s="770"/>
      <c r="B562" s="42"/>
      <c r="C562" s="42"/>
      <c r="D562" s="42"/>
      <c r="E562" s="42">
        <v>4</v>
      </c>
      <c r="F562" s="45" t="s">
        <v>602</v>
      </c>
      <c r="G562" s="38" t="s">
        <v>68</v>
      </c>
      <c r="H562" s="25" t="s">
        <v>8</v>
      </c>
      <c r="I562" s="38">
        <v>1</v>
      </c>
      <c r="J562" s="38">
        <v>1</v>
      </c>
      <c r="K562" s="38">
        <v>1</v>
      </c>
      <c r="L562" s="38">
        <v>1</v>
      </c>
      <c r="M562" s="43">
        <v>1</v>
      </c>
      <c r="N562" s="404">
        <v>2</v>
      </c>
      <c r="O562" s="404">
        <v>3</v>
      </c>
      <c r="P562" s="404">
        <v>4</v>
      </c>
      <c r="Q562" s="41">
        <f t="shared" si="15"/>
        <v>0.5542598620420871</v>
      </c>
      <c r="R562" s="35"/>
      <c r="S562" s="35">
        <v>9792120</v>
      </c>
      <c r="T562" s="35">
        <v>0</v>
      </c>
      <c r="U562" s="35">
        <v>0</v>
      </c>
      <c r="V562" s="35">
        <v>0</v>
      </c>
      <c r="W562" s="35">
        <v>0</v>
      </c>
      <c r="X562" s="35">
        <v>0</v>
      </c>
      <c r="Y562" s="35">
        <v>0</v>
      </c>
      <c r="Z562" s="35">
        <v>0</v>
      </c>
      <c r="AA562" s="35">
        <v>0</v>
      </c>
      <c r="AB562" s="35">
        <v>9792120</v>
      </c>
    </row>
    <row r="563" spans="1:28" s="332" customFormat="1">
      <c r="F563" s="334"/>
      <c r="J563" s="340" t="s">
        <v>780</v>
      </c>
      <c r="P563" s="335"/>
      <c r="Q563" s="330">
        <f>SUM(Q542:Q562)</f>
        <v>5.2200156358815857</v>
      </c>
      <c r="R563" s="336">
        <v>0</v>
      </c>
      <c r="S563" s="337">
        <v>92222120</v>
      </c>
      <c r="T563" s="336">
        <v>0</v>
      </c>
      <c r="U563" s="336">
        <v>0</v>
      </c>
      <c r="V563" s="336">
        <v>0</v>
      </c>
      <c r="W563" s="336">
        <v>0</v>
      </c>
      <c r="X563" s="336">
        <v>0</v>
      </c>
      <c r="Y563" s="336">
        <v>0</v>
      </c>
      <c r="Z563" s="336">
        <v>0</v>
      </c>
      <c r="AA563" s="336">
        <v>0</v>
      </c>
      <c r="AB563" s="336">
        <v>92222120</v>
      </c>
    </row>
    <row r="564" spans="1:28" s="332" customFormat="1">
      <c r="F564" s="334"/>
      <c r="P564" s="335"/>
      <c r="R564" s="336">
        <v>0</v>
      </c>
      <c r="S564" s="337">
        <v>0</v>
      </c>
      <c r="T564" s="336">
        <v>0</v>
      </c>
      <c r="U564" s="336">
        <v>0</v>
      </c>
      <c r="V564" s="336">
        <v>0</v>
      </c>
      <c r="W564" s="336">
        <v>0</v>
      </c>
      <c r="X564" s="336">
        <v>0</v>
      </c>
      <c r="Y564" s="336">
        <v>0</v>
      </c>
      <c r="Z564" s="336">
        <v>0</v>
      </c>
      <c r="AA564" s="336">
        <v>0</v>
      </c>
      <c r="AB564" s="336">
        <v>0</v>
      </c>
    </row>
    <row r="567" spans="1:28">
      <c r="R567" s="252"/>
      <c r="S567" s="253"/>
      <c r="T567" s="252"/>
      <c r="U567" s="252"/>
    </row>
    <row r="569" spans="1:28" ht="20.25" customHeight="1">
      <c r="A569" s="723" t="s">
        <v>29</v>
      </c>
      <c r="B569" s="724"/>
      <c r="C569" s="724"/>
      <c r="D569" s="724"/>
      <c r="E569" s="724"/>
      <c r="F569" s="724"/>
      <c r="G569" s="724"/>
      <c r="H569" s="724"/>
      <c r="I569" s="724"/>
      <c r="J569" s="724"/>
      <c r="K569" s="724"/>
      <c r="L569" s="724"/>
      <c r="M569" s="724"/>
      <c r="N569" s="724"/>
      <c r="O569" s="724"/>
      <c r="P569" s="724"/>
      <c r="Q569" s="724"/>
      <c r="R569" s="724"/>
      <c r="S569" s="724"/>
      <c r="T569" s="724"/>
      <c r="U569" s="724"/>
      <c r="V569" s="724"/>
      <c r="W569" s="724"/>
      <c r="X569" s="724"/>
      <c r="Y569" s="724"/>
      <c r="Z569" s="724"/>
      <c r="AA569" s="724"/>
      <c r="AB569" s="724"/>
    </row>
    <row r="570" spans="1:28" ht="20.25" customHeight="1">
      <c r="A570" s="723" t="s">
        <v>563</v>
      </c>
      <c r="B570" s="724"/>
      <c r="C570" s="724"/>
      <c r="D570" s="724"/>
      <c r="E570" s="724"/>
      <c r="F570" s="724"/>
      <c r="G570" s="724"/>
      <c r="H570" s="724"/>
      <c r="I570" s="724"/>
      <c r="J570" s="724"/>
      <c r="K570" s="724"/>
      <c r="L570" s="724"/>
      <c r="M570" s="724"/>
      <c r="N570" s="724"/>
      <c r="O570" s="724"/>
      <c r="P570" s="724"/>
      <c r="Q570" s="724"/>
      <c r="R570" s="724"/>
      <c r="S570" s="724"/>
      <c r="T570" s="724"/>
      <c r="U570" s="724"/>
      <c r="V570" s="724"/>
      <c r="W570" s="724"/>
      <c r="X570" s="724"/>
      <c r="Y570" s="724"/>
      <c r="Z570" s="724"/>
      <c r="AA570" s="724"/>
      <c r="AB570" s="724"/>
    </row>
    <row r="571" spans="1:28" ht="20.25" customHeight="1">
      <c r="A571" s="723" t="s">
        <v>381</v>
      </c>
      <c r="B571" s="724"/>
      <c r="C571" s="724"/>
      <c r="D571" s="724"/>
      <c r="E571" s="724"/>
      <c r="F571" s="724"/>
      <c r="G571" s="724"/>
      <c r="H571" s="724"/>
      <c r="I571" s="724"/>
      <c r="J571" s="724"/>
      <c r="K571" s="724"/>
      <c r="L571" s="724"/>
      <c r="M571" s="724"/>
      <c r="N571" s="724"/>
      <c r="O571" s="724"/>
      <c r="P571" s="724"/>
      <c r="Q571" s="724"/>
      <c r="R571" s="724"/>
      <c r="S571" s="724"/>
      <c r="T571" s="724"/>
      <c r="U571" s="724"/>
      <c r="V571" s="724"/>
      <c r="W571" s="724"/>
      <c r="X571" s="724"/>
      <c r="Y571" s="724"/>
      <c r="Z571" s="724"/>
      <c r="AA571" s="724"/>
      <c r="AB571" s="724"/>
    </row>
    <row r="572" spans="1:28" ht="27.75" customHeight="1">
      <c r="A572" s="89" t="s">
        <v>1</v>
      </c>
      <c r="B572" s="221"/>
      <c r="C572" s="774" t="s">
        <v>431</v>
      </c>
      <c r="D572" s="775"/>
      <c r="E572" s="775"/>
      <c r="F572" s="775"/>
      <c r="G572" s="775"/>
      <c r="H572" s="775"/>
      <c r="I572" s="775"/>
      <c r="J572" s="775"/>
      <c r="K572" s="776"/>
      <c r="L572" s="202"/>
      <c r="M572" s="20"/>
      <c r="N572" s="20"/>
      <c r="O572" s="20"/>
      <c r="P572" s="21"/>
      <c r="Q572" s="20"/>
      <c r="R572" s="22"/>
      <c r="S572" s="23"/>
      <c r="T572" s="22"/>
      <c r="U572" s="22"/>
      <c r="V572" s="22"/>
      <c r="W572" s="22"/>
      <c r="X572" s="22"/>
      <c r="Y572" s="22"/>
      <c r="Z572" s="22"/>
      <c r="AA572" s="22"/>
      <c r="AB572" s="22"/>
    </row>
    <row r="573" spans="1:28" ht="25.5" customHeight="1">
      <c r="A573" s="766" t="s">
        <v>21</v>
      </c>
      <c r="B573" s="766" t="s">
        <v>22</v>
      </c>
      <c r="C573" s="767" t="s">
        <v>23</v>
      </c>
      <c r="D573" s="767"/>
      <c r="E573" s="766" t="s">
        <v>24</v>
      </c>
      <c r="F573" s="767" t="s">
        <v>25</v>
      </c>
      <c r="G573" s="767"/>
      <c r="H573" s="24"/>
      <c r="I573" s="762" t="s">
        <v>379</v>
      </c>
      <c r="J573" s="762"/>
      <c r="K573" s="762"/>
      <c r="L573" s="762"/>
      <c r="M573" s="762" t="s">
        <v>380</v>
      </c>
      <c r="N573" s="762"/>
      <c r="O573" s="762"/>
      <c r="P573" s="762"/>
      <c r="Q573" s="70">
        <v>100</v>
      </c>
      <c r="R573" s="763" t="s">
        <v>382</v>
      </c>
      <c r="S573" s="763"/>
      <c r="T573" s="763"/>
      <c r="U573" s="763"/>
      <c r="V573" s="763"/>
      <c r="W573" s="763"/>
      <c r="X573" s="763"/>
      <c r="Y573" s="763"/>
      <c r="Z573" s="763"/>
      <c r="AA573" s="763"/>
      <c r="AB573" s="763"/>
    </row>
    <row r="574" spans="1:28" ht="81" customHeight="1">
      <c r="A574" s="766"/>
      <c r="B574" s="766"/>
      <c r="C574" s="25" t="s">
        <v>23</v>
      </c>
      <c r="D574" s="25" t="s">
        <v>27</v>
      </c>
      <c r="E574" s="766"/>
      <c r="F574" s="91" t="s">
        <v>25</v>
      </c>
      <c r="G574" s="27" t="s">
        <v>27</v>
      </c>
      <c r="H574" s="24" t="s">
        <v>9</v>
      </c>
      <c r="I574" s="25">
        <v>2012</v>
      </c>
      <c r="J574" s="25">
        <v>2013</v>
      </c>
      <c r="K574" s="25">
        <v>2014</v>
      </c>
      <c r="L574" s="25">
        <v>2015</v>
      </c>
      <c r="M574" s="25">
        <v>2012</v>
      </c>
      <c r="N574" s="25">
        <v>2013</v>
      </c>
      <c r="O574" s="25">
        <v>2014</v>
      </c>
      <c r="P574" s="29">
        <v>2015</v>
      </c>
      <c r="Q574" s="24" t="s">
        <v>384</v>
      </c>
      <c r="R574" s="30" t="s">
        <v>11</v>
      </c>
      <c r="S574" s="30" t="s">
        <v>12</v>
      </c>
      <c r="T574" s="30" t="s">
        <v>13</v>
      </c>
      <c r="U574" s="30" t="s">
        <v>14</v>
      </c>
      <c r="V574" s="30" t="s">
        <v>15</v>
      </c>
      <c r="W574" s="30" t="s">
        <v>16</v>
      </c>
      <c r="X574" s="30" t="s">
        <v>17</v>
      </c>
      <c r="Y574" s="30" t="s">
        <v>18</v>
      </c>
      <c r="Z574" s="30" t="s">
        <v>19</v>
      </c>
      <c r="AA574" s="30" t="s">
        <v>385</v>
      </c>
      <c r="AB574" s="30" t="s">
        <v>616</v>
      </c>
    </row>
    <row r="575" spans="1:28" ht="25.5" customHeight="1">
      <c r="A575" s="108"/>
      <c r="B575" s="31"/>
      <c r="C575" s="31"/>
      <c r="D575" s="31"/>
      <c r="E575" s="73"/>
      <c r="F575" s="92"/>
      <c r="G575" s="73"/>
      <c r="H575" s="33"/>
      <c r="I575" s="33"/>
      <c r="J575" s="33"/>
      <c r="K575" s="33"/>
      <c r="L575" s="33"/>
      <c r="M575" s="33"/>
      <c r="N575" s="33"/>
      <c r="O575" s="33"/>
      <c r="P575" s="32"/>
      <c r="Q575" s="106">
        <f>+(AB575*$Q$115)/AB$115</f>
        <v>6.6900980844258058</v>
      </c>
      <c r="R575" s="35">
        <v>0</v>
      </c>
      <c r="S575" s="35">
        <v>118194095.84</v>
      </c>
      <c r="T575" s="35">
        <v>0</v>
      </c>
      <c r="U575" s="35">
        <v>0</v>
      </c>
      <c r="V575" s="35">
        <v>0</v>
      </c>
      <c r="W575" s="35">
        <v>0</v>
      </c>
      <c r="X575" s="35">
        <v>0</v>
      </c>
      <c r="Y575" s="35">
        <v>0</v>
      </c>
      <c r="Z575" s="35">
        <v>0</v>
      </c>
      <c r="AA575" s="35">
        <v>0</v>
      </c>
      <c r="AB575" s="35">
        <v>118194095.84</v>
      </c>
    </row>
    <row r="576" spans="1:28" ht="83.25" customHeight="1">
      <c r="A576" s="770" t="s">
        <v>603</v>
      </c>
      <c r="B576" s="768" t="s">
        <v>335</v>
      </c>
      <c r="C576" s="768" t="s">
        <v>336</v>
      </c>
      <c r="D576" s="768" t="s">
        <v>68</v>
      </c>
      <c r="E576" s="45">
        <v>1</v>
      </c>
      <c r="F576" s="45" t="s">
        <v>337</v>
      </c>
      <c r="G576" s="43">
        <v>0</v>
      </c>
      <c r="H576" s="25" t="s">
        <v>8</v>
      </c>
      <c r="I576" s="43">
        <v>1</v>
      </c>
      <c r="J576" s="43"/>
      <c r="K576" s="43"/>
      <c r="L576" s="43"/>
      <c r="M576" s="43">
        <v>1</v>
      </c>
      <c r="N576" s="404">
        <v>1</v>
      </c>
      <c r="O576" s="404">
        <v>1</v>
      </c>
      <c r="P576" s="404">
        <v>1</v>
      </c>
      <c r="Q576" s="41">
        <f>+(AB576*$Q$575)/AB$575</f>
        <v>0</v>
      </c>
      <c r="R576" s="35"/>
      <c r="S576" s="35"/>
      <c r="T576" s="35">
        <v>0</v>
      </c>
      <c r="U576" s="35">
        <v>0</v>
      </c>
      <c r="V576" s="35">
        <v>0</v>
      </c>
      <c r="W576" s="35">
        <v>0</v>
      </c>
      <c r="X576" s="35">
        <v>0</v>
      </c>
      <c r="Y576" s="35">
        <v>0</v>
      </c>
      <c r="Z576" s="35">
        <v>0</v>
      </c>
      <c r="AA576" s="35">
        <v>0</v>
      </c>
      <c r="AB576" s="35">
        <v>0</v>
      </c>
    </row>
    <row r="577" spans="1:28" ht="54.75" customHeight="1">
      <c r="A577" s="770"/>
      <c r="B577" s="768"/>
      <c r="C577" s="768"/>
      <c r="D577" s="768"/>
      <c r="E577" s="45">
        <v>5</v>
      </c>
      <c r="F577" s="45" t="s">
        <v>338</v>
      </c>
      <c r="G577" s="43">
        <v>5</v>
      </c>
      <c r="H577" s="25" t="s">
        <v>9</v>
      </c>
      <c r="I577" s="43">
        <v>5</v>
      </c>
      <c r="J577" s="43"/>
      <c r="K577" s="43"/>
      <c r="L577" s="43"/>
      <c r="M577" s="43">
        <v>5</v>
      </c>
      <c r="N577" s="404">
        <v>5</v>
      </c>
      <c r="O577" s="404">
        <v>5</v>
      </c>
      <c r="P577" s="404">
        <v>5</v>
      </c>
      <c r="Q577" s="41">
        <f t="shared" ref="Q577:Q590" si="16">+(AB577*$Q$575)/AB$575</f>
        <v>0</v>
      </c>
      <c r="R577" s="35">
        <v>0</v>
      </c>
      <c r="S577" s="35"/>
      <c r="T577" s="35">
        <v>0</v>
      </c>
      <c r="U577" s="35">
        <v>0</v>
      </c>
      <c r="V577" s="35">
        <v>0</v>
      </c>
      <c r="W577" s="35">
        <v>0</v>
      </c>
      <c r="X577" s="35">
        <v>0</v>
      </c>
      <c r="Y577" s="35">
        <v>0</v>
      </c>
      <c r="Z577" s="35">
        <v>0</v>
      </c>
      <c r="AA577" s="35">
        <v>0</v>
      </c>
      <c r="AB577" s="35">
        <v>0</v>
      </c>
    </row>
    <row r="578" spans="1:28" ht="107.25" customHeight="1">
      <c r="A578" s="770"/>
      <c r="B578" s="47">
        <v>0</v>
      </c>
      <c r="C578" s="45" t="s">
        <v>339</v>
      </c>
      <c r="D578" s="45">
        <v>0</v>
      </c>
      <c r="E578" s="45">
        <v>1</v>
      </c>
      <c r="F578" s="45" t="s">
        <v>340</v>
      </c>
      <c r="G578" s="43">
        <v>0</v>
      </c>
      <c r="H578" s="25" t="s">
        <v>8</v>
      </c>
      <c r="I578" s="43"/>
      <c r="J578" s="43">
        <v>1</v>
      </c>
      <c r="K578" s="43"/>
      <c r="L578" s="43"/>
      <c r="M578" s="43">
        <v>0</v>
      </c>
      <c r="N578" s="404">
        <v>1</v>
      </c>
      <c r="O578" s="404">
        <v>1</v>
      </c>
      <c r="P578" s="404">
        <v>1</v>
      </c>
      <c r="Q578" s="41">
        <f t="shared" si="16"/>
        <v>5.6602641924535964E-2</v>
      </c>
      <c r="R578" s="35"/>
      <c r="S578" s="35">
        <v>1000000</v>
      </c>
      <c r="T578" s="35">
        <v>0</v>
      </c>
      <c r="U578" s="35">
        <v>0</v>
      </c>
      <c r="V578" s="35">
        <v>0</v>
      </c>
      <c r="W578" s="35">
        <v>0</v>
      </c>
      <c r="X578" s="35">
        <v>0</v>
      </c>
      <c r="Y578" s="35">
        <v>0</v>
      </c>
      <c r="Z578" s="35">
        <v>0</v>
      </c>
      <c r="AA578" s="35">
        <v>0</v>
      </c>
      <c r="AB578" s="35">
        <v>1000000</v>
      </c>
    </row>
    <row r="579" spans="1:28" ht="96" customHeight="1">
      <c r="A579" s="770"/>
      <c r="B579" s="768" t="s">
        <v>343</v>
      </c>
      <c r="C579" s="45" t="s">
        <v>344</v>
      </c>
      <c r="D579" s="45"/>
      <c r="E579" s="45">
        <v>8</v>
      </c>
      <c r="F579" s="45" t="s">
        <v>604</v>
      </c>
      <c r="G579" s="43">
        <v>0</v>
      </c>
      <c r="H579" s="25" t="s">
        <v>8</v>
      </c>
      <c r="I579" s="43">
        <v>2</v>
      </c>
      <c r="J579" s="43">
        <v>2</v>
      </c>
      <c r="K579" s="43">
        <v>2</v>
      </c>
      <c r="L579" s="43">
        <v>2</v>
      </c>
      <c r="M579" s="43">
        <v>2</v>
      </c>
      <c r="N579" s="404">
        <v>4</v>
      </c>
      <c r="O579" s="404">
        <v>6</v>
      </c>
      <c r="P579" s="404">
        <v>8</v>
      </c>
      <c r="Q579" s="41">
        <f t="shared" si="16"/>
        <v>0.1698079257736079</v>
      </c>
      <c r="R579" s="35">
        <v>0</v>
      </c>
      <c r="S579" s="35">
        <v>3000000</v>
      </c>
      <c r="T579" s="35">
        <v>0</v>
      </c>
      <c r="U579" s="35">
        <v>0</v>
      </c>
      <c r="V579" s="35">
        <v>0</v>
      </c>
      <c r="W579" s="35">
        <v>0</v>
      </c>
      <c r="X579" s="35">
        <v>0</v>
      </c>
      <c r="Y579" s="35">
        <v>0</v>
      </c>
      <c r="Z579" s="35">
        <v>0</v>
      </c>
      <c r="AA579" s="35">
        <v>0</v>
      </c>
      <c r="AB579" s="35">
        <v>3000000</v>
      </c>
    </row>
    <row r="580" spans="1:28" ht="92.25" customHeight="1">
      <c r="A580" s="770"/>
      <c r="B580" s="768"/>
      <c r="C580" s="45" t="s">
        <v>345</v>
      </c>
      <c r="D580" s="45"/>
      <c r="E580" s="45">
        <v>1</v>
      </c>
      <c r="F580" s="45" t="s">
        <v>813</v>
      </c>
      <c r="G580" s="43">
        <v>0</v>
      </c>
      <c r="H580" s="25" t="s">
        <v>8</v>
      </c>
      <c r="I580" s="43">
        <v>1</v>
      </c>
      <c r="J580" s="43"/>
      <c r="K580" s="43"/>
      <c r="L580" s="43"/>
      <c r="M580" s="43">
        <v>1</v>
      </c>
      <c r="N580" s="404">
        <v>1</v>
      </c>
      <c r="O580" s="404">
        <v>1</v>
      </c>
      <c r="P580" s="404">
        <v>1</v>
      </c>
      <c r="Q580" s="41">
        <f t="shared" si="16"/>
        <v>0</v>
      </c>
      <c r="R580" s="35"/>
      <c r="S580" s="35"/>
      <c r="T580" s="35">
        <v>0</v>
      </c>
      <c r="U580" s="35">
        <v>0</v>
      </c>
      <c r="V580" s="35">
        <v>0</v>
      </c>
      <c r="W580" s="35">
        <v>0</v>
      </c>
      <c r="X580" s="35">
        <v>0</v>
      </c>
      <c r="Y580" s="35">
        <v>0</v>
      </c>
      <c r="Z580" s="35">
        <v>0</v>
      </c>
      <c r="AA580" s="35">
        <v>0</v>
      </c>
      <c r="AB580" s="35">
        <v>0</v>
      </c>
    </row>
    <row r="581" spans="1:28" ht="54.75" customHeight="1">
      <c r="A581" s="770"/>
      <c r="B581" s="769">
        <v>0.1</v>
      </c>
      <c r="C581" s="768" t="s">
        <v>341</v>
      </c>
      <c r="D581" s="768">
        <v>1</v>
      </c>
      <c r="E581" s="45">
        <v>1</v>
      </c>
      <c r="F581" s="45" t="s">
        <v>342</v>
      </c>
      <c r="G581" s="43">
        <v>0</v>
      </c>
      <c r="H581" s="25" t="s">
        <v>8</v>
      </c>
      <c r="I581" s="43"/>
      <c r="J581" s="43"/>
      <c r="K581" s="75">
        <v>1</v>
      </c>
      <c r="L581" s="43"/>
      <c r="M581" s="43">
        <v>0</v>
      </c>
      <c r="N581" s="404">
        <v>0</v>
      </c>
      <c r="O581" s="404">
        <v>1</v>
      </c>
      <c r="P581" s="404">
        <v>1</v>
      </c>
      <c r="Q581" s="41">
        <f t="shared" si="16"/>
        <v>0</v>
      </c>
      <c r="R581" s="35"/>
      <c r="S581" s="35"/>
      <c r="T581" s="35">
        <v>0</v>
      </c>
      <c r="U581" s="35">
        <v>0</v>
      </c>
      <c r="V581" s="35">
        <v>0</v>
      </c>
      <c r="W581" s="35">
        <v>0</v>
      </c>
      <c r="X581" s="35">
        <v>0</v>
      </c>
      <c r="Y581" s="35">
        <v>0</v>
      </c>
      <c r="Z581" s="35">
        <v>0</v>
      </c>
      <c r="AA581" s="35">
        <v>0</v>
      </c>
      <c r="AB581" s="35">
        <v>0</v>
      </c>
    </row>
    <row r="582" spans="1:28" ht="138.75" customHeight="1">
      <c r="A582" s="770" t="s">
        <v>432</v>
      </c>
      <c r="B582" s="769"/>
      <c r="C582" s="768"/>
      <c r="D582" s="768"/>
      <c r="E582" s="45" t="s">
        <v>789</v>
      </c>
      <c r="F582" s="45" t="s">
        <v>790</v>
      </c>
      <c r="G582" s="43">
        <v>0</v>
      </c>
      <c r="H582" s="25" t="s">
        <v>9</v>
      </c>
      <c r="I582" s="43">
        <v>0</v>
      </c>
      <c r="J582" s="43">
        <v>0</v>
      </c>
      <c r="K582" s="43">
        <v>0</v>
      </c>
      <c r="L582" s="43">
        <v>0</v>
      </c>
      <c r="M582" s="43">
        <v>0</v>
      </c>
      <c r="N582" s="404">
        <v>0</v>
      </c>
      <c r="O582" s="404">
        <v>0</v>
      </c>
      <c r="P582" s="404">
        <v>0</v>
      </c>
      <c r="Q582" s="41">
        <f t="shared" si="16"/>
        <v>0</v>
      </c>
      <c r="R582" s="35">
        <v>0</v>
      </c>
      <c r="S582" s="35">
        <v>0</v>
      </c>
      <c r="T582" s="35">
        <v>0</v>
      </c>
      <c r="U582" s="35">
        <v>0</v>
      </c>
      <c r="V582" s="35">
        <v>0</v>
      </c>
      <c r="W582" s="35">
        <v>0</v>
      </c>
      <c r="X582" s="35">
        <v>0</v>
      </c>
      <c r="Y582" s="35">
        <v>0</v>
      </c>
      <c r="Z582" s="35">
        <v>0</v>
      </c>
      <c r="AA582" s="35">
        <v>0</v>
      </c>
      <c r="AB582" s="35">
        <v>0</v>
      </c>
    </row>
    <row r="583" spans="1:28" ht="77.25" customHeight="1">
      <c r="A583" s="770"/>
      <c r="B583" s="769"/>
      <c r="C583" s="768"/>
      <c r="D583" s="768"/>
      <c r="E583" s="42">
        <v>1</v>
      </c>
      <c r="F583" s="45" t="s">
        <v>791</v>
      </c>
      <c r="G583" s="43">
        <v>0</v>
      </c>
      <c r="H583" s="25" t="s">
        <v>8</v>
      </c>
      <c r="I583" s="43">
        <v>1</v>
      </c>
      <c r="J583" s="43"/>
      <c r="K583" s="43"/>
      <c r="L583" s="43"/>
      <c r="M583" s="43">
        <v>1</v>
      </c>
      <c r="N583" s="404">
        <v>1</v>
      </c>
      <c r="O583" s="404">
        <v>1</v>
      </c>
      <c r="P583" s="404">
        <v>1</v>
      </c>
      <c r="Q583" s="41">
        <f t="shared" si="16"/>
        <v>0</v>
      </c>
      <c r="R583" s="35"/>
      <c r="S583" s="35"/>
      <c r="T583" s="35">
        <v>0</v>
      </c>
      <c r="U583" s="35">
        <v>0</v>
      </c>
      <c r="V583" s="35">
        <v>0</v>
      </c>
      <c r="W583" s="35">
        <v>0</v>
      </c>
      <c r="X583" s="35">
        <v>0</v>
      </c>
      <c r="Y583" s="35">
        <v>0</v>
      </c>
      <c r="Z583" s="35">
        <v>0</v>
      </c>
      <c r="AA583" s="35">
        <v>0</v>
      </c>
      <c r="AB583" s="35">
        <v>0</v>
      </c>
    </row>
    <row r="584" spans="1:28" ht="129" customHeight="1">
      <c r="A584" s="770"/>
      <c r="B584" s="727"/>
      <c r="C584" s="45" t="s">
        <v>346</v>
      </c>
      <c r="D584" s="45"/>
      <c r="E584" s="45">
        <v>4</v>
      </c>
      <c r="F584" s="45" t="s">
        <v>347</v>
      </c>
      <c r="G584" s="43">
        <v>1</v>
      </c>
      <c r="H584" s="25" t="s">
        <v>8</v>
      </c>
      <c r="I584" s="80">
        <v>1</v>
      </c>
      <c r="J584" s="80">
        <v>1</v>
      </c>
      <c r="K584" s="43">
        <v>1</v>
      </c>
      <c r="L584" s="43">
        <v>1</v>
      </c>
      <c r="M584" s="43">
        <v>1</v>
      </c>
      <c r="N584" s="404">
        <v>2</v>
      </c>
      <c r="O584" s="404">
        <v>3</v>
      </c>
      <c r="P584" s="404">
        <v>4</v>
      </c>
      <c r="Q584" s="41">
        <f t="shared" si="16"/>
        <v>0.1698079257736079</v>
      </c>
      <c r="R584" s="35">
        <v>0</v>
      </c>
      <c r="S584" s="35">
        <v>3000000</v>
      </c>
      <c r="T584" s="35">
        <v>0</v>
      </c>
      <c r="U584" s="35">
        <v>0</v>
      </c>
      <c r="V584" s="35">
        <v>0</v>
      </c>
      <c r="W584" s="35">
        <v>0</v>
      </c>
      <c r="X584" s="35">
        <v>0</v>
      </c>
      <c r="Y584" s="35">
        <v>0</v>
      </c>
      <c r="Z584" s="35">
        <v>0</v>
      </c>
      <c r="AA584" s="35">
        <v>0</v>
      </c>
      <c r="AB584" s="35">
        <v>3000000</v>
      </c>
    </row>
    <row r="585" spans="1:28" ht="141.75" customHeight="1">
      <c r="A585" s="770"/>
      <c r="B585" s="727"/>
      <c r="C585" s="45" t="s">
        <v>348</v>
      </c>
      <c r="D585" s="45">
        <v>0</v>
      </c>
      <c r="E585" s="45">
        <v>4</v>
      </c>
      <c r="F585" s="45" t="s">
        <v>349</v>
      </c>
      <c r="G585" s="43">
        <v>0</v>
      </c>
      <c r="H585" s="25" t="s">
        <v>8</v>
      </c>
      <c r="I585" s="80">
        <v>1</v>
      </c>
      <c r="J585" s="80">
        <v>1</v>
      </c>
      <c r="K585" s="43">
        <v>1</v>
      </c>
      <c r="L585" s="43">
        <v>1</v>
      </c>
      <c r="M585" s="43">
        <v>1</v>
      </c>
      <c r="N585" s="404">
        <v>2</v>
      </c>
      <c r="O585" s="404">
        <v>3</v>
      </c>
      <c r="P585" s="404">
        <v>4</v>
      </c>
      <c r="Q585" s="41">
        <f t="shared" si="16"/>
        <v>0.1698079257736079</v>
      </c>
      <c r="R585" s="35">
        <v>0</v>
      </c>
      <c r="S585" s="35">
        <v>3000000</v>
      </c>
      <c r="T585" s="35">
        <v>0</v>
      </c>
      <c r="U585" s="35">
        <v>0</v>
      </c>
      <c r="V585" s="35">
        <v>0</v>
      </c>
      <c r="W585" s="35">
        <v>0</v>
      </c>
      <c r="X585" s="35">
        <v>0</v>
      </c>
      <c r="Y585" s="35">
        <v>0</v>
      </c>
      <c r="Z585" s="35">
        <v>0</v>
      </c>
      <c r="AA585" s="35">
        <v>0</v>
      </c>
      <c r="AB585" s="35">
        <v>3000000</v>
      </c>
    </row>
    <row r="586" spans="1:28" ht="69" customHeight="1">
      <c r="A586" s="770"/>
      <c r="B586" s="45" t="s">
        <v>350</v>
      </c>
      <c r="C586" s="45" t="s">
        <v>351</v>
      </c>
      <c r="D586" s="45" t="s">
        <v>68</v>
      </c>
      <c r="E586" s="45">
        <v>1</v>
      </c>
      <c r="F586" s="45" t="s">
        <v>352</v>
      </c>
      <c r="G586" s="43">
        <v>0</v>
      </c>
      <c r="H586" s="25" t="s">
        <v>8</v>
      </c>
      <c r="I586" s="80">
        <v>1</v>
      </c>
      <c r="J586" s="43"/>
      <c r="K586" s="43"/>
      <c r="L586" s="43"/>
      <c r="M586" s="43">
        <v>1</v>
      </c>
      <c r="N586" s="404">
        <v>1</v>
      </c>
      <c r="O586" s="404">
        <v>1</v>
      </c>
      <c r="P586" s="404">
        <v>1</v>
      </c>
      <c r="Q586" s="41">
        <f t="shared" si="16"/>
        <v>0</v>
      </c>
      <c r="R586" s="35">
        <v>0</v>
      </c>
      <c r="S586" s="35">
        <v>0</v>
      </c>
      <c r="T586" s="35">
        <v>0</v>
      </c>
      <c r="U586" s="35">
        <v>0</v>
      </c>
      <c r="V586" s="35">
        <v>0</v>
      </c>
      <c r="W586" s="35">
        <v>0</v>
      </c>
      <c r="X586" s="35">
        <v>0</v>
      </c>
      <c r="Y586" s="35">
        <v>0</v>
      </c>
      <c r="Z586" s="35">
        <v>0</v>
      </c>
      <c r="AA586" s="35">
        <v>0</v>
      </c>
      <c r="AB586" s="35">
        <v>0</v>
      </c>
    </row>
    <row r="587" spans="1:28" ht="104.25" customHeight="1">
      <c r="A587" s="770"/>
      <c r="B587" s="768" t="s">
        <v>353</v>
      </c>
      <c r="C587" s="768" t="s">
        <v>354</v>
      </c>
      <c r="D587" s="768" t="s">
        <v>68</v>
      </c>
      <c r="E587" s="45">
        <v>1</v>
      </c>
      <c r="F587" s="45" t="s">
        <v>355</v>
      </c>
      <c r="G587" s="43">
        <v>0</v>
      </c>
      <c r="H587" s="25" t="s">
        <v>8</v>
      </c>
      <c r="I587" s="43">
        <v>1</v>
      </c>
      <c r="J587" s="43"/>
      <c r="K587" s="43"/>
      <c r="L587" s="43"/>
      <c r="M587" s="43">
        <v>1</v>
      </c>
      <c r="N587" s="404">
        <v>1</v>
      </c>
      <c r="O587" s="404">
        <v>1</v>
      </c>
      <c r="P587" s="404">
        <v>1</v>
      </c>
      <c r="Q587" s="41">
        <f t="shared" si="16"/>
        <v>0.17999640132002434</v>
      </c>
      <c r="R587" s="35"/>
      <c r="S587" s="35">
        <v>3180000</v>
      </c>
      <c r="T587" s="35">
        <v>0</v>
      </c>
      <c r="U587" s="35">
        <v>0</v>
      </c>
      <c r="V587" s="35">
        <v>0</v>
      </c>
      <c r="W587" s="35">
        <v>0</v>
      </c>
      <c r="X587" s="35">
        <v>0</v>
      </c>
      <c r="Y587" s="35">
        <v>0</v>
      </c>
      <c r="Z587" s="35">
        <v>0</v>
      </c>
      <c r="AA587" s="35">
        <v>0</v>
      </c>
      <c r="AB587" s="35">
        <v>3180000</v>
      </c>
    </row>
    <row r="588" spans="1:28" ht="72.75" customHeight="1">
      <c r="A588" s="770"/>
      <c r="B588" s="768"/>
      <c r="C588" s="768"/>
      <c r="D588" s="768"/>
      <c r="E588" s="45">
        <v>250</v>
      </c>
      <c r="F588" s="45" t="s">
        <v>356</v>
      </c>
      <c r="G588" s="43" t="s">
        <v>68</v>
      </c>
      <c r="H588" s="25" t="s">
        <v>8</v>
      </c>
      <c r="I588" s="80">
        <v>60</v>
      </c>
      <c r="J588" s="43">
        <v>70</v>
      </c>
      <c r="K588" s="43">
        <v>60</v>
      </c>
      <c r="L588" s="43">
        <v>60</v>
      </c>
      <c r="M588" s="43">
        <v>60</v>
      </c>
      <c r="N588" s="404">
        <v>130</v>
      </c>
      <c r="O588" s="404">
        <v>190</v>
      </c>
      <c r="P588" s="404">
        <v>250</v>
      </c>
      <c r="Q588" s="41">
        <f t="shared" si="16"/>
        <v>3.042958029863053</v>
      </c>
      <c r="R588" s="35">
        <v>0</v>
      </c>
      <c r="S588" s="35">
        <v>53760000</v>
      </c>
      <c r="T588" s="35">
        <v>0</v>
      </c>
      <c r="U588" s="35">
        <v>0</v>
      </c>
      <c r="V588" s="35">
        <v>0</v>
      </c>
      <c r="W588" s="35">
        <v>0</v>
      </c>
      <c r="X588" s="35">
        <v>0</v>
      </c>
      <c r="Y588" s="35">
        <v>0</v>
      </c>
      <c r="Z588" s="35">
        <v>0</v>
      </c>
      <c r="AA588" s="35">
        <v>0</v>
      </c>
      <c r="AB588" s="35">
        <v>53760000</v>
      </c>
    </row>
    <row r="589" spans="1:28" ht="52.5" customHeight="1">
      <c r="A589" s="770"/>
      <c r="B589" s="768"/>
      <c r="C589" s="768"/>
      <c r="D589" s="768"/>
      <c r="E589" s="45">
        <v>200</v>
      </c>
      <c r="F589" s="45" t="s">
        <v>357</v>
      </c>
      <c r="G589" s="43" t="s">
        <v>68</v>
      </c>
      <c r="H589" s="25" t="s">
        <v>8</v>
      </c>
      <c r="I589" s="43">
        <v>50</v>
      </c>
      <c r="J589" s="43">
        <v>50</v>
      </c>
      <c r="K589" s="43">
        <v>50</v>
      </c>
      <c r="L589" s="43">
        <v>50</v>
      </c>
      <c r="M589" s="43">
        <v>50</v>
      </c>
      <c r="N589" s="404">
        <v>100</v>
      </c>
      <c r="O589" s="404">
        <v>150</v>
      </c>
      <c r="P589" s="404">
        <v>200</v>
      </c>
      <c r="Q589" s="41">
        <f t="shared" si="16"/>
        <v>0</v>
      </c>
      <c r="R589" s="35">
        <v>0</v>
      </c>
      <c r="S589" s="35">
        <v>0</v>
      </c>
      <c r="T589" s="35">
        <v>0</v>
      </c>
      <c r="U589" s="35">
        <v>0</v>
      </c>
      <c r="V589" s="35">
        <v>0</v>
      </c>
      <c r="W589" s="35">
        <v>0</v>
      </c>
      <c r="X589" s="35">
        <v>0</v>
      </c>
      <c r="Y589" s="35">
        <v>0</v>
      </c>
      <c r="Z589" s="35">
        <v>0</v>
      </c>
      <c r="AA589" s="35">
        <v>0</v>
      </c>
      <c r="AB589" s="35">
        <v>0</v>
      </c>
    </row>
    <row r="590" spans="1:28" ht="81" customHeight="1">
      <c r="A590" s="770"/>
      <c r="B590" s="768"/>
      <c r="C590" s="768"/>
      <c r="D590" s="768"/>
      <c r="E590" s="45">
        <v>280</v>
      </c>
      <c r="F590" s="45" t="s">
        <v>792</v>
      </c>
      <c r="G590" s="43">
        <v>272</v>
      </c>
      <c r="H590" s="25" t="s">
        <v>8</v>
      </c>
      <c r="I590" s="43">
        <v>70</v>
      </c>
      <c r="J590" s="43">
        <v>70</v>
      </c>
      <c r="K590" s="43">
        <v>70</v>
      </c>
      <c r="L590" s="43">
        <v>70</v>
      </c>
      <c r="M590" s="43">
        <v>70</v>
      </c>
      <c r="N590" s="404">
        <v>140</v>
      </c>
      <c r="O590" s="404">
        <v>210</v>
      </c>
      <c r="P590" s="404">
        <v>280</v>
      </c>
      <c r="Q590" s="41">
        <f t="shared" si="16"/>
        <v>0.23999520176003247</v>
      </c>
      <c r="R590" s="35">
        <v>0</v>
      </c>
      <c r="S590" s="35">
        <v>4240000</v>
      </c>
      <c r="T590" s="35">
        <v>0</v>
      </c>
      <c r="U590" s="35">
        <v>0</v>
      </c>
      <c r="V590" s="35">
        <v>0</v>
      </c>
      <c r="W590" s="35">
        <v>0</v>
      </c>
      <c r="X590" s="35">
        <v>0</v>
      </c>
      <c r="Y590" s="35">
        <v>0</v>
      </c>
      <c r="Z590" s="35">
        <v>0</v>
      </c>
      <c r="AA590" s="35">
        <v>0</v>
      </c>
      <c r="AB590" s="35">
        <v>4240000</v>
      </c>
    </row>
    <row r="591" spans="1:28" ht="104.25" customHeight="1">
      <c r="A591" s="770"/>
      <c r="B591" s="768"/>
      <c r="C591" s="38"/>
      <c r="D591" s="38"/>
      <c r="E591" s="38">
        <v>4</v>
      </c>
      <c r="F591" s="24" t="s">
        <v>793</v>
      </c>
      <c r="G591" s="38">
        <v>4</v>
      </c>
      <c r="H591" s="25" t="s">
        <v>9</v>
      </c>
      <c r="I591" s="38">
        <v>1</v>
      </c>
      <c r="J591" s="38">
        <v>1</v>
      </c>
      <c r="K591" s="38">
        <v>1</v>
      </c>
      <c r="L591" s="38">
        <v>1</v>
      </c>
      <c r="M591" s="38">
        <v>1</v>
      </c>
      <c r="N591" s="404">
        <v>1</v>
      </c>
      <c r="O591" s="404">
        <v>1</v>
      </c>
      <c r="P591" s="404">
        <v>1</v>
      </c>
      <c r="Q591" s="41"/>
      <c r="R591" s="109">
        <v>0</v>
      </c>
      <c r="S591" s="170">
        <v>47014096</v>
      </c>
      <c r="T591" s="109"/>
      <c r="U591" s="109"/>
      <c r="V591" s="109"/>
      <c r="W591" s="109"/>
      <c r="X591" s="109"/>
      <c r="Y591" s="109"/>
      <c r="Z591" s="109"/>
      <c r="AA591" s="109"/>
      <c r="AB591" s="35">
        <v>47014096</v>
      </c>
    </row>
    <row r="592" spans="1:28" s="332" customFormat="1">
      <c r="F592" s="473"/>
      <c r="J592" s="340" t="s">
        <v>780</v>
      </c>
      <c r="P592" s="335"/>
      <c r="Q592" s="330">
        <f>SUM(Q576:Q591)</f>
        <v>4.0289760521884697</v>
      </c>
      <c r="R592" s="336">
        <v>0</v>
      </c>
      <c r="S592" s="337">
        <v>118194096</v>
      </c>
      <c r="T592" s="336">
        <v>0</v>
      </c>
      <c r="U592" s="336">
        <v>0</v>
      </c>
      <c r="V592" s="336">
        <v>0</v>
      </c>
      <c r="W592" s="336">
        <v>0</v>
      </c>
      <c r="X592" s="336">
        <v>0</v>
      </c>
      <c r="Y592" s="336">
        <v>0</v>
      </c>
      <c r="Z592" s="336">
        <v>0</v>
      </c>
      <c r="AA592" s="336">
        <v>0</v>
      </c>
      <c r="AB592" s="336">
        <v>118194096</v>
      </c>
    </row>
    <row r="593" spans="1:28" s="332" customFormat="1">
      <c r="F593" s="334"/>
      <c r="P593" s="335"/>
      <c r="R593" s="337">
        <v>0</v>
      </c>
      <c r="S593" s="337">
        <v>-0.15999999642372131</v>
      </c>
      <c r="T593" s="337">
        <v>0</v>
      </c>
      <c r="U593" s="337">
        <v>0</v>
      </c>
      <c r="V593" s="337">
        <v>0</v>
      </c>
      <c r="W593" s="337">
        <v>0</v>
      </c>
      <c r="X593" s="337">
        <v>0</v>
      </c>
      <c r="Y593" s="337">
        <v>0</v>
      </c>
      <c r="Z593" s="337">
        <v>0</v>
      </c>
      <c r="AA593" s="337">
        <v>0</v>
      </c>
      <c r="AB593" s="337">
        <v>-0.15999999642372131</v>
      </c>
    </row>
    <row r="594" spans="1:28" ht="15.75" customHeight="1">
      <c r="A594" s="1"/>
      <c r="B594" s="1"/>
      <c r="C594" s="1"/>
      <c r="D594" s="1"/>
      <c r="E594" s="1"/>
      <c r="F594" s="184"/>
      <c r="G594" s="1"/>
      <c r="H594" s="1"/>
      <c r="I594" s="1"/>
      <c r="J594" s="1"/>
      <c r="K594" s="1"/>
      <c r="L594" s="1"/>
      <c r="M594" s="1"/>
      <c r="N594" s="1"/>
      <c r="O594" s="1"/>
      <c r="P594" s="26"/>
      <c r="Q594" s="1"/>
      <c r="R594" s="200"/>
      <c r="S594" s="201"/>
      <c r="T594" s="200"/>
      <c r="U594" s="200"/>
      <c r="V594" s="200"/>
      <c r="W594" s="200"/>
      <c r="X594" s="200"/>
      <c r="Y594" s="200"/>
      <c r="Z594" s="200"/>
      <c r="AA594" s="200"/>
      <c r="AB594" s="200"/>
    </row>
    <row r="598" spans="1:28" ht="20.25" customHeight="1">
      <c r="A598" s="723" t="s">
        <v>29</v>
      </c>
      <c r="B598" s="724"/>
      <c r="C598" s="724"/>
      <c r="D598" s="724"/>
      <c r="E598" s="724"/>
      <c r="F598" s="724"/>
      <c r="G598" s="724"/>
      <c r="H598" s="724"/>
      <c r="I598" s="724"/>
      <c r="J598" s="724"/>
      <c r="K598" s="724"/>
      <c r="L598" s="724"/>
      <c r="M598" s="724"/>
      <c r="N598" s="724"/>
      <c r="O598" s="724"/>
      <c r="P598" s="724"/>
      <c r="Q598" s="724"/>
      <c r="R598" s="724"/>
      <c r="S598" s="724"/>
      <c r="T598" s="724"/>
      <c r="U598" s="724"/>
      <c r="V598" s="724"/>
      <c r="W598" s="724"/>
      <c r="X598" s="724"/>
      <c r="Y598" s="724"/>
      <c r="Z598" s="724"/>
      <c r="AA598" s="724"/>
      <c r="AB598" s="724"/>
    </row>
    <row r="599" spans="1:28" ht="20.25" customHeight="1">
      <c r="A599" s="723" t="s">
        <v>563</v>
      </c>
      <c r="B599" s="724"/>
      <c r="C599" s="724"/>
      <c r="D599" s="724"/>
      <c r="E599" s="724"/>
      <c r="F599" s="724"/>
      <c r="G599" s="724"/>
      <c r="H599" s="724"/>
      <c r="I599" s="724"/>
      <c r="J599" s="724"/>
      <c r="K599" s="724"/>
      <c r="L599" s="724"/>
      <c r="M599" s="724"/>
      <c r="N599" s="724"/>
      <c r="O599" s="724"/>
      <c r="P599" s="724"/>
      <c r="Q599" s="724"/>
      <c r="R599" s="724"/>
      <c r="S599" s="724"/>
      <c r="T599" s="724"/>
      <c r="U599" s="724"/>
      <c r="V599" s="724"/>
      <c r="W599" s="724"/>
      <c r="X599" s="724"/>
      <c r="Y599" s="724"/>
      <c r="Z599" s="724"/>
      <c r="AA599" s="724"/>
      <c r="AB599" s="724"/>
    </row>
    <row r="600" spans="1:28" ht="20.25" customHeight="1">
      <c r="A600" s="723" t="s">
        <v>381</v>
      </c>
      <c r="B600" s="724"/>
      <c r="C600" s="724"/>
      <c r="D600" s="724"/>
      <c r="E600" s="724"/>
      <c r="F600" s="724"/>
      <c r="G600" s="724"/>
      <c r="H600" s="724"/>
      <c r="I600" s="724"/>
      <c r="J600" s="724"/>
      <c r="K600" s="724"/>
      <c r="L600" s="724"/>
      <c r="M600" s="724"/>
      <c r="N600" s="724"/>
      <c r="O600" s="724"/>
      <c r="P600" s="724"/>
      <c r="Q600" s="724"/>
      <c r="R600" s="724"/>
      <c r="S600" s="724"/>
      <c r="T600" s="724"/>
      <c r="U600" s="724"/>
      <c r="V600" s="724"/>
      <c r="W600" s="724"/>
      <c r="X600" s="724"/>
      <c r="Y600" s="724"/>
      <c r="Z600" s="724"/>
      <c r="AA600" s="724"/>
      <c r="AB600" s="724"/>
    </row>
    <row r="601" spans="1:28" ht="26.25" customHeight="1">
      <c r="A601" s="89" t="s">
        <v>1</v>
      </c>
      <c r="B601" s="222"/>
      <c r="C601" s="839" t="s">
        <v>821</v>
      </c>
      <c r="D601" s="840"/>
      <c r="E601" s="840"/>
      <c r="F601" s="840"/>
      <c r="G601" s="840"/>
      <c r="H601" s="840"/>
      <c r="I601" s="840"/>
      <c r="J601" s="840"/>
      <c r="K601" s="841"/>
      <c r="L601" s="202"/>
      <c r="M601" s="20"/>
      <c r="N601" s="20"/>
      <c r="O601" s="20"/>
      <c r="P601" s="21"/>
      <c r="Q601" s="20"/>
      <c r="R601" s="22"/>
      <c r="S601" s="23"/>
      <c r="T601" s="22"/>
      <c r="U601" s="22"/>
      <c r="V601" s="22"/>
      <c r="W601" s="22"/>
      <c r="X601" s="22"/>
      <c r="Y601" s="22"/>
      <c r="Z601" s="22"/>
      <c r="AA601" s="22"/>
      <c r="AB601" s="22"/>
    </row>
    <row r="602" spans="1:28" ht="24" customHeight="1">
      <c r="A602" s="764" t="s">
        <v>21</v>
      </c>
      <c r="B602" s="766" t="s">
        <v>22</v>
      </c>
      <c r="C602" s="767" t="s">
        <v>23</v>
      </c>
      <c r="D602" s="767"/>
      <c r="E602" s="766" t="s">
        <v>24</v>
      </c>
      <c r="F602" s="767" t="s">
        <v>25</v>
      </c>
      <c r="G602" s="767"/>
      <c r="H602" s="24"/>
      <c r="I602" s="762" t="s">
        <v>379</v>
      </c>
      <c r="J602" s="762"/>
      <c r="K602" s="762"/>
      <c r="L602" s="762"/>
      <c r="M602" s="762" t="s">
        <v>380</v>
      </c>
      <c r="N602" s="762"/>
      <c r="O602" s="762"/>
      <c r="P602" s="762"/>
      <c r="Q602" s="204">
        <v>1</v>
      </c>
      <c r="R602" s="763" t="s">
        <v>382</v>
      </c>
      <c r="S602" s="763"/>
      <c r="T602" s="763"/>
      <c r="U602" s="763"/>
      <c r="V602" s="763"/>
      <c r="W602" s="763"/>
      <c r="X602" s="763"/>
      <c r="Y602" s="763"/>
      <c r="Z602" s="763"/>
      <c r="AA602" s="763"/>
      <c r="AB602" s="763"/>
    </row>
    <row r="603" spans="1:28" ht="81" customHeight="1">
      <c r="A603" s="765"/>
      <c r="B603" s="766"/>
      <c r="C603" s="25" t="s">
        <v>23</v>
      </c>
      <c r="D603" s="25" t="s">
        <v>27</v>
      </c>
      <c r="E603" s="766"/>
      <c r="F603" s="91" t="s">
        <v>25</v>
      </c>
      <c r="G603" s="27" t="s">
        <v>27</v>
      </c>
      <c r="H603" s="24" t="s">
        <v>9</v>
      </c>
      <c r="I603" s="25">
        <v>2012</v>
      </c>
      <c r="J603" s="25">
        <v>2013</v>
      </c>
      <c r="K603" s="25">
        <v>2014</v>
      </c>
      <c r="L603" s="25">
        <v>2015</v>
      </c>
      <c r="M603" s="25">
        <v>2012</v>
      </c>
      <c r="N603" s="25">
        <v>2013</v>
      </c>
      <c r="O603" s="25">
        <v>2014</v>
      </c>
      <c r="P603" s="29">
        <v>2015</v>
      </c>
      <c r="Q603" s="24" t="s">
        <v>384</v>
      </c>
      <c r="R603" s="30" t="s">
        <v>11</v>
      </c>
      <c r="S603" s="30" t="s">
        <v>12</v>
      </c>
      <c r="T603" s="30" t="s">
        <v>13</v>
      </c>
      <c r="U603" s="30" t="s">
        <v>14</v>
      </c>
      <c r="V603" s="30" t="s">
        <v>15</v>
      </c>
      <c r="W603" s="30" t="s">
        <v>16</v>
      </c>
      <c r="X603" s="30" t="s">
        <v>17</v>
      </c>
      <c r="Y603" s="30" t="s">
        <v>18</v>
      </c>
      <c r="Z603" s="30" t="s">
        <v>19</v>
      </c>
      <c r="AA603" s="30" t="s">
        <v>385</v>
      </c>
      <c r="AB603" s="30" t="s">
        <v>616</v>
      </c>
    </row>
    <row r="604" spans="1:28" ht="25.5" customHeight="1">
      <c r="A604" s="108"/>
      <c r="B604" s="31"/>
      <c r="C604" s="31"/>
      <c r="D604" s="31"/>
      <c r="E604" s="73"/>
      <c r="F604" s="92"/>
      <c r="G604" s="73"/>
      <c r="H604" s="33"/>
      <c r="I604" s="33"/>
      <c r="J604" s="33"/>
      <c r="K604" s="33"/>
      <c r="L604" s="33"/>
      <c r="M604" s="33"/>
      <c r="N604" s="33"/>
      <c r="O604" s="33"/>
      <c r="P604" s="32"/>
      <c r="Q604" s="106">
        <f>+(AB604*$Q$115)/AB$115</f>
        <v>0.17999640132002437</v>
      </c>
      <c r="R604" s="35">
        <v>0</v>
      </c>
      <c r="S604" s="35">
        <v>3180000</v>
      </c>
      <c r="T604" s="35">
        <v>0</v>
      </c>
      <c r="U604" s="35">
        <v>0</v>
      </c>
      <c r="V604" s="35">
        <v>0</v>
      </c>
      <c r="W604" s="35">
        <v>0</v>
      </c>
      <c r="X604" s="35">
        <v>0</v>
      </c>
      <c r="Y604" s="35">
        <v>0</v>
      </c>
      <c r="Z604" s="35">
        <v>0</v>
      </c>
      <c r="AA604" s="35">
        <v>0</v>
      </c>
      <c r="AB604" s="35">
        <v>3180000</v>
      </c>
    </row>
    <row r="605" spans="1:28" ht="170.25" customHeight="1">
      <c r="A605" s="753" t="s">
        <v>433</v>
      </c>
      <c r="B605" s="756" t="s">
        <v>605</v>
      </c>
      <c r="C605" s="759" t="s">
        <v>434</v>
      </c>
      <c r="D605" s="760">
        <v>0.1</v>
      </c>
      <c r="E605" s="223" t="s">
        <v>309</v>
      </c>
      <c r="F605" s="224" t="s">
        <v>435</v>
      </c>
      <c r="G605" s="225">
        <v>0</v>
      </c>
      <c r="H605" s="25" t="s">
        <v>8</v>
      </c>
      <c r="I605" s="225">
        <v>1</v>
      </c>
      <c r="J605" s="225"/>
      <c r="K605" s="225"/>
      <c r="L605" s="225"/>
      <c r="M605" s="43">
        <v>1</v>
      </c>
      <c r="N605" s="24">
        <v>1</v>
      </c>
      <c r="O605" s="24">
        <v>1</v>
      </c>
      <c r="P605" s="38">
        <v>1</v>
      </c>
      <c r="Q605" s="41">
        <f>+(AB605*$Q$604)/AB$604</f>
        <v>5.6602641924535972E-3</v>
      </c>
      <c r="R605" s="35">
        <v>0</v>
      </c>
      <c r="S605" s="35">
        <v>100000</v>
      </c>
      <c r="T605" s="35">
        <v>0</v>
      </c>
      <c r="U605" s="35">
        <v>0</v>
      </c>
      <c r="V605" s="35">
        <v>0</v>
      </c>
      <c r="W605" s="35">
        <v>0</v>
      </c>
      <c r="X605" s="35">
        <v>0</v>
      </c>
      <c r="Y605" s="35">
        <v>0</v>
      </c>
      <c r="Z605" s="35">
        <v>0</v>
      </c>
      <c r="AA605" s="35">
        <v>0</v>
      </c>
      <c r="AB605" s="35">
        <v>100000</v>
      </c>
    </row>
    <row r="606" spans="1:28" ht="207" customHeight="1">
      <c r="A606" s="754"/>
      <c r="B606" s="757"/>
      <c r="C606" s="759"/>
      <c r="D606" s="760"/>
      <c r="E606" s="224" t="s">
        <v>606</v>
      </c>
      <c r="F606" s="224" t="s">
        <v>436</v>
      </c>
      <c r="G606" s="225">
        <v>0</v>
      </c>
      <c r="H606" s="25" t="s">
        <v>8</v>
      </c>
      <c r="I606" s="225">
        <v>1</v>
      </c>
      <c r="J606" s="225">
        <v>1</v>
      </c>
      <c r="K606" s="225">
        <v>1</v>
      </c>
      <c r="L606" s="225">
        <v>1</v>
      </c>
      <c r="M606" s="43">
        <v>1</v>
      </c>
      <c r="N606" s="24">
        <v>2</v>
      </c>
      <c r="O606" s="24">
        <v>3</v>
      </c>
      <c r="P606" s="38">
        <v>4</v>
      </c>
      <c r="Q606" s="41">
        <f t="shared" ref="Q606:Q636" si="17">+(AB606*$Q$604)/AB$604</f>
        <v>5.6602641924535972E-3</v>
      </c>
      <c r="R606" s="35">
        <v>0</v>
      </c>
      <c r="S606" s="35">
        <v>100000</v>
      </c>
      <c r="T606" s="35">
        <v>0</v>
      </c>
      <c r="U606" s="35">
        <v>0</v>
      </c>
      <c r="V606" s="35">
        <v>0</v>
      </c>
      <c r="W606" s="35">
        <v>0</v>
      </c>
      <c r="X606" s="35">
        <v>0</v>
      </c>
      <c r="Y606" s="35">
        <v>0</v>
      </c>
      <c r="Z606" s="35">
        <v>0</v>
      </c>
      <c r="AA606" s="35">
        <v>0</v>
      </c>
      <c r="AB606" s="35">
        <v>100000</v>
      </c>
    </row>
    <row r="607" spans="1:28" ht="75.75" customHeight="1">
      <c r="A607" s="754"/>
      <c r="B607" s="757"/>
      <c r="C607" s="759"/>
      <c r="D607" s="760"/>
      <c r="E607" s="223" t="s">
        <v>437</v>
      </c>
      <c r="F607" s="224" t="s">
        <v>438</v>
      </c>
      <c r="G607" s="225">
        <v>0</v>
      </c>
      <c r="H607" s="25" t="s">
        <v>8</v>
      </c>
      <c r="I607" s="225"/>
      <c r="J607" s="225">
        <v>1</v>
      </c>
      <c r="K607" s="225"/>
      <c r="L607" s="225"/>
      <c r="M607" s="43">
        <v>0</v>
      </c>
      <c r="N607" s="24">
        <v>1</v>
      </c>
      <c r="O607" s="24">
        <v>1</v>
      </c>
      <c r="P607" s="38">
        <v>1</v>
      </c>
      <c r="Q607" s="41">
        <f t="shared" si="17"/>
        <v>0</v>
      </c>
      <c r="R607" s="35">
        <v>0</v>
      </c>
      <c r="S607" s="35">
        <v>0</v>
      </c>
      <c r="T607" s="35">
        <v>0</v>
      </c>
      <c r="U607" s="35">
        <v>0</v>
      </c>
      <c r="V607" s="35">
        <v>0</v>
      </c>
      <c r="W607" s="35">
        <v>0</v>
      </c>
      <c r="X607" s="35">
        <v>0</v>
      </c>
      <c r="Y607" s="35">
        <v>0</v>
      </c>
      <c r="Z607" s="35">
        <v>0</v>
      </c>
      <c r="AA607" s="35">
        <v>0</v>
      </c>
      <c r="AB607" s="35">
        <v>0</v>
      </c>
    </row>
    <row r="608" spans="1:28" ht="110.25" customHeight="1">
      <c r="A608" s="754"/>
      <c r="B608" s="757"/>
      <c r="C608" s="759"/>
      <c r="D608" s="760"/>
      <c r="E608" s="223" t="s">
        <v>607</v>
      </c>
      <c r="F608" s="224" t="s">
        <v>439</v>
      </c>
      <c r="G608" s="225">
        <v>1</v>
      </c>
      <c r="H608" s="25" t="s">
        <v>8</v>
      </c>
      <c r="I608" s="225"/>
      <c r="J608" s="225">
        <v>2</v>
      </c>
      <c r="K608" s="225">
        <v>1</v>
      </c>
      <c r="L608" s="225">
        <v>1</v>
      </c>
      <c r="M608" s="43">
        <v>0</v>
      </c>
      <c r="N608" s="24">
        <v>2</v>
      </c>
      <c r="O608" s="24">
        <v>3</v>
      </c>
      <c r="P608" s="38">
        <v>4</v>
      </c>
      <c r="Q608" s="41">
        <f t="shared" si="17"/>
        <v>5.6602641924535972E-3</v>
      </c>
      <c r="R608" s="35">
        <v>0</v>
      </c>
      <c r="S608" s="35">
        <v>100000</v>
      </c>
      <c r="T608" s="35">
        <v>0</v>
      </c>
      <c r="U608" s="35">
        <v>0</v>
      </c>
      <c r="V608" s="35">
        <v>0</v>
      </c>
      <c r="W608" s="35">
        <v>0</v>
      </c>
      <c r="X608" s="35">
        <v>0</v>
      </c>
      <c r="Y608" s="35">
        <v>0</v>
      </c>
      <c r="Z608" s="35">
        <v>0</v>
      </c>
      <c r="AA608" s="35">
        <v>0</v>
      </c>
      <c r="AB608" s="35">
        <v>100000</v>
      </c>
    </row>
    <row r="609" spans="1:28" ht="190.5" customHeight="1">
      <c r="A609" s="754"/>
      <c r="B609" s="757"/>
      <c r="C609" s="759"/>
      <c r="D609" s="760"/>
      <c r="E609" s="223" t="s">
        <v>608</v>
      </c>
      <c r="F609" s="224" t="s">
        <v>620</v>
      </c>
      <c r="G609" s="225">
        <v>0</v>
      </c>
      <c r="H609" s="25" t="s">
        <v>8</v>
      </c>
      <c r="I609" s="225">
        <v>1</v>
      </c>
      <c r="J609" s="225">
        <v>1</v>
      </c>
      <c r="K609" s="225">
        <v>1</v>
      </c>
      <c r="L609" s="225">
        <v>1</v>
      </c>
      <c r="M609" s="43">
        <v>1</v>
      </c>
      <c r="N609" s="24">
        <v>2</v>
      </c>
      <c r="O609" s="24">
        <v>3</v>
      </c>
      <c r="P609" s="38">
        <v>4</v>
      </c>
      <c r="Q609" s="41">
        <f t="shared" si="17"/>
        <v>5.6602641924535972E-3</v>
      </c>
      <c r="R609" s="35">
        <v>0</v>
      </c>
      <c r="S609" s="35">
        <v>100000</v>
      </c>
      <c r="T609" s="35">
        <v>0</v>
      </c>
      <c r="U609" s="35">
        <v>0</v>
      </c>
      <c r="V609" s="35">
        <v>0</v>
      </c>
      <c r="W609" s="35">
        <v>0</v>
      </c>
      <c r="X609" s="35">
        <v>0</v>
      </c>
      <c r="Y609" s="35">
        <v>0</v>
      </c>
      <c r="Z609" s="35">
        <v>0</v>
      </c>
      <c r="AA609" s="35">
        <v>0</v>
      </c>
      <c r="AB609" s="35">
        <v>100000</v>
      </c>
    </row>
    <row r="610" spans="1:28" ht="160.5" customHeight="1">
      <c r="A610" s="754"/>
      <c r="B610" s="757"/>
      <c r="C610" s="759"/>
      <c r="D610" s="760"/>
      <c r="E610" s="224" t="s">
        <v>609</v>
      </c>
      <c r="F610" s="224" t="s">
        <v>440</v>
      </c>
      <c r="G610" s="225">
        <v>1</v>
      </c>
      <c r="H610" s="25" t="s">
        <v>8</v>
      </c>
      <c r="I610" s="225">
        <v>1</v>
      </c>
      <c r="J610" s="225">
        <v>1</v>
      </c>
      <c r="K610" s="225">
        <v>1</v>
      </c>
      <c r="L610" s="225">
        <v>1</v>
      </c>
      <c r="M610" s="43">
        <v>1</v>
      </c>
      <c r="N610" s="24">
        <v>2</v>
      </c>
      <c r="O610" s="24">
        <v>3</v>
      </c>
      <c r="P610" s="38">
        <v>4</v>
      </c>
      <c r="Q610" s="41">
        <f t="shared" si="17"/>
        <v>5.6602641924535972E-3</v>
      </c>
      <c r="R610" s="35">
        <v>0</v>
      </c>
      <c r="S610" s="35">
        <v>100000</v>
      </c>
      <c r="T610" s="35">
        <v>0</v>
      </c>
      <c r="U610" s="35">
        <v>0</v>
      </c>
      <c r="V610" s="35">
        <v>0</v>
      </c>
      <c r="W610" s="35">
        <v>0</v>
      </c>
      <c r="X610" s="35">
        <v>0</v>
      </c>
      <c r="Y610" s="35">
        <v>0</v>
      </c>
      <c r="Z610" s="35">
        <v>0</v>
      </c>
      <c r="AA610" s="35">
        <v>0</v>
      </c>
      <c r="AB610" s="35">
        <v>100000</v>
      </c>
    </row>
    <row r="611" spans="1:28" ht="168" customHeight="1">
      <c r="A611" s="754"/>
      <c r="B611" s="757"/>
      <c r="C611" s="759"/>
      <c r="D611" s="760"/>
      <c r="E611" s="224" t="s">
        <v>610</v>
      </c>
      <c r="F611" s="224" t="s">
        <v>441</v>
      </c>
      <c r="G611" s="225">
        <v>0</v>
      </c>
      <c r="H611" s="25" t="s">
        <v>8</v>
      </c>
      <c r="I611" s="225"/>
      <c r="J611" s="225">
        <v>1</v>
      </c>
      <c r="K611" s="225">
        <v>1</v>
      </c>
      <c r="L611" s="225"/>
      <c r="M611" s="43">
        <v>0</v>
      </c>
      <c r="N611" s="24">
        <v>1</v>
      </c>
      <c r="O611" s="24">
        <v>2</v>
      </c>
      <c r="P611" s="38">
        <v>2</v>
      </c>
      <c r="Q611" s="41">
        <f t="shared" si="17"/>
        <v>5.6602641924535972E-3</v>
      </c>
      <c r="R611" s="35">
        <v>0</v>
      </c>
      <c r="S611" s="35">
        <v>100000</v>
      </c>
      <c r="T611" s="35">
        <v>0</v>
      </c>
      <c r="U611" s="35">
        <v>0</v>
      </c>
      <c r="V611" s="35">
        <v>0</v>
      </c>
      <c r="W611" s="35">
        <v>0</v>
      </c>
      <c r="X611" s="35">
        <v>0</v>
      </c>
      <c r="Y611" s="35">
        <v>0</v>
      </c>
      <c r="Z611" s="35">
        <v>0</v>
      </c>
      <c r="AA611" s="35">
        <v>0</v>
      </c>
      <c r="AB611" s="35">
        <v>100000</v>
      </c>
    </row>
    <row r="612" spans="1:28" ht="202.5" customHeight="1">
      <c r="A612" s="755"/>
      <c r="B612" s="758"/>
      <c r="C612" s="759"/>
      <c r="D612" s="760"/>
      <c r="E612" s="224" t="s">
        <v>611</v>
      </c>
      <c r="F612" s="224" t="s">
        <v>442</v>
      </c>
      <c r="G612" s="225" t="s">
        <v>68</v>
      </c>
      <c r="H612" s="25" t="s">
        <v>8</v>
      </c>
      <c r="I612" s="225">
        <v>1</v>
      </c>
      <c r="J612" s="225">
        <v>1</v>
      </c>
      <c r="K612" s="225">
        <v>1</v>
      </c>
      <c r="L612" s="225">
        <v>1</v>
      </c>
      <c r="M612" s="43">
        <v>1</v>
      </c>
      <c r="N612" s="24">
        <v>2</v>
      </c>
      <c r="O612" s="24">
        <v>3</v>
      </c>
      <c r="P612" s="38">
        <v>4</v>
      </c>
      <c r="Q612" s="41">
        <f t="shared" si="17"/>
        <v>5.6602641924535972E-3</v>
      </c>
      <c r="R612" s="35">
        <v>0</v>
      </c>
      <c r="S612" s="35">
        <v>100000</v>
      </c>
      <c r="T612" s="35">
        <v>0</v>
      </c>
      <c r="U612" s="35">
        <v>0</v>
      </c>
      <c r="V612" s="35">
        <v>0</v>
      </c>
      <c r="W612" s="35">
        <v>0</v>
      </c>
      <c r="X612" s="35">
        <v>0</v>
      </c>
      <c r="Y612" s="35">
        <v>0</v>
      </c>
      <c r="Z612" s="35">
        <v>0</v>
      </c>
      <c r="AA612" s="35">
        <v>0</v>
      </c>
      <c r="AB612" s="35">
        <v>100000</v>
      </c>
    </row>
    <row r="613" spans="1:28" ht="112.5" customHeight="1">
      <c r="A613" s="753" t="s">
        <v>443</v>
      </c>
      <c r="B613" s="743" t="s">
        <v>444</v>
      </c>
      <c r="C613" s="732" t="s">
        <v>445</v>
      </c>
      <c r="D613" s="761">
        <v>0.28000000000000003</v>
      </c>
      <c r="E613" s="226" t="s">
        <v>446</v>
      </c>
      <c r="F613" s="226" t="s">
        <v>447</v>
      </c>
      <c r="G613" s="249">
        <v>0</v>
      </c>
      <c r="H613" s="25" t="s">
        <v>8</v>
      </c>
      <c r="I613" s="225">
        <v>1</v>
      </c>
      <c r="J613" s="225"/>
      <c r="K613" s="225"/>
      <c r="L613" s="225"/>
      <c r="M613" s="43">
        <v>1</v>
      </c>
      <c r="N613" s="24">
        <v>1</v>
      </c>
      <c r="O613" s="24">
        <v>1</v>
      </c>
      <c r="P613" s="38">
        <v>1</v>
      </c>
      <c r="Q613" s="41">
        <f t="shared" si="17"/>
        <v>5.6602641924535972E-3</v>
      </c>
      <c r="R613" s="35">
        <v>0</v>
      </c>
      <c r="S613" s="35">
        <v>100000</v>
      </c>
      <c r="T613" s="35">
        <v>0</v>
      </c>
      <c r="U613" s="35">
        <v>0</v>
      </c>
      <c r="V613" s="35">
        <v>0</v>
      </c>
      <c r="W613" s="35">
        <v>0</v>
      </c>
      <c r="X613" s="35">
        <v>0</v>
      </c>
      <c r="Y613" s="35">
        <v>0</v>
      </c>
      <c r="Z613" s="35">
        <v>0</v>
      </c>
      <c r="AA613" s="35">
        <v>0</v>
      </c>
      <c r="AB613" s="35">
        <v>100000</v>
      </c>
    </row>
    <row r="614" spans="1:28" ht="112.5" customHeight="1">
      <c r="A614" s="754"/>
      <c r="B614" s="744"/>
      <c r="C614" s="732"/>
      <c r="D614" s="761"/>
      <c r="E614" s="226">
        <v>2</v>
      </c>
      <c r="F614" s="226" t="s">
        <v>448</v>
      </c>
      <c r="G614" s="249">
        <v>0</v>
      </c>
      <c r="H614" s="25" t="s">
        <v>8</v>
      </c>
      <c r="I614" s="225"/>
      <c r="J614" s="225">
        <v>2</v>
      </c>
      <c r="K614" s="225"/>
      <c r="L614" s="225"/>
      <c r="M614" s="43">
        <v>0</v>
      </c>
      <c r="N614" s="24">
        <v>2</v>
      </c>
      <c r="O614" s="24">
        <v>2</v>
      </c>
      <c r="P614" s="38">
        <v>2</v>
      </c>
      <c r="Q614" s="41">
        <f t="shared" si="17"/>
        <v>5.6602641924535972E-3</v>
      </c>
      <c r="R614" s="35">
        <v>0</v>
      </c>
      <c r="S614" s="35">
        <v>100000</v>
      </c>
      <c r="T614" s="35">
        <v>0</v>
      </c>
      <c r="U614" s="35">
        <v>0</v>
      </c>
      <c r="V614" s="35">
        <v>0</v>
      </c>
      <c r="W614" s="35">
        <v>0</v>
      </c>
      <c r="X614" s="35">
        <v>0</v>
      </c>
      <c r="Y614" s="35">
        <v>0</v>
      </c>
      <c r="Z614" s="35">
        <v>0</v>
      </c>
      <c r="AA614" s="35">
        <v>0</v>
      </c>
      <c r="AB614" s="35">
        <v>100000</v>
      </c>
    </row>
    <row r="615" spans="1:28" ht="115.5" customHeight="1">
      <c r="A615" s="754"/>
      <c r="B615" s="744"/>
      <c r="C615" s="732"/>
      <c r="D615" s="761"/>
      <c r="E615" s="226">
        <v>2</v>
      </c>
      <c r="F615" s="226" t="s">
        <v>449</v>
      </c>
      <c r="G615" s="249">
        <v>0</v>
      </c>
      <c r="H615" s="25" t="s">
        <v>8</v>
      </c>
      <c r="I615" s="225"/>
      <c r="J615" s="225">
        <v>2</v>
      </c>
      <c r="K615" s="225"/>
      <c r="L615" s="225"/>
      <c r="M615" s="43">
        <v>0</v>
      </c>
      <c r="N615" s="24">
        <v>2</v>
      </c>
      <c r="O615" s="24">
        <v>2</v>
      </c>
      <c r="P615" s="38">
        <v>2</v>
      </c>
      <c r="Q615" s="41">
        <f t="shared" si="17"/>
        <v>5.6602641924535972E-3</v>
      </c>
      <c r="R615" s="35">
        <v>0</v>
      </c>
      <c r="S615" s="35">
        <v>100000</v>
      </c>
      <c r="T615" s="35">
        <v>0</v>
      </c>
      <c r="U615" s="35">
        <v>0</v>
      </c>
      <c r="V615" s="35">
        <v>0</v>
      </c>
      <c r="W615" s="35">
        <v>0</v>
      </c>
      <c r="X615" s="35">
        <v>0</v>
      </c>
      <c r="Y615" s="35">
        <v>0</v>
      </c>
      <c r="Z615" s="35">
        <v>0</v>
      </c>
      <c r="AA615" s="35">
        <v>0</v>
      </c>
      <c r="AB615" s="35">
        <v>100000</v>
      </c>
    </row>
    <row r="616" spans="1:28" ht="158.25" customHeight="1">
      <c r="A616" s="754"/>
      <c r="B616" s="744"/>
      <c r="C616" s="732"/>
      <c r="D616" s="761"/>
      <c r="E616" s="226">
        <v>1</v>
      </c>
      <c r="F616" s="226" t="s">
        <v>450</v>
      </c>
      <c r="G616" s="249">
        <v>0</v>
      </c>
      <c r="H616" s="25" t="s">
        <v>8</v>
      </c>
      <c r="I616" s="225"/>
      <c r="J616" s="225">
        <v>1</v>
      </c>
      <c r="K616" s="225"/>
      <c r="L616" s="225"/>
      <c r="M616" s="43">
        <v>0</v>
      </c>
      <c r="N616" s="24">
        <v>1</v>
      </c>
      <c r="O616" s="24">
        <v>1</v>
      </c>
      <c r="P616" s="38">
        <v>1</v>
      </c>
      <c r="Q616" s="41">
        <f t="shared" si="17"/>
        <v>5.6602641924535972E-3</v>
      </c>
      <c r="R616" s="35">
        <v>0</v>
      </c>
      <c r="S616" s="35">
        <v>100000</v>
      </c>
      <c r="T616" s="35">
        <v>0</v>
      </c>
      <c r="U616" s="35">
        <v>0</v>
      </c>
      <c r="V616" s="35">
        <v>0</v>
      </c>
      <c r="W616" s="35">
        <v>0</v>
      </c>
      <c r="X616" s="35">
        <v>0</v>
      </c>
      <c r="Y616" s="35">
        <v>0</v>
      </c>
      <c r="Z616" s="35">
        <v>0</v>
      </c>
      <c r="AA616" s="35">
        <v>0</v>
      </c>
      <c r="AB616" s="35">
        <v>100000</v>
      </c>
    </row>
    <row r="617" spans="1:28" ht="74.25" customHeight="1">
      <c r="A617" s="754"/>
      <c r="B617" s="744"/>
      <c r="C617" s="732"/>
      <c r="D617" s="761"/>
      <c r="E617" s="226">
        <v>1</v>
      </c>
      <c r="F617" s="226" t="s">
        <v>451</v>
      </c>
      <c r="G617" s="249">
        <v>0</v>
      </c>
      <c r="H617" s="25" t="s">
        <v>8</v>
      </c>
      <c r="I617" s="225"/>
      <c r="J617" s="225">
        <v>1</v>
      </c>
      <c r="K617" s="225"/>
      <c r="L617" s="225"/>
      <c r="M617" s="43">
        <v>0</v>
      </c>
      <c r="N617" s="24">
        <v>1</v>
      </c>
      <c r="O617" s="24">
        <v>1</v>
      </c>
      <c r="P617" s="38">
        <v>1</v>
      </c>
      <c r="Q617" s="41">
        <f t="shared" si="17"/>
        <v>5.6602641924535972E-3</v>
      </c>
      <c r="R617" s="35">
        <v>0</v>
      </c>
      <c r="S617" s="35">
        <v>100000</v>
      </c>
      <c r="T617" s="35">
        <v>0</v>
      </c>
      <c r="U617" s="35">
        <v>0</v>
      </c>
      <c r="V617" s="35">
        <v>0</v>
      </c>
      <c r="W617" s="35">
        <v>0</v>
      </c>
      <c r="X617" s="35">
        <v>0</v>
      </c>
      <c r="Y617" s="35">
        <v>0</v>
      </c>
      <c r="Z617" s="35">
        <v>0</v>
      </c>
      <c r="AA617" s="35">
        <v>0</v>
      </c>
      <c r="AB617" s="35">
        <v>100000</v>
      </c>
    </row>
    <row r="618" spans="1:28" ht="106.5" customHeight="1">
      <c r="A618" s="754"/>
      <c r="B618" s="744"/>
      <c r="C618" s="732"/>
      <c r="D618" s="761"/>
      <c r="E618" s="226" t="s">
        <v>452</v>
      </c>
      <c r="F618" s="226" t="s">
        <v>453</v>
      </c>
      <c r="G618" s="249">
        <v>0</v>
      </c>
      <c r="H618" s="25" t="s">
        <v>8</v>
      </c>
      <c r="I618" s="225"/>
      <c r="J618" s="225">
        <v>1</v>
      </c>
      <c r="K618" s="225"/>
      <c r="L618" s="225"/>
      <c r="M618" s="43">
        <v>0</v>
      </c>
      <c r="N618" s="24">
        <v>1</v>
      </c>
      <c r="O618" s="24">
        <v>1</v>
      </c>
      <c r="P618" s="38">
        <v>1</v>
      </c>
      <c r="Q618" s="41">
        <f t="shared" si="17"/>
        <v>5.6602641924535972E-3</v>
      </c>
      <c r="R618" s="35">
        <v>0</v>
      </c>
      <c r="S618" s="35">
        <v>100000</v>
      </c>
      <c r="T618" s="35">
        <v>0</v>
      </c>
      <c r="U618" s="35">
        <v>0</v>
      </c>
      <c r="V618" s="35">
        <v>0</v>
      </c>
      <c r="W618" s="35">
        <v>0</v>
      </c>
      <c r="X618" s="35">
        <v>0</v>
      </c>
      <c r="Y618" s="35">
        <v>0</v>
      </c>
      <c r="Z618" s="35">
        <v>0</v>
      </c>
      <c r="AA618" s="35">
        <v>0</v>
      </c>
      <c r="AB618" s="35">
        <v>100000</v>
      </c>
    </row>
    <row r="619" spans="1:28" ht="117.75" customHeight="1">
      <c r="A619" s="754"/>
      <c r="B619" s="744"/>
      <c r="C619" s="732"/>
      <c r="D619" s="761"/>
      <c r="E619" s="226" t="s">
        <v>454</v>
      </c>
      <c r="F619" s="226" t="s">
        <v>455</v>
      </c>
      <c r="G619" s="249">
        <v>0</v>
      </c>
      <c r="H619" s="25" t="s">
        <v>8</v>
      </c>
      <c r="I619" s="225"/>
      <c r="J619" s="225">
        <v>1</v>
      </c>
      <c r="K619" s="225">
        <v>1</v>
      </c>
      <c r="L619" s="225"/>
      <c r="M619" s="43">
        <v>0</v>
      </c>
      <c r="N619" s="24">
        <v>1</v>
      </c>
      <c r="O619" s="24">
        <v>2</v>
      </c>
      <c r="P619" s="38">
        <v>2</v>
      </c>
      <c r="Q619" s="41">
        <f t="shared" si="17"/>
        <v>5.6602641924535972E-3</v>
      </c>
      <c r="R619" s="35">
        <v>0</v>
      </c>
      <c r="S619" s="35">
        <v>100000</v>
      </c>
      <c r="T619" s="35">
        <v>0</v>
      </c>
      <c r="U619" s="35">
        <v>0</v>
      </c>
      <c r="V619" s="35">
        <v>0</v>
      </c>
      <c r="W619" s="35">
        <v>0</v>
      </c>
      <c r="X619" s="35">
        <v>0</v>
      </c>
      <c r="Y619" s="35">
        <v>0</v>
      </c>
      <c r="Z619" s="35">
        <v>0</v>
      </c>
      <c r="AA619" s="35">
        <v>0</v>
      </c>
      <c r="AB619" s="35">
        <v>100000</v>
      </c>
    </row>
    <row r="620" spans="1:28" ht="140.25" customHeight="1">
      <c r="A620" s="755"/>
      <c r="B620" s="748"/>
      <c r="C620" s="732"/>
      <c r="D620" s="761"/>
      <c r="E620" s="226" t="s">
        <v>456</v>
      </c>
      <c r="F620" s="226" t="s">
        <v>457</v>
      </c>
      <c r="G620" s="249">
        <v>1</v>
      </c>
      <c r="H620" s="25" t="s">
        <v>9</v>
      </c>
      <c r="I620" s="225"/>
      <c r="J620" s="225"/>
      <c r="K620" s="225">
        <v>1</v>
      </c>
      <c r="L620" s="225"/>
      <c r="M620" s="43">
        <v>0</v>
      </c>
      <c r="N620" s="24">
        <v>0</v>
      </c>
      <c r="O620" s="24">
        <v>1</v>
      </c>
      <c r="P620" s="38">
        <v>1</v>
      </c>
      <c r="Q620" s="41">
        <f t="shared" si="17"/>
        <v>5.6602641924535972E-3</v>
      </c>
      <c r="R620" s="35">
        <v>0</v>
      </c>
      <c r="S620" s="35">
        <v>100000</v>
      </c>
      <c r="T620" s="35">
        <v>0</v>
      </c>
      <c r="U620" s="35">
        <v>0</v>
      </c>
      <c r="V620" s="35">
        <v>0</v>
      </c>
      <c r="W620" s="35">
        <v>0</v>
      </c>
      <c r="X620" s="35">
        <v>0</v>
      </c>
      <c r="Y620" s="35">
        <v>0</v>
      </c>
      <c r="Z620" s="35">
        <v>0</v>
      </c>
      <c r="AA620" s="35">
        <v>0</v>
      </c>
      <c r="AB620" s="35">
        <v>100000</v>
      </c>
    </row>
    <row r="621" spans="1:28" ht="145.5" customHeight="1">
      <c r="A621" s="745" t="s">
        <v>458</v>
      </c>
      <c r="B621" s="743" t="s">
        <v>459</v>
      </c>
      <c r="C621" s="226" t="s">
        <v>460</v>
      </c>
      <c r="D621" s="226" t="s">
        <v>68</v>
      </c>
      <c r="E621" s="227" t="s">
        <v>781</v>
      </c>
      <c r="F621" s="743" t="s">
        <v>461</v>
      </c>
      <c r="G621" s="855">
        <v>0</v>
      </c>
      <c r="H621" s="764" t="s">
        <v>8</v>
      </c>
      <c r="I621" s="855"/>
      <c r="J621" s="743">
        <v>1</v>
      </c>
      <c r="K621" s="743"/>
      <c r="L621" s="743"/>
      <c r="M621" s="743">
        <v>0</v>
      </c>
      <c r="N621" s="743">
        <v>1</v>
      </c>
      <c r="O621" s="743">
        <v>1</v>
      </c>
      <c r="P621" s="743">
        <v>1</v>
      </c>
      <c r="Q621" s="743">
        <v>0.04</v>
      </c>
      <c r="R621" s="725">
        <v>0</v>
      </c>
      <c r="S621" s="725">
        <v>500000</v>
      </c>
      <c r="T621" s="725">
        <v>0</v>
      </c>
      <c r="U621" s="725">
        <v>0</v>
      </c>
      <c r="V621" s="725">
        <v>0</v>
      </c>
      <c r="W621" s="725">
        <v>0</v>
      </c>
      <c r="X621" s="725">
        <v>0</v>
      </c>
      <c r="Y621" s="725">
        <v>0</v>
      </c>
      <c r="Z621" s="725">
        <v>0</v>
      </c>
      <c r="AA621" s="725">
        <v>0</v>
      </c>
      <c r="AB621" s="725">
        <v>500000</v>
      </c>
    </row>
    <row r="622" spans="1:28" ht="186.75" customHeight="1">
      <c r="A622" s="746"/>
      <c r="B622" s="744"/>
      <c r="C622" s="226" t="s">
        <v>310</v>
      </c>
      <c r="D622" s="226" t="s">
        <v>68</v>
      </c>
      <c r="E622" s="228"/>
      <c r="F622" s="744"/>
      <c r="G622" s="856"/>
      <c r="H622" s="765"/>
      <c r="I622" s="856"/>
      <c r="J622" s="744"/>
      <c r="K622" s="744"/>
      <c r="L622" s="744"/>
      <c r="M622" s="744"/>
      <c r="N622" s="744"/>
      <c r="O622" s="744"/>
      <c r="P622" s="744"/>
      <c r="Q622" s="744"/>
      <c r="R622" s="740"/>
      <c r="S622" s="740">
        <v>0</v>
      </c>
      <c r="T622" s="740">
        <v>0</v>
      </c>
      <c r="U622" s="740">
        <v>0</v>
      </c>
      <c r="V622" s="740">
        <v>0</v>
      </c>
      <c r="W622" s="740">
        <v>0</v>
      </c>
      <c r="X622" s="740">
        <v>0</v>
      </c>
      <c r="Y622" s="740">
        <v>0</v>
      </c>
      <c r="Z622" s="740">
        <v>0</v>
      </c>
      <c r="AA622" s="740">
        <v>0</v>
      </c>
      <c r="AB622" s="740">
        <v>0</v>
      </c>
    </row>
    <row r="623" spans="1:28" ht="155.25" customHeight="1">
      <c r="A623" s="746"/>
      <c r="B623" s="744"/>
      <c r="C623" s="226" t="s">
        <v>311</v>
      </c>
      <c r="D623" s="229">
        <v>0</v>
      </c>
      <c r="E623" s="230"/>
      <c r="F623" s="744"/>
      <c r="G623" s="856"/>
      <c r="H623" s="765"/>
      <c r="I623" s="856"/>
      <c r="J623" s="744"/>
      <c r="K623" s="744"/>
      <c r="L623" s="744"/>
      <c r="M623" s="744"/>
      <c r="N623" s="744"/>
      <c r="O623" s="744"/>
      <c r="P623" s="744"/>
      <c r="Q623" s="744"/>
      <c r="R623" s="740"/>
      <c r="S623" s="740">
        <v>0</v>
      </c>
      <c r="T623" s="740">
        <v>0</v>
      </c>
      <c r="U623" s="740">
        <v>0</v>
      </c>
      <c r="V623" s="740">
        <v>0</v>
      </c>
      <c r="W623" s="740">
        <v>0</v>
      </c>
      <c r="X623" s="740">
        <v>0</v>
      </c>
      <c r="Y623" s="740">
        <v>0</v>
      </c>
      <c r="Z623" s="740">
        <v>0</v>
      </c>
      <c r="AA623" s="740">
        <v>0</v>
      </c>
      <c r="AB623" s="740">
        <v>0</v>
      </c>
    </row>
    <row r="624" spans="1:28" ht="161.25" customHeight="1">
      <c r="A624" s="746"/>
      <c r="B624" s="744"/>
      <c r="C624" s="226" t="s">
        <v>312</v>
      </c>
      <c r="D624" s="229">
        <v>0</v>
      </c>
      <c r="E624" s="228"/>
      <c r="F624" s="744"/>
      <c r="G624" s="856"/>
      <c r="H624" s="765"/>
      <c r="I624" s="856"/>
      <c r="J624" s="744"/>
      <c r="K624" s="744"/>
      <c r="L624" s="744"/>
      <c r="M624" s="744"/>
      <c r="N624" s="744"/>
      <c r="O624" s="744"/>
      <c r="P624" s="744"/>
      <c r="Q624" s="744"/>
      <c r="R624" s="740"/>
      <c r="S624" s="740">
        <v>0</v>
      </c>
      <c r="T624" s="740">
        <v>0</v>
      </c>
      <c r="U624" s="740">
        <v>0</v>
      </c>
      <c r="V624" s="740">
        <v>0</v>
      </c>
      <c r="W624" s="740">
        <v>0</v>
      </c>
      <c r="X624" s="740">
        <v>0</v>
      </c>
      <c r="Y624" s="740">
        <v>0</v>
      </c>
      <c r="Z624" s="740">
        <v>0</v>
      </c>
      <c r="AA624" s="740">
        <v>0</v>
      </c>
      <c r="AB624" s="740">
        <v>0</v>
      </c>
    </row>
    <row r="625" spans="1:28" ht="66.75" hidden="1" customHeight="1">
      <c r="A625" s="746"/>
      <c r="B625" s="744"/>
      <c r="C625" s="226" t="s">
        <v>313</v>
      </c>
      <c r="D625" s="226" t="s">
        <v>68</v>
      </c>
      <c r="E625" s="230"/>
      <c r="F625" s="748"/>
      <c r="G625" s="857"/>
      <c r="H625" s="797"/>
      <c r="I625" s="230"/>
      <c r="J625" s="230"/>
      <c r="K625" s="230"/>
      <c r="L625" s="230"/>
      <c r="M625" s="230"/>
      <c r="N625" s="230"/>
      <c r="O625" s="230"/>
      <c r="P625" s="230"/>
      <c r="Q625" s="230"/>
      <c r="R625" s="216"/>
      <c r="S625" s="216">
        <v>0</v>
      </c>
      <c r="T625" s="216">
        <v>0</v>
      </c>
      <c r="U625" s="216">
        <v>0</v>
      </c>
      <c r="V625" s="216">
        <v>0</v>
      </c>
      <c r="W625" s="216">
        <v>0</v>
      </c>
      <c r="X625" s="216">
        <v>0</v>
      </c>
      <c r="Y625" s="216">
        <v>0</v>
      </c>
      <c r="Z625" s="216">
        <v>0</v>
      </c>
      <c r="AA625" s="216">
        <v>0</v>
      </c>
      <c r="AB625" s="216">
        <v>0</v>
      </c>
    </row>
    <row r="626" spans="1:28" ht="176.25" customHeight="1">
      <c r="A626" s="746"/>
      <c r="B626" s="744"/>
      <c r="C626" s="226" t="s">
        <v>314</v>
      </c>
      <c r="D626" s="229">
        <v>1</v>
      </c>
      <c r="E626" s="226" t="s">
        <v>462</v>
      </c>
      <c r="F626" s="226" t="s">
        <v>463</v>
      </c>
      <c r="G626" s="249">
        <v>0</v>
      </c>
      <c r="H626" s="25" t="s">
        <v>8</v>
      </c>
      <c r="I626" s="225">
        <v>1</v>
      </c>
      <c r="J626" s="225">
        <v>1</v>
      </c>
      <c r="K626" s="225">
        <v>1</v>
      </c>
      <c r="L626" s="225">
        <v>1</v>
      </c>
      <c r="M626" s="43">
        <v>1</v>
      </c>
      <c r="N626" s="24">
        <v>2</v>
      </c>
      <c r="O626" s="24">
        <v>3</v>
      </c>
      <c r="P626" s="38">
        <v>4</v>
      </c>
      <c r="Q626" s="41">
        <f t="shared" si="17"/>
        <v>5.6602641924535972E-3</v>
      </c>
      <c r="R626" s="35">
        <v>0</v>
      </c>
      <c r="S626" s="35">
        <v>100000</v>
      </c>
      <c r="T626" s="35">
        <v>0</v>
      </c>
      <c r="U626" s="35">
        <v>0</v>
      </c>
      <c r="V626" s="35">
        <v>0</v>
      </c>
      <c r="W626" s="35">
        <v>0</v>
      </c>
      <c r="X626" s="35">
        <v>0</v>
      </c>
      <c r="Y626" s="35">
        <v>0</v>
      </c>
      <c r="Z626" s="35">
        <v>0</v>
      </c>
      <c r="AA626" s="35">
        <v>0</v>
      </c>
      <c r="AB626" s="35">
        <v>100000</v>
      </c>
    </row>
    <row r="627" spans="1:28" ht="140.25" customHeight="1">
      <c r="A627" s="746"/>
      <c r="B627" s="744"/>
      <c r="C627" s="226" t="s">
        <v>315</v>
      </c>
      <c r="D627" s="226" t="s">
        <v>68</v>
      </c>
      <c r="E627" s="226" t="s">
        <v>612</v>
      </c>
      <c r="F627" s="226" t="s">
        <v>464</v>
      </c>
      <c r="G627" s="249">
        <v>0</v>
      </c>
      <c r="H627" s="25" t="s">
        <v>8</v>
      </c>
      <c r="I627" s="225"/>
      <c r="J627" s="225">
        <v>1</v>
      </c>
      <c r="K627" s="225"/>
      <c r="L627" s="225"/>
      <c r="M627" s="43">
        <v>0</v>
      </c>
      <c r="N627" s="24">
        <v>1</v>
      </c>
      <c r="O627" s="24">
        <v>1</v>
      </c>
      <c r="P627" s="38">
        <v>1</v>
      </c>
      <c r="Q627" s="41">
        <f t="shared" si="17"/>
        <v>5.6602641924535972E-3</v>
      </c>
      <c r="R627" s="35">
        <v>0</v>
      </c>
      <c r="S627" s="35">
        <v>100000</v>
      </c>
      <c r="T627" s="35">
        <v>0</v>
      </c>
      <c r="U627" s="35">
        <v>0</v>
      </c>
      <c r="V627" s="35">
        <v>0</v>
      </c>
      <c r="W627" s="35">
        <v>0</v>
      </c>
      <c r="X627" s="35">
        <v>0</v>
      </c>
      <c r="Y627" s="35">
        <v>0</v>
      </c>
      <c r="Z627" s="35">
        <v>0</v>
      </c>
      <c r="AA627" s="35">
        <v>0</v>
      </c>
      <c r="AB627" s="35">
        <v>100000</v>
      </c>
    </row>
    <row r="628" spans="1:28" ht="117" customHeight="1">
      <c r="A628" s="746"/>
      <c r="B628" s="744"/>
      <c r="C628" s="226" t="s">
        <v>316</v>
      </c>
      <c r="D628" s="226"/>
      <c r="E628" s="226" t="s">
        <v>782</v>
      </c>
      <c r="F628" s="226" t="s">
        <v>783</v>
      </c>
      <c r="G628" s="249">
        <v>0</v>
      </c>
      <c r="H628" s="25" t="s">
        <v>8</v>
      </c>
      <c r="I628" s="225"/>
      <c r="J628" s="225">
        <v>1</v>
      </c>
      <c r="K628" s="225"/>
      <c r="L628" s="225"/>
      <c r="M628" s="43">
        <v>0</v>
      </c>
      <c r="N628" s="24">
        <v>1</v>
      </c>
      <c r="O628" s="24">
        <v>1</v>
      </c>
      <c r="P628" s="38">
        <v>1</v>
      </c>
      <c r="Q628" s="41">
        <f t="shared" si="17"/>
        <v>5.6602641924535972E-3</v>
      </c>
      <c r="R628" s="35">
        <v>0</v>
      </c>
      <c r="S628" s="35">
        <v>100000</v>
      </c>
      <c r="T628" s="35">
        <v>0</v>
      </c>
      <c r="U628" s="35">
        <v>0</v>
      </c>
      <c r="V628" s="35">
        <v>0</v>
      </c>
      <c r="W628" s="35">
        <v>0</v>
      </c>
      <c r="X628" s="35">
        <v>0</v>
      </c>
      <c r="Y628" s="35">
        <v>0</v>
      </c>
      <c r="Z628" s="35">
        <v>0</v>
      </c>
      <c r="AA628" s="35">
        <v>0</v>
      </c>
      <c r="AB628" s="35">
        <v>100000</v>
      </c>
    </row>
    <row r="629" spans="1:28" ht="123" customHeight="1">
      <c r="A629" s="746"/>
      <c r="B629" s="744"/>
      <c r="C629" s="226" t="s">
        <v>317</v>
      </c>
      <c r="D629" s="226"/>
      <c r="E629" s="226" t="s">
        <v>613</v>
      </c>
      <c r="F629" s="226" t="s">
        <v>465</v>
      </c>
      <c r="G629" s="249" t="s">
        <v>68</v>
      </c>
      <c r="H629" s="25" t="s">
        <v>9</v>
      </c>
      <c r="I629" s="232">
        <v>1</v>
      </c>
      <c r="J629" s="232">
        <v>1</v>
      </c>
      <c r="K629" s="232">
        <v>1</v>
      </c>
      <c r="L629" s="232">
        <v>1</v>
      </c>
      <c r="M629" s="43">
        <v>1</v>
      </c>
      <c r="N629" s="24">
        <v>2</v>
      </c>
      <c r="O629" s="24">
        <v>3</v>
      </c>
      <c r="P629" s="38">
        <v>4</v>
      </c>
      <c r="Q629" s="41">
        <f t="shared" si="17"/>
        <v>5.6602641924535972E-3</v>
      </c>
      <c r="R629" s="35">
        <v>0</v>
      </c>
      <c r="S629" s="35">
        <v>100000</v>
      </c>
      <c r="T629" s="35">
        <v>0</v>
      </c>
      <c r="U629" s="35">
        <v>0</v>
      </c>
      <c r="V629" s="35">
        <v>0</v>
      </c>
      <c r="W629" s="35">
        <v>0</v>
      </c>
      <c r="X629" s="35">
        <v>0</v>
      </c>
      <c r="Y629" s="35">
        <v>0</v>
      </c>
      <c r="Z629" s="35">
        <v>0</v>
      </c>
      <c r="AA629" s="35">
        <v>0</v>
      </c>
      <c r="AB629" s="35">
        <v>100000</v>
      </c>
    </row>
    <row r="630" spans="1:28" ht="201.75" customHeight="1">
      <c r="A630" s="746"/>
      <c r="B630" s="744"/>
      <c r="C630" s="226" t="s">
        <v>318</v>
      </c>
      <c r="D630" s="226"/>
      <c r="E630" s="226" t="s">
        <v>614</v>
      </c>
      <c r="F630" s="226" t="s">
        <v>319</v>
      </c>
      <c r="G630" s="249" t="s">
        <v>68</v>
      </c>
      <c r="H630" s="25" t="s">
        <v>8</v>
      </c>
      <c r="I630" s="225"/>
      <c r="J630" s="225">
        <v>1</v>
      </c>
      <c r="K630" s="225">
        <v>1</v>
      </c>
      <c r="L630" s="225"/>
      <c r="M630" s="43">
        <v>0</v>
      </c>
      <c r="N630" s="24">
        <v>1</v>
      </c>
      <c r="O630" s="24">
        <v>2</v>
      </c>
      <c r="P630" s="38">
        <v>2</v>
      </c>
      <c r="Q630" s="41">
        <f t="shared" si="17"/>
        <v>5.6602641924535972E-3</v>
      </c>
      <c r="R630" s="35">
        <v>0</v>
      </c>
      <c r="S630" s="35">
        <v>100000</v>
      </c>
      <c r="T630" s="35">
        <v>0</v>
      </c>
      <c r="U630" s="35">
        <v>0</v>
      </c>
      <c r="V630" s="35">
        <v>0</v>
      </c>
      <c r="W630" s="35">
        <v>0</v>
      </c>
      <c r="X630" s="35">
        <v>0</v>
      </c>
      <c r="Y630" s="35">
        <v>0</v>
      </c>
      <c r="Z630" s="35">
        <v>0</v>
      </c>
      <c r="AA630" s="35">
        <v>0</v>
      </c>
      <c r="AB630" s="35">
        <v>100000</v>
      </c>
    </row>
    <row r="631" spans="1:28" ht="110.25" customHeight="1">
      <c r="A631" s="746"/>
      <c r="B631" s="744"/>
      <c r="C631" s="732" t="s">
        <v>320</v>
      </c>
      <c r="D631" s="732"/>
      <c r="E631" s="226" t="s">
        <v>466</v>
      </c>
      <c r="F631" s="226" t="s">
        <v>467</v>
      </c>
      <c r="G631" s="249">
        <v>1</v>
      </c>
      <c r="H631" s="25" t="s">
        <v>9</v>
      </c>
      <c r="I631" s="225"/>
      <c r="J631" s="225">
        <v>1</v>
      </c>
      <c r="K631" s="225"/>
      <c r="L631" s="225"/>
      <c r="M631" s="43">
        <v>0</v>
      </c>
      <c r="N631" s="24">
        <v>1</v>
      </c>
      <c r="O631" s="24">
        <v>1</v>
      </c>
      <c r="P631" s="38">
        <v>1</v>
      </c>
      <c r="Q631" s="41">
        <f t="shared" si="17"/>
        <v>5.6602641924535972E-3</v>
      </c>
      <c r="R631" s="35">
        <v>0</v>
      </c>
      <c r="S631" s="35">
        <v>100000</v>
      </c>
      <c r="T631" s="35">
        <v>0</v>
      </c>
      <c r="U631" s="35">
        <v>0</v>
      </c>
      <c r="V631" s="35">
        <v>0</v>
      </c>
      <c r="W631" s="35">
        <v>0</v>
      </c>
      <c r="X631" s="35">
        <v>0</v>
      </c>
      <c r="Y631" s="35">
        <v>0</v>
      </c>
      <c r="Z631" s="35">
        <v>0</v>
      </c>
      <c r="AA631" s="35">
        <v>0</v>
      </c>
      <c r="AB631" s="35">
        <v>100000</v>
      </c>
    </row>
    <row r="632" spans="1:28" ht="124.5" customHeight="1">
      <c r="A632" s="746"/>
      <c r="B632" s="744"/>
      <c r="C632" s="732"/>
      <c r="D632" s="732"/>
      <c r="E632" s="226" t="s">
        <v>149</v>
      </c>
      <c r="F632" s="226" t="s">
        <v>615</v>
      </c>
      <c r="G632" s="249" t="s">
        <v>68</v>
      </c>
      <c r="H632" s="25" t="s">
        <v>8</v>
      </c>
      <c r="I632" s="225">
        <v>1</v>
      </c>
      <c r="J632" s="225">
        <v>1</v>
      </c>
      <c r="K632" s="225">
        <v>1</v>
      </c>
      <c r="L632" s="225">
        <v>1</v>
      </c>
      <c r="M632" s="43">
        <v>1</v>
      </c>
      <c r="N632" s="24">
        <v>1</v>
      </c>
      <c r="O632" s="24">
        <v>1</v>
      </c>
      <c r="P632" s="38">
        <v>1</v>
      </c>
      <c r="Q632" s="41">
        <f t="shared" si="17"/>
        <v>1.1320528384907194E-2</v>
      </c>
      <c r="R632" s="35">
        <v>0</v>
      </c>
      <c r="S632" s="35">
        <v>200000</v>
      </c>
      <c r="T632" s="35">
        <v>0</v>
      </c>
      <c r="U632" s="35">
        <v>0</v>
      </c>
      <c r="V632" s="35">
        <v>0</v>
      </c>
      <c r="W632" s="35">
        <v>0</v>
      </c>
      <c r="X632" s="35">
        <v>0</v>
      </c>
      <c r="Y632" s="35">
        <v>0</v>
      </c>
      <c r="Z632" s="35">
        <v>0</v>
      </c>
      <c r="AA632" s="35">
        <v>0</v>
      </c>
      <c r="AB632" s="35">
        <v>200000</v>
      </c>
    </row>
    <row r="633" spans="1:28" ht="282.75" customHeight="1">
      <c r="A633" s="746"/>
      <c r="B633" s="744"/>
      <c r="C633" s="226" t="s">
        <v>468</v>
      </c>
      <c r="D633" s="226"/>
      <c r="E633" s="226" t="s">
        <v>149</v>
      </c>
      <c r="F633" s="226" t="s">
        <v>784</v>
      </c>
      <c r="G633" s="249">
        <v>0</v>
      </c>
      <c r="H633" s="25" t="s">
        <v>8</v>
      </c>
      <c r="I633" s="225">
        <v>1</v>
      </c>
      <c r="J633" s="225"/>
      <c r="K633" s="225"/>
      <c r="L633" s="225"/>
      <c r="M633" s="43">
        <v>1</v>
      </c>
      <c r="N633" s="24">
        <v>1</v>
      </c>
      <c r="O633" s="24">
        <v>1</v>
      </c>
      <c r="P633" s="38">
        <v>1</v>
      </c>
      <c r="Q633" s="41">
        <f t="shared" si="17"/>
        <v>0</v>
      </c>
      <c r="R633" s="35">
        <v>0</v>
      </c>
      <c r="S633" s="35"/>
      <c r="T633" s="35">
        <v>0</v>
      </c>
      <c r="U633" s="35">
        <v>0</v>
      </c>
      <c r="V633" s="35">
        <v>0</v>
      </c>
      <c r="W633" s="35">
        <v>0</v>
      </c>
      <c r="X633" s="35">
        <v>0</v>
      </c>
      <c r="Y633" s="35">
        <v>0</v>
      </c>
      <c r="Z633" s="35">
        <v>0</v>
      </c>
      <c r="AA633" s="35">
        <v>0</v>
      </c>
      <c r="AB633" s="35">
        <v>0</v>
      </c>
    </row>
    <row r="634" spans="1:28" ht="150" customHeight="1">
      <c r="A634" s="746"/>
      <c r="B634" s="744"/>
      <c r="C634" s="226" t="s">
        <v>321</v>
      </c>
      <c r="D634" s="226"/>
      <c r="E634" s="732" t="s">
        <v>469</v>
      </c>
      <c r="F634" s="732" t="s">
        <v>470</v>
      </c>
      <c r="G634" s="842" t="s">
        <v>68</v>
      </c>
      <c r="H634" s="764" t="s">
        <v>8</v>
      </c>
      <c r="I634" s="736">
        <v>1</v>
      </c>
      <c r="J634" s="736">
        <v>1</v>
      </c>
      <c r="K634" s="736"/>
      <c r="L634" s="736"/>
      <c r="M634" s="738">
        <v>1</v>
      </c>
      <c r="N634" s="858">
        <v>2</v>
      </c>
      <c r="O634" s="858">
        <v>2</v>
      </c>
      <c r="P634" s="728">
        <v>2</v>
      </c>
      <c r="Q634" s="730">
        <f t="shared" si="17"/>
        <v>2.1509003931323666E-2</v>
      </c>
      <c r="R634" s="725">
        <v>0</v>
      </c>
      <c r="S634" s="725">
        <v>380000</v>
      </c>
      <c r="T634" s="725">
        <v>0</v>
      </c>
      <c r="U634" s="725">
        <v>0</v>
      </c>
      <c r="V634" s="725">
        <v>0</v>
      </c>
      <c r="W634" s="725">
        <v>0</v>
      </c>
      <c r="X634" s="725">
        <v>0</v>
      </c>
      <c r="Y634" s="725">
        <v>0</v>
      </c>
      <c r="Z634" s="725">
        <v>0</v>
      </c>
      <c r="AA634" s="725">
        <v>0</v>
      </c>
      <c r="AB634" s="725">
        <v>380000</v>
      </c>
    </row>
    <row r="635" spans="1:28" ht="108.75" customHeight="1">
      <c r="A635" s="746"/>
      <c r="B635" s="744"/>
      <c r="C635" s="226" t="s">
        <v>322</v>
      </c>
      <c r="D635" s="226"/>
      <c r="E635" s="732"/>
      <c r="F635" s="732"/>
      <c r="G635" s="842"/>
      <c r="H635" s="797"/>
      <c r="I635" s="737"/>
      <c r="J635" s="737"/>
      <c r="K635" s="737"/>
      <c r="L635" s="737"/>
      <c r="M635" s="739"/>
      <c r="N635" s="859"/>
      <c r="O635" s="859"/>
      <c r="P635" s="729"/>
      <c r="Q635" s="731"/>
      <c r="R635" s="726"/>
      <c r="S635" s="726">
        <v>0</v>
      </c>
      <c r="T635" s="726">
        <v>0</v>
      </c>
      <c r="U635" s="726">
        <v>0</v>
      </c>
      <c r="V635" s="726">
        <v>0</v>
      </c>
      <c r="W635" s="726">
        <v>0</v>
      </c>
      <c r="X635" s="726">
        <v>0</v>
      </c>
      <c r="Y635" s="726">
        <v>0</v>
      </c>
      <c r="Z635" s="726">
        <v>0</v>
      </c>
      <c r="AA635" s="726">
        <v>0</v>
      </c>
      <c r="AB635" s="726">
        <v>0</v>
      </c>
    </row>
    <row r="636" spans="1:28" ht="201" customHeight="1">
      <c r="A636" s="747"/>
      <c r="B636" s="748"/>
      <c r="C636" s="226" t="s">
        <v>323</v>
      </c>
      <c r="D636" s="226"/>
      <c r="E636" s="226">
        <v>1</v>
      </c>
      <c r="F636" s="226" t="s">
        <v>324</v>
      </c>
      <c r="G636" s="249" t="s">
        <v>68</v>
      </c>
      <c r="H636" s="25" t="s">
        <v>8</v>
      </c>
      <c r="I636" s="225"/>
      <c r="J636" s="225">
        <v>1</v>
      </c>
      <c r="K636" s="225"/>
      <c r="L636" s="225"/>
      <c r="M636" s="43">
        <v>0</v>
      </c>
      <c r="N636" s="24">
        <v>1</v>
      </c>
      <c r="O636" s="24">
        <v>1</v>
      </c>
      <c r="P636" s="38">
        <v>1</v>
      </c>
      <c r="Q636" s="41">
        <f t="shared" si="17"/>
        <v>0</v>
      </c>
      <c r="R636" s="35">
        <v>0</v>
      </c>
      <c r="S636" s="35">
        <v>0</v>
      </c>
      <c r="T636" s="35">
        <v>0</v>
      </c>
      <c r="U636" s="35">
        <v>0</v>
      </c>
      <c r="V636" s="35">
        <v>0</v>
      </c>
      <c r="W636" s="35">
        <v>0</v>
      </c>
      <c r="X636" s="35">
        <v>0</v>
      </c>
      <c r="Y636" s="35">
        <v>0</v>
      </c>
      <c r="Z636" s="35">
        <v>0</v>
      </c>
      <c r="AA636" s="35">
        <v>0</v>
      </c>
      <c r="AB636" s="35">
        <v>0</v>
      </c>
    </row>
    <row r="637" spans="1:28" s="332" customFormat="1">
      <c r="F637" s="334"/>
      <c r="P637" s="335"/>
      <c r="Q637" s="330">
        <f>SUM(Q605:Q636)</f>
        <v>0.19169508035775645</v>
      </c>
      <c r="R637" s="337">
        <v>0</v>
      </c>
      <c r="S637" s="337">
        <v>3180000</v>
      </c>
      <c r="T637" s="337">
        <v>0</v>
      </c>
      <c r="U637" s="337">
        <v>0</v>
      </c>
      <c r="V637" s="337">
        <v>0</v>
      </c>
      <c r="W637" s="337">
        <v>0</v>
      </c>
      <c r="X637" s="337">
        <v>0</v>
      </c>
      <c r="Y637" s="337">
        <v>0</v>
      </c>
      <c r="Z637" s="337">
        <v>0</v>
      </c>
      <c r="AA637" s="337">
        <v>0</v>
      </c>
      <c r="AB637" s="337">
        <v>3180000</v>
      </c>
    </row>
    <row r="638" spans="1:28" s="332" customFormat="1">
      <c r="A638" s="474"/>
      <c r="B638" s="474"/>
      <c r="C638" s="474"/>
      <c r="D638" s="474"/>
      <c r="E638" s="474"/>
      <c r="F638" s="475"/>
      <c r="G638" s="474"/>
      <c r="H638" s="474"/>
      <c r="I638" s="474"/>
      <c r="J638" s="476" t="s">
        <v>780</v>
      </c>
      <c r="K638" s="474"/>
      <c r="L638" s="474"/>
      <c r="M638" s="474"/>
      <c r="N638" s="474"/>
      <c r="O638" s="474"/>
      <c r="P638" s="477"/>
      <c r="Q638" s="474"/>
      <c r="R638" s="478">
        <v>0</v>
      </c>
      <c r="S638" s="478">
        <v>0</v>
      </c>
      <c r="T638" s="478">
        <v>0</v>
      </c>
      <c r="U638" s="478">
        <v>0</v>
      </c>
      <c r="V638" s="478">
        <v>0</v>
      </c>
      <c r="W638" s="478">
        <v>0</v>
      </c>
      <c r="X638" s="478">
        <v>0</v>
      </c>
      <c r="Y638" s="478">
        <v>0</v>
      </c>
      <c r="Z638" s="478">
        <v>0</v>
      </c>
      <c r="AA638" s="478">
        <v>0</v>
      </c>
      <c r="AB638" s="478">
        <v>0</v>
      </c>
    </row>
  </sheetData>
  <mergeCells count="555">
    <mergeCell ref="A1:AB1"/>
    <mergeCell ref="A2:AB2"/>
    <mergeCell ref="A3:AB3"/>
    <mergeCell ref="A33:AB33"/>
    <mergeCell ref="A34:AB34"/>
    <mergeCell ref="A35:AB35"/>
    <mergeCell ref="F5:G5"/>
    <mergeCell ref="M5:P5"/>
    <mergeCell ref="C4:E4"/>
    <mergeCell ref="A5:A6"/>
    <mergeCell ref="Y634:Y635"/>
    <mergeCell ref="Z634:Z635"/>
    <mergeCell ref="AA634:AA635"/>
    <mergeCell ref="AB634:AB635"/>
    <mergeCell ref="Z621:Z624"/>
    <mergeCell ref="AA621:AA624"/>
    <mergeCell ref="AB621:AB624"/>
    <mergeCell ref="Y621:Y624"/>
    <mergeCell ref="E634:E635"/>
    <mergeCell ref="J634:J635"/>
    <mergeCell ref="K634:K635"/>
    <mergeCell ref="P634:P635"/>
    <mergeCell ref="Q634:Q635"/>
    <mergeCell ref="W634:W635"/>
    <mergeCell ref="M634:M635"/>
    <mergeCell ref="N634:N635"/>
    <mergeCell ref="O634:O635"/>
    <mergeCell ref="F634:F635"/>
    <mergeCell ref="X634:X635"/>
    <mergeCell ref="T621:T624"/>
    <mergeCell ref="U621:U624"/>
    <mergeCell ref="V621:V624"/>
    <mergeCell ref="W621:W624"/>
    <mergeCell ref="X621:X624"/>
    <mergeCell ref="U634:U635"/>
    <mergeCell ref="V634:V635"/>
    <mergeCell ref="N621:N624"/>
    <mergeCell ref="O621:O624"/>
    <mergeCell ref="P621:P624"/>
    <mergeCell ref="Q621:Q624"/>
    <mergeCell ref="R621:R624"/>
    <mergeCell ref="S621:S624"/>
    <mergeCell ref="H621:H625"/>
    <mergeCell ref="I621:I624"/>
    <mergeCell ref="J621:J624"/>
    <mergeCell ref="K621:K624"/>
    <mergeCell ref="L621:L624"/>
    <mergeCell ref="M621:M624"/>
    <mergeCell ref="A613:A620"/>
    <mergeCell ref="B613:B620"/>
    <mergeCell ref="C613:C620"/>
    <mergeCell ref="D613:D620"/>
    <mergeCell ref="F621:F625"/>
    <mergeCell ref="G621:G625"/>
    <mergeCell ref="A621:A636"/>
    <mergeCell ref="B621:B636"/>
    <mergeCell ref="C631:C632"/>
    <mergeCell ref="D631:D632"/>
    <mergeCell ref="I602:L602"/>
    <mergeCell ref="M602:P602"/>
    <mergeCell ref="R602:AB602"/>
    <mergeCell ref="A605:A612"/>
    <mergeCell ref="B605:B612"/>
    <mergeCell ref="C605:C612"/>
    <mergeCell ref="D605:D612"/>
    <mergeCell ref="B587:B591"/>
    <mergeCell ref="C587:C590"/>
    <mergeCell ref="D587:D590"/>
    <mergeCell ref="A602:A603"/>
    <mergeCell ref="B602:B603"/>
    <mergeCell ref="C602:D602"/>
    <mergeCell ref="C601:K601"/>
    <mergeCell ref="A582:A591"/>
    <mergeCell ref="E602:E603"/>
    <mergeCell ref="F602:G602"/>
    <mergeCell ref="R573:AB573"/>
    <mergeCell ref="A576:A581"/>
    <mergeCell ref="B576:B577"/>
    <mergeCell ref="C576:C577"/>
    <mergeCell ref="D576:D577"/>
    <mergeCell ref="B579:B580"/>
    <mergeCell ref="B581:B583"/>
    <mergeCell ref="C581:C583"/>
    <mergeCell ref="D581:D583"/>
    <mergeCell ref="B573:B574"/>
    <mergeCell ref="C573:D573"/>
    <mergeCell ref="E573:E574"/>
    <mergeCell ref="F573:G573"/>
    <mergeCell ref="I573:L573"/>
    <mergeCell ref="M573:P573"/>
    <mergeCell ref="B553:B555"/>
    <mergeCell ref="C553:C555"/>
    <mergeCell ref="D553:D555"/>
    <mergeCell ref="B556:B560"/>
    <mergeCell ref="C556:C560"/>
    <mergeCell ref="D556:D560"/>
    <mergeCell ref="B543:B547"/>
    <mergeCell ref="B548:B552"/>
    <mergeCell ref="M539:P539"/>
    <mergeCell ref="R539:AB539"/>
    <mergeCell ref="C543:C547"/>
    <mergeCell ref="D543:D547"/>
    <mergeCell ref="C548:C552"/>
    <mergeCell ref="D548:D552"/>
    <mergeCell ref="E550:E552"/>
    <mergeCell ref="A266:A274"/>
    <mergeCell ref="B266:B267"/>
    <mergeCell ref="C266:C267"/>
    <mergeCell ref="R515:AB515"/>
    <mergeCell ref="B515:B516"/>
    <mergeCell ref="B539:B540"/>
    <mergeCell ref="C539:D539"/>
    <mergeCell ref="E539:E540"/>
    <mergeCell ref="F539:G539"/>
    <mergeCell ref="I539:L539"/>
    <mergeCell ref="E515:E516"/>
    <mergeCell ref="F515:G515"/>
    <mergeCell ref="I515:L515"/>
    <mergeCell ref="M515:P515"/>
    <mergeCell ref="R493:AB493"/>
    <mergeCell ref="C499:C501"/>
    <mergeCell ref="D499:D501"/>
    <mergeCell ref="F493:G493"/>
    <mergeCell ref="I493:L493"/>
    <mergeCell ref="R453:AB453"/>
    <mergeCell ref="D456:D473"/>
    <mergeCell ref="E468:E469"/>
    <mergeCell ref="F453:G453"/>
    <mergeCell ref="B502:B507"/>
    <mergeCell ref="C502:C507"/>
    <mergeCell ref="D502:D507"/>
    <mergeCell ref="B493:B494"/>
    <mergeCell ref="C493:D493"/>
    <mergeCell ref="E493:E494"/>
    <mergeCell ref="R634:R635"/>
    <mergeCell ref="C443:C445"/>
    <mergeCell ref="D443:D445"/>
    <mergeCell ref="A453:A454"/>
    <mergeCell ref="C453:D453"/>
    <mergeCell ref="E453:E454"/>
    <mergeCell ref="M493:P493"/>
    <mergeCell ref="A569:AB569"/>
    <mergeCell ref="A570:AB570"/>
    <mergeCell ref="A571:AB571"/>
    <mergeCell ref="A441:A445"/>
    <mergeCell ref="B441:B442"/>
    <mergeCell ref="C441:C442"/>
    <mergeCell ref="D441:D442"/>
    <mergeCell ref="B443:B445"/>
    <mergeCell ref="A432:A440"/>
    <mergeCell ref="B432:B440"/>
    <mergeCell ref="B425:B427"/>
    <mergeCell ref="C425:C427"/>
    <mergeCell ref="D425:D431"/>
    <mergeCell ref="A423:A424"/>
    <mergeCell ref="B423:B424"/>
    <mergeCell ref="C432:C440"/>
    <mergeCell ref="D432:D440"/>
    <mergeCell ref="A187:A193"/>
    <mergeCell ref="B187:B193"/>
    <mergeCell ref="C187:C189"/>
    <mergeCell ref="D187:D189"/>
    <mergeCell ref="C191:C193"/>
    <mergeCell ref="D191:D193"/>
    <mergeCell ref="C183:G183"/>
    <mergeCell ref="A184:A185"/>
    <mergeCell ref="B184:B185"/>
    <mergeCell ref="C184:D184"/>
    <mergeCell ref="E184:E185"/>
    <mergeCell ref="F184:G184"/>
    <mergeCell ref="B147:B156"/>
    <mergeCell ref="D162:D168"/>
    <mergeCell ref="A169:A176"/>
    <mergeCell ref="B169:B176"/>
    <mergeCell ref="C169:C176"/>
    <mergeCell ref="D169:D176"/>
    <mergeCell ref="A162:A168"/>
    <mergeCell ref="B162:B168"/>
    <mergeCell ref="C162:C168"/>
    <mergeCell ref="C143:E143"/>
    <mergeCell ref="C147:C156"/>
    <mergeCell ref="D147:D156"/>
    <mergeCell ref="B157:B161"/>
    <mergeCell ref="A144:A145"/>
    <mergeCell ref="B144:B145"/>
    <mergeCell ref="C144:D144"/>
    <mergeCell ref="C157:C161"/>
    <mergeCell ref="D157:D161"/>
    <mergeCell ref="A147:A161"/>
    <mergeCell ref="C118:C122"/>
    <mergeCell ref="D118:D122"/>
    <mergeCell ref="B124:B128"/>
    <mergeCell ref="C124:C128"/>
    <mergeCell ref="D124:D128"/>
    <mergeCell ref="B130:B133"/>
    <mergeCell ref="C130:C131"/>
    <mergeCell ref="D130:D131"/>
    <mergeCell ref="A102:A104"/>
    <mergeCell ref="B102:B104"/>
    <mergeCell ref="C102:C104"/>
    <mergeCell ref="D102:D104"/>
    <mergeCell ref="I5:L5"/>
    <mergeCell ref="A8:A9"/>
    <mergeCell ref="B8:B9"/>
    <mergeCell ref="C8:C9"/>
    <mergeCell ref="C24:C25"/>
    <mergeCell ref="D24:D25"/>
    <mergeCell ref="B5:B6"/>
    <mergeCell ref="C5:D5"/>
    <mergeCell ref="E5:E6"/>
    <mergeCell ref="D8:D9"/>
    <mergeCell ref="M37:P37"/>
    <mergeCell ref="E37:E38"/>
    <mergeCell ref="F37:G37"/>
    <mergeCell ref="G8:G9"/>
    <mergeCell ref="A10:A11"/>
    <mergeCell ref="A12:A26"/>
    <mergeCell ref="B13:B16"/>
    <mergeCell ref="C13:C16"/>
    <mergeCell ref="D13:D16"/>
    <mergeCell ref="B24:B25"/>
    <mergeCell ref="I56:I57"/>
    <mergeCell ref="J56:J57"/>
    <mergeCell ref="K56:K57"/>
    <mergeCell ref="L56:L57"/>
    <mergeCell ref="C36:E36"/>
    <mergeCell ref="A37:A38"/>
    <mergeCell ref="B37:B38"/>
    <mergeCell ref="C37:D37"/>
    <mergeCell ref="I37:L37"/>
    <mergeCell ref="A40:A54"/>
    <mergeCell ref="B40:B54"/>
    <mergeCell ref="C43:C54"/>
    <mergeCell ref="D43:D54"/>
    <mergeCell ref="A55:A57"/>
    <mergeCell ref="B55:B57"/>
    <mergeCell ref="C55:C57"/>
    <mergeCell ref="D55:D57"/>
    <mergeCell ref="M77:P77"/>
    <mergeCell ref="A58:A60"/>
    <mergeCell ref="B58:B60"/>
    <mergeCell ref="C58:C60"/>
    <mergeCell ref="D58:D60"/>
    <mergeCell ref="A61:A67"/>
    <mergeCell ref="B61:B67"/>
    <mergeCell ref="C61:C67"/>
    <mergeCell ref="D61:D67"/>
    <mergeCell ref="A75:AB75"/>
    <mergeCell ref="E56:E57"/>
    <mergeCell ref="C76:G76"/>
    <mergeCell ref="A77:A78"/>
    <mergeCell ref="B77:B78"/>
    <mergeCell ref="C77:D77"/>
    <mergeCell ref="E77:E78"/>
    <mergeCell ref="F77:G77"/>
    <mergeCell ref="F56:F57"/>
    <mergeCell ref="G56:G57"/>
    <mergeCell ref="A73:AB73"/>
    <mergeCell ref="C80:C82"/>
    <mergeCell ref="D80:D82"/>
    <mergeCell ref="B85:B87"/>
    <mergeCell ref="C85:C87"/>
    <mergeCell ref="D85:D87"/>
    <mergeCell ref="B88:B91"/>
    <mergeCell ref="C88:C91"/>
    <mergeCell ref="D88:D91"/>
    <mergeCell ref="A92:A98"/>
    <mergeCell ref="B92:B96"/>
    <mergeCell ref="C92:C96"/>
    <mergeCell ref="D92:D96"/>
    <mergeCell ref="B97:B98"/>
    <mergeCell ref="C97:C98"/>
    <mergeCell ref="D97:D98"/>
    <mergeCell ref="A400:A403"/>
    <mergeCell ref="B400:B403"/>
    <mergeCell ref="C400:C403"/>
    <mergeCell ref="D400:D403"/>
    <mergeCell ref="A404:A409"/>
    <mergeCell ref="B404:B409"/>
    <mergeCell ref="C404:C409"/>
    <mergeCell ref="D404:D409"/>
    <mergeCell ref="A397:A399"/>
    <mergeCell ref="B397:B399"/>
    <mergeCell ref="C397:C399"/>
    <mergeCell ref="D397:D399"/>
    <mergeCell ref="C114:E114"/>
    <mergeCell ref="A115:A116"/>
    <mergeCell ref="B115:B116"/>
    <mergeCell ref="C115:D115"/>
    <mergeCell ref="E115:E116"/>
    <mergeCell ref="A118:A133"/>
    <mergeCell ref="A394:A395"/>
    <mergeCell ref="B394:B395"/>
    <mergeCell ref="A99:A100"/>
    <mergeCell ref="B99:B100"/>
    <mergeCell ref="C99:C100"/>
    <mergeCell ref="A80:A91"/>
    <mergeCell ref="B80:B82"/>
    <mergeCell ref="A111:AB111"/>
    <mergeCell ref="D99:D100"/>
    <mergeCell ref="M394:P394"/>
    <mergeCell ref="R77:AB77"/>
    <mergeCell ref="S115:AA115"/>
    <mergeCell ref="F210:G210"/>
    <mergeCell ref="I210:L210"/>
    <mergeCell ref="R144:AB144"/>
    <mergeCell ref="R394:AB394"/>
    <mergeCell ref="I184:L184"/>
    <mergeCell ref="M184:P184"/>
    <mergeCell ref="I77:L77"/>
    <mergeCell ref="R184:AB184"/>
    <mergeCell ref="R5:AB5"/>
    <mergeCell ref="R37:AB37"/>
    <mergeCell ref="A373:A378"/>
    <mergeCell ref="R210:AB210"/>
    <mergeCell ref="R269:R270"/>
    <mergeCell ref="S269:S270"/>
    <mergeCell ref="T269:T270"/>
    <mergeCell ref="C210:D210"/>
    <mergeCell ref="E210:E211"/>
    <mergeCell ref="A74:AB74"/>
    <mergeCell ref="E144:E145"/>
    <mergeCell ref="F144:G144"/>
    <mergeCell ref="I144:L144"/>
    <mergeCell ref="M144:P144"/>
    <mergeCell ref="M210:P210"/>
    <mergeCell ref="A181:AB181"/>
    <mergeCell ref="A182:AB182"/>
    <mergeCell ref="A206:AB206"/>
    <mergeCell ref="A207:AB207"/>
    <mergeCell ref="A208:AB208"/>
    <mergeCell ref="A213:A216"/>
    <mergeCell ref="B213:B216"/>
    <mergeCell ref="C213:C216"/>
    <mergeCell ref="C209:E209"/>
    <mergeCell ref="A210:A211"/>
    <mergeCell ref="B210:B211"/>
    <mergeCell ref="D213:D216"/>
    <mergeCell ref="A217:A218"/>
    <mergeCell ref="B217:B218"/>
    <mergeCell ref="C217:C218"/>
    <mergeCell ref="D217:D218"/>
    <mergeCell ref="A536:AB536"/>
    <mergeCell ref="A537:AB537"/>
    <mergeCell ref="C394:D394"/>
    <mergeCell ref="E394:E395"/>
    <mergeCell ref="F394:G394"/>
    <mergeCell ref="I394:L394"/>
    <mergeCell ref="A247:A248"/>
    <mergeCell ref="C247:D247"/>
    <mergeCell ref="E247:E248"/>
    <mergeCell ref="F247:G247"/>
    <mergeCell ref="I247:L247"/>
    <mergeCell ref="M247:P247"/>
    <mergeCell ref="B247:B248"/>
    <mergeCell ref="F269:F270"/>
    <mergeCell ref="G269:G270"/>
    <mergeCell ref="H269:H270"/>
    <mergeCell ref="R247:AB247"/>
    <mergeCell ref="A250:A265"/>
    <mergeCell ref="B250:B256"/>
    <mergeCell ref="C250:C256"/>
    <mergeCell ref="D250:D256"/>
    <mergeCell ref="B257:B265"/>
    <mergeCell ref="U269:U270"/>
    <mergeCell ref="AB367:AB368"/>
    <mergeCell ref="O269:O270"/>
    <mergeCell ref="P269:P270"/>
    <mergeCell ref="Q269:Q270"/>
    <mergeCell ref="I269:I270"/>
    <mergeCell ref="J269:J270"/>
    <mergeCell ref="K269:K270"/>
    <mergeCell ref="L269:L270"/>
    <mergeCell ref="M269:M270"/>
    <mergeCell ref="N269:N270"/>
    <mergeCell ref="V269:V270"/>
    <mergeCell ref="W269:W270"/>
    <mergeCell ref="X269:X270"/>
    <mergeCell ref="Y269:Y270"/>
    <mergeCell ref="Z269:Z270"/>
    <mergeCell ref="AA269:AA270"/>
    <mergeCell ref="AB269:AB270"/>
    <mergeCell ref="R367:R368"/>
    <mergeCell ref="S367:S368"/>
    <mergeCell ref="T367:T368"/>
    <mergeCell ref="U367:U368"/>
    <mergeCell ref="V367:V368"/>
    <mergeCell ref="W367:W368"/>
    <mergeCell ref="X367:X368"/>
    <mergeCell ref="Y367:Y368"/>
    <mergeCell ref="Z367:Z368"/>
    <mergeCell ref="R364:AB364"/>
    <mergeCell ref="J367:J368"/>
    <mergeCell ref="K367:K368"/>
    <mergeCell ref="L367:L368"/>
    <mergeCell ref="M367:M368"/>
    <mergeCell ref="N367:N368"/>
    <mergeCell ref="O367:O368"/>
    <mergeCell ref="P367:P368"/>
    <mergeCell ref="Q367:Q368"/>
    <mergeCell ref="AA367:AA368"/>
    <mergeCell ref="B273:B274"/>
    <mergeCell ref="C273:C274"/>
    <mergeCell ref="D273:D274"/>
    <mergeCell ref="B275:B277"/>
    <mergeCell ref="C275:C277"/>
    <mergeCell ref="D275:D277"/>
    <mergeCell ref="B364:B365"/>
    <mergeCell ref="C364:D364"/>
    <mergeCell ref="E364:E365"/>
    <mergeCell ref="H367:H368"/>
    <mergeCell ref="I367:I368"/>
    <mergeCell ref="E275:G275"/>
    <mergeCell ref="C367:C379"/>
    <mergeCell ref="E308:E309"/>
    <mergeCell ref="E325:E326"/>
    <mergeCell ref="F325:G325"/>
    <mergeCell ref="A344:A348"/>
    <mergeCell ref="B344:B348"/>
    <mergeCell ref="C344:C348"/>
    <mergeCell ref="D344:D348"/>
    <mergeCell ref="A360:AB360"/>
    <mergeCell ref="D367:D379"/>
    <mergeCell ref="B367:B379"/>
    <mergeCell ref="E367:E368"/>
    <mergeCell ref="A367:A372"/>
    <mergeCell ref="G367:G368"/>
    <mergeCell ref="A336:A339"/>
    <mergeCell ref="B336:B339"/>
    <mergeCell ref="C337:C339"/>
    <mergeCell ref="D337:D339"/>
    <mergeCell ref="A340:A343"/>
    <mergeCell ref="B340:B343"/>
    <mergeCell ref="C340:C343"/>
    <mergeCell ref="D340:D343"/>
    <mergeCell ref="R325:AB325"/>
    <mergeCell ref="A328:A335"/>
    <mergeCell ref="B328:B330"/>
    <mergeCell ref="C328:C330"/>
    <mergeCell ref="D328:D330"/>
    <mergeCell ref="B331:B335"/>
    <mergeCell ref="C331:C335"/>
    <mergeCell ref="D331:D335"/>
    <mergeCell ref="B325:B326"/>
    <mergeCell ref="C325:D325"/>
    <mergeCell ref="I325:L325"/>
    <mergeCell ref="A320:AB320"/>
    <mergeCell ref="A321:AB321"/>
    <mergeCell ref="A322:AB322"/>
    <mergeCell ref="M325:P325"/>
    <mergeCell ref="C297:C307"/>
    <mergeCell ref="D297:D307"/>
    <mergeCell ref="A308:A315"/>
    <mergeCell ref="B308:B315"/>
    <mergeCell ref="C308:C315"/>
    <mergeCell ref="A411:A416"/>
    <mergeCell ref="B411:B416"/>
    <mergeCell ref="A417:A422"/>
    <mergeCell ref="B417:B422"/>
    <mergeCell ref="A450:AB450"/>
    <mergeCell ref="C417:C422"/>
    <mergeCell ref="D417:D422"/>
    <mergeCell ref="C423:C424"/>
    <mergeCell ref="D423:D424"/>
    <mergeCell ref="A425:A431"/>
    <mergeCell ref="B522:B528"/>
    <mergeCell ref="C522:C528"/>
    <mergeCell ref="D522:D528"/>
    <mergeCell ref="C456:C473"/>
    <mergeCell ref="B453:B454"/>
    <mergeCell ref="A493:A494"/>
    <mergeCell ref="A496:A507"/>
    <mergeCell ref="C515:D515"/>
    <mergeCell ref="B456:B473"/>
    <mergeCell ref="A512:AB512"/>
    <mergeCell ref="S634:S635"/>
    <mergeCell ref="T634:T635"/>
    <mergeCell ref="A323:Q323"/>
    <mergeCell ref="A325:A326"/>
    <mergeCell ref="G634:G635"/>
    <mergeCell ref="H634:H635"/>
    <mergeCell ref="I634:I635"/>
    <mergeCell ref="A451:AB451"/>
    <mergeCell ref="C411:C416"/>
    <mergeCell ref="A598:AB598"/>
    <mergeCell ref="C292:C296"/>
    <mergeCell ref="D292:D296"/>
    <mergeCell ref="A391:AB391"/>
    <mergeCell ref="A392:AB392"/>
    <mergeCell ref="A449:AB449"/>
    <mergeCell ref="F364:G364"/>
    <mergeCell ref="D411:D416"/>
    <mergeCell ref="D308:D315"/>
    <mergeCell ref="A292:A307"/>
    <mergeCell ref="B292:B307"/>
    <mergeCell ref="M289:P289"/>
    <mergeCell ref="B584:B585"/>
    <mergeCell ref="C572:K572"/>
    <mergeCell ref="A518:A529"/>
    <mergeCell ref="C519:C520"/>
    <mergeCell ref="A361:AB361"/>
    <mergeCell ref="A362:AB362"/>
    <mergeCell ref="A390:AB390"/>
    <mergeCell ref="R289:AB289"/>
    <mergeCell ref="A513:AB513"/>
    <mergeCell ref="E269:E270"/>
    <mergeCell ref="A287:AB287"/>
    <mergeCell ref="L634:L635"/>
    <mergeCell ref="A289:A290"/>
    <mergeCell ref="B289:B290"/>
    <mergeCell ref="C289:D289"/>
    <mergeCell ref="E289:E290"/>
    <mergeCell ref="F289:G289"/>
    <mergeCell ref="I289:L289"/>
    <mergeCell ref="A573:A574"/>
    <mergeCell ref="A112:AB112"/>
    <mergeCell ref="A113:AB113"/>
    <mergeCell ref="A140:AB140"/>
    <mergeCell ref="A141:AB141"/>
    <mergeCell ref="A142:AB142"/>
    <mergeCell ref="A180:AB180"/>
    <mergeCell ref="F115:G115"/>
    <mergeCell ref="I115:L115"/>
    <mergeCell ref="M115:P115"/>
    <mergeCell ref="B118:B122"/>
    <mergeCell ref="A243:AB243"/>
    <mergeCell ref="A244:AB244"/>
    <mergeCell ref="A245:AB245"/>
    <mergeCell ref="A285:AB285"/>
    <mergeCell ref="A286:AB286"/>
    <mergeCell ref="C257:C265"/>
    <mergeCell ref="D257:D265"/>
    <mergeCell ref="A275:A277"/>
    <mergeCell ref="D266:D267"/>
    <mergeCell ref="B269:B272"/>
    <mergeCell ref="A599:AB599"/>
    <mergeCell ref="A600:AB600"/>
    <mergeCell ref="C452:E452"/>
    <mergeCell ref="A489:AB489"/>
    <mergeCell ref="A490:AB490"/>
    <mergeCell ref="A491:AB491"/>
    <mergeCell ref="A542:A562"/>
    <mergeCell ref="A535:AB535"/>
    <mergeCell ref="A539:A540"/>
    <mergeCell ref="A511:AB511"/>
    <mergeCell ref="D519:D520"/>
    <mergeCell ref="C492:G492"/>
    <mergeCell ref="C514:E514"/>
    <mergeCell ref="I364:L364"/>
    <mergeCell ref="M364:P364"/>
    <mergeCell ref="A364:A365"/>
    <mergeCell ref="B496:B501"/>
    <mergeCell ref="A456:A473"/>
    <mergeCell ref="I453:L453"/>
    <mergeCell ref="M453:P453"/>
  </mergeCells>
  <pageMargins left="0.7" right="0.7" top="0.75" bottom="0.75" header="0.3" footer="0.3"/>
  <pageSetup scale="30" orientation="landscape" r:id="rId1"/>
  <legacyDrawing r:id="rId2"/>
</worksheet>
</file>

<file path=xl/worksheets/sheet3.xml><?xml version="1.0" encoding="utf-8"?>
<worksheet xmlns="http://schemas.openxmlformats.org/spreadsheetml/2006/main" xmlns:r="http://schemas.openxmlformats.org/officeDocument/2006/relationships">
  <dimension ref="A1:HI638"/>
  <sheetViews>
    <sheetView topLeftCell="A635" zoomScale="40" zoomScaleNormal="40" workbookViewId="0">
      <selection activeCell="A637" sqref="A637:IV638"/>
    </sheetView>
  </sheetViews>
  <sheetFormatPr baseColWidth="10" defaultRowHeight="12.75"/>
  <cols>
    <col min="1" max="1" width="14.7109375" style="9" customWidth="1"/>
    <col min="2" max="2" width="17.140625" style="9" customWidth="1"/>
    <col min="3" max="3" width="14.85546875" style="9" customWidth="1"/>
    <col min="4" max="4" width="20.140625" style="9" customWidth="1"/>
    <col min="5" max="5" width="20.28515625" style="9" customWidth="1"/>
    <col min="6" max="6" width="23.85546875" style="10" customWidth="1"/>
    <col min="7" max="7" width="19.140625" style="9" customWidth="1"/>
    <col min="8" max="8" width="6.28515625" style="9" customWidth="1"/>
    <col min="9" max="12" width="8.5703125" style="9" bestFit="1" customWidth="1"/>
    <col min="13" max="13" width="7.7109375" style="9" bestFit="1" customWidth="1"/>
    <col min="14" max="15" width="8.5703125" style="9" bestFit="1" customWidth="1"/>
    <col min="16" max="16" width="10.28515625" style="11" bestFit="1" customWidth="1"/>
    <col min="17" max="17" width="15.140625" style="9" customWidth="1"/>
    <col min="18" max="18" width="22.28515625" style="14" customWidth="1"/>
    <col min="19" max="20" width="19.42578125" style="14" customWidth="1"/>
    <col min="21" max="21" width="17.140625" style="14" customWidth="1"/>
    <col min="22" max="22" width="14.42578125" style="14" customWidth="1"/>
    <col min="23" max="23" width="15.7109375" style="14" bestFit="1" customWidth="1"/>
    <col min="24" max="24" width="19.28515625" style="14" customWidth="1"/>
    <col min="25" max="25" width="16.140625" style="14" customWidth="1"/>
    <col min="26" max="26" width="19.7109375" style="14" customWidth="1"/>
    <col min="27" max="27" width="15.7109375" style="14" bestFit="1" customWidth="1"/>
    <col min="28" max="28" width="23.85546875" style="14" customWidth="1"/>
    <col min="29" max="16384" width="11.42578125" style="1"/>
  </cols>
  <sheetData>
    <row r="1" spans="1:28" ht="20.25" customHeight="1">
      <c r="A1" s="723" t="s">
        <v>29</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row>
    <row r="2" spans="1:28" ht="20.25" customHeight="1">
      <c r="A2" s="723" t="s">
        <v>563</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row>
    <row r="3" spans="1:28" ht="20.25" customHeight="1">
      <c r="A3" s="723" t="s">
        <v>381</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row>
    <row r="4" spans="1:28" ht="27.75" customHeight="1">
      <c r="A4" s="16" t="s">
        <v>1</v>
      </c>
      <c r="B4" s="17"/>
      <c r="C4" s="821" t="s">
        <v>20</v>
      </c>
      <c r="D4" s="822"/>
      <c r="E4" s="823"/>
      <c r="F4" s="18"/>
      <c r="G4" s="19"/>
      <c r="H4" s="20"/>
      <c r="I4" s="20"/>
      <c r="J4" s="20"/>
      <c r="K4" s="20"/>
      <c r="L4" s="20"/>
      <c r="M4" s="20"/>
      <c r="N4" s="20"/>
      <c r="O4" s="20"/>
      <c r="P4" s="21"/>
      <c r="Q4" s="20"/>
      <c r="R4" s="22"/>
      <c r="S4" s="22"/>
      <c r="T4" s="22"/>
      <c r="U4" s="22"/>
      <c r="V4" s="22"/>
      <c r="W4" s="22"/>
      <c r="X4" s="22"/>
      <c r="Y4" s="22"/>
      <c r="Z4" s="22"/>
      <c r="AA4" s="22"/>
      <c r="AB4" s="22"/>
    </row>
    <row r="5" spans="1:28" ht="24.75" customHeight="1">
      <c r="A5" s="824" t="s">
        <v>21</v>
      </c>
      <c r="B5" s="824" t="s">
        <v>22</v>
      </c>
      <c r="C5" s="767" t="s">
        <v>23</v>
      </c>
      <c r="D5" s="767"/>
      <c r="E5" s="824" t="s">
        <v>24</v>
      </c>
      <c r="F5" s="767" t="s">
        <v>25</v>
      </c>
      <c r="G5" s="767"/>
      <c r="H5" s="24" t="s">
        <v>818</v>
      </c>
      <c r="I5" s="727" t="s">
        <v>379</v>
      </c>
      <c r="J5" s="727"/>
      <c r="K5" s="727"/>
      <c r="L5" s="727"/>
      <c r="M5" s="727" t="s">
        <v>380</v>
      </c>
      <c r="N5" s="727"/>
      <c r="O5" s="727"/>
      <c r="P5" s="727"/>
      <c r="Q5" s="25">
        <v>100</v>
      </c>
      <c r="R5" s="763" t="s">
        <v>382</v>
      </c>
      <c r="S5" s="763"/>
      <c r="T5" s="763"/>
      <c r="U5" s="763"/>
      <c r="V5" s="763"/>
      <c r="W5" s="763"/>
      <c r="X5" s="763"/>
      <c r="Y5" s="763"/>
      <c r="Z5" s="763"/>
      <c r="AA5" s="763"/>
      <c r="AB5" s="763"/>
    </row>
    <row r="6" spans="1:28" ht="94.5" customHeight="1">
      <c r="A6" s="824"/>
      <c r="B6" s="824"/>
      <c r="C6" s="27" t="s">
        <v>26</v>
      </c>
      <c r="D6" s="27" t="s">
        <v>27</v>
      </c>
      <c r="E6" s="824"/>
      <c r="F6" s="28" t="s">
        <v>26</v>
      </c>
      <c r="G6" s="27" t="s">
        <v>27</v>
      </c>
      <c r="H6" s="24" t="s">
        <v>9</v>
      </c>
      <c r="I6" s="25">
        <v>2012</v>
      </c>
      <c r="J6" s="25">
        <v>2013</v>
      </c>
      <c r="K6" s="25">
        <v>2014</v>
      </c>
      <c r="L6" s="25">
        <v>2015</v>
      </c>
      <c r="M6" s="25">
        <v>2012</v>
      </c>
      <c r="N6" s="25">
        <v>2013</v>
      </c>
      <c r="O6" s="25">
        <v>2014</v>
      </c>
      <c r="P6" s="29">
        <v>2015</v>
      </c>
      <c r="Q6" s="24" t="s">
        <v>384</v>
      </c>
      <c r="R6" s="30" t="s">
        <v>11</v>
      </c>
      <c r="S6" s="30" t="s">
        <v>12</v>
      </c>
      <c r="T6" s="30" t="s">
        <v>13</v>
      </c>
      <c r="U6" s="30" t="s">
        <v>14</v>
      </c>
      <c r="V6" s="30" t="s">
        <v>15</v>
      </c>
      <c r="W6" s="30" t="s">
        <v>16</v>
      </c>
      <c r="X6" s="30" t="s">
        <v>17</v>
      </c>
      <c r="Y6" s="30" t="s">
        <v>18</v>
      </c>
      <c r="Z6" s="30" t="s">
        <v>19</v>
      </c>
      <c r="AA6" s="30" t="s">
        <v>385</v>
      </c>
      <c r="AB6" s="30" t="s">
        <v>617</v>
      </c>
    </row>
    <row r="7" spans="1:28" ht="24.75" customHeight="1">
      <c r="A7" s="25"/>
      <c r="B7" s="31"/>
      <c r="C7" s="31"/>
      <c r="D7" s="31"/>
      <c r="E7" s="73"/>
      <c r="F7" s="92"/>
      <c r="G7" s="73"/>
      <c r="H7" s="33"/>
      <c r="I7" s="33"/>
      <c r="J7" s="33"/>
      <c r="K7" s="33"/>
      <c r="L7" s="33"/>
      <c r="M7" s="33"/>
      <c r="N7" s="33"/>
      <c r="O7" s="33"/>
      <c r="P7" s="32"/>
      <c r="Q7" s="106">
        <v>100</v>
      </c>
      <c r="R7" s="35">
        <v>1302508184.1691999</v>
      </c>
      <c r="S7" s="35">
        <v>0</v>
      </c>
      <c r="T7" s="35">
        <v>205434277.9136</v>
      </c>
      <c r="U7" s="35">
        <v>1123600</v>
      </c>
      <c r="V7" s="35">
        <v>0</v>
      </c>
      <c r="W7" s="35">
        <v>0</v>
      </c>
      <c r="X7" s="35">
        <v>1141715709.5411999</v>
      </c>
      <c r="Y7" s="35">
        <v>0</v>
      </c>
      <c r="Z7" s="35">
        <v>18940013.961999997</v>
      </c>
      <c r="AA7" s="35">
        <v>0</v>
      </c>
      <c r="AB7" s="35">
        <v>2669721785.5859995</v>
      </c>
    </row>
    <row r="8" spans="1:28" s="2" customFormat="1" ht="147.75" customHeight="1">
      <c r="A8" s="778" t="s">
        <v>471</v>
      </c>
      <c r="B8" s="780" t="s">
        <v>472</v>
      </c>
      <c r="C8" s="780" t="s">
        <v>473</v>
      </c>
      <c r="D8" s="825">
        <v>0.98</v>
      </c>
      <c r="E8" s="36" t="s">
        <v>474</v>
      </c>
      <c r="F8" s="37" t="s">
        <v>475</v>
      </c>
      <c r="G8" s="769">
        <v>0.9</v>
      </c>
      <c r="H8" s="24" t="s">
        <v>9</v>
      </c>
      <c r="I8" s="204">
        <v>0.25</v>
      </c>
      <c r="J8" s="204">
        <v>0.25</v>
      </c>
      <c r="K8" s="204">
        <v>0.25</v>
      </c>
      <c r="L8" s="204">
        <v>0.25</v>
      </c>
      <c r="M8" s="40">
        <v>0.25</v>
      </c>
      <c r="N8" s="40">
        <v>0.5</v>
      </c>
      <c r="O8" s="40">
        <v>0.75</v>
      </c>
      <c r="P8" s="40">
        <v>1</v>
      </c>
      <c r="Q8" s="41">
        <f>+(AB8*$Q$7)/AB$7</f>
        <v>52.585474398960613</v>
      </c>
      <c r="R8" s="35">
        <v>636651588.16920006</v>
      </c>
      <c r="S8" s="35">
        <v>0</v>
      </c>
      <c r="T8" s="35">
        <v>205434277.9136</v>
      </c>
      <c r="U8" s="35">
        <v>0</v>
      </c>
      <c r="V8" s="35">
        <v>0</v>
      </c>
      <c r="W8" s="35">
        <v>0</v>
      </c>
      <c r="X8" s="35">
        <v>561800000</v>
      </c>
      <c r="Y8" s="35">
        <v>0</v>
      </c>
      <c r="Z8" s="35">
        <v>0</v>
      </c>
      <c r="AA8" s="35">
        <v>0</v>
      </c>
      <c r="AB8" s="35">
        <v>1403885866.0827999</v>
      </c>
    </row>
    <row r="9" spans="1:28" s="2" customFormat="1" ht="154.5" customHeight="1">
      <c r="A9" s="778"/>
      <c r="B9" s="781"/>
      <c r="C9" s="781"/>
      <c r="D9" s="813"/>
      <c r="E9" s="36" t="s">
        <v>476</v>
      </c>
      <c r="F9" s="37" t="s">
        <v>477</v>
      </c>
      <c r="G9" s="769"/>
      <c r="H9" s="24" t="s">
        <v>9</v>
      </c>
      <c r="I9" s="204">
        <v>0.25</v>
      </c>
      <c r="J9" s="204">
        <v>0.25</v>
      </c>
      <c r="K9" s="204">
        <v>0.25</v>
      </c>
      <c r="L9" s="204">
        <v>0.23</v>
      </c>
      <c r="M9" s="40">
        <v>0.25</v>
      </c>
      <c r="N9" s="40">
        <v>0.5</v>
      </c>
      <c r="O9" s="40">
        <v>0.75</v>
      </c>
      <c r="P9" s="40">
        <v>0.98</v>
      </c>
      <c r="Q9" s="41">
        <f t="shared" ref="Q9:Q28" si="0">+(AB9*$Q$7)/AB$7</f>
        <v>44.894935345411504</v>
      </c>
      <c r="R9" s="35">
        <v>617530560</v>
      </c>
      <c r="S9" s="35">
        <v>0</v>
      </c>
      <c r="T9" s="35">
        <v>0</v>
      </c>
      <c r="U9" s="35">
        <v>1123600</v>
      </c>
      <c r="V9" s="35">
        <v>0</v>
      </c>
      <c r="W9" s="35">
        <v>0</v>
      </c>
      <c r="X9" s="35">
        <v>579915709.54119992</v>
      </c>
      <c r="Y9" s="35">
        <v>0</v>
      </c>
      <c r="Z9" s="35">
        <v>0</v>
      </c>
      <c r="AA9" s="35">
        <v>0</v>
      </c>
      <c r="AB9" s="35">
        <v>1198569869.5411999</v>
      </c>
    </row>
    <row r="10" spans="1:28" s="2" customFormat="1" ht="278.25" customHeight="1">
      <c r="A10" s="778" t="s">
        <v>37</v>
      </c>
      <c r="B10" s="36" t="s">
        <v>478</v>
      </c>
      <c r="C10" s="36" t="s">
        <v>479</v>
      </c>
      <c r="D10" s="42">
        <v>0</v>
      </c>
      <c r="E10" s="37" t="s">
        <v>480</v>
      </c>
      <c r="F10" s="37" t="s">
        <v>752</v>
      </c>
      <c r="G10" s="42" t="s">
        <v>481</v>
      </c>
      <c r="H10" s="24" t="s">
        <v>8</v>
      </c>
      <c r="I10" s="24">
        <v>1</v>
      </c>
      <c r="J10" s="24"/>
      <c r="K10" s="24"/>
      <c r="L10" s="24"/>
      <c r="M10" s="43">
        <v>1</v>
      </c>
      <c r="N10" s="24">
        <v>1</v>
      </c>
      <c r="O10" s="24">
        <v>1</v>
      </c>
      <c r="P10" s="40">
        <v>1</v>
      </c>
      <c r="Q10" s="41">
        <f t="shared" si="0"/>
        <v>0</v>
      </c>
      <c r="R10" s="35">
        <v>0</v>
      </c>
      <c r="S10" s="35">
        <v>0</v>
      </c>
      <c r="T10" s="35">
        <v>0</v>
      </c>
      <c r="U10" s="35">
        <v>0</v>
      </c>
      <c r="V10" s="35">
        <v>0</v>
      </c>
      <c r="W10" s="35">
        <v>0</v>
      </c>
      <c r="X10" s="35">
        <v>0</v>
      </c>
      <c r="Y10" s="35">
        <v>0</v>
      </c>
      <c r="Z10" s="35">
        <v>0</v>
      </c>
      <c r="AA10" s="35">
        <v>0</v>
      </c>
      <c r="AB10" s="35">
        <v>0</v>
      </c>
    </row>
    <row r="11" spans="1:28" s="2" customFormat="1" ht="306.75" customHeight="1">
      <c r="A11" s="778"/>
      <c r="B11" s="36" t="s">
        <v>482</v>
      </c>
      <c r="C11" s="37" t="s">
        <v>483</v>
      </c>
      <c r="D11" s="44">
        <v>0.85</v>
      </c>
      <c r="E11" s="36" t="s">
        <v>753</v>
      </c>
      <c r="F11" s="37" t="s">
        <v>754</v>
      </c>
      <c r="G11" s="44">
        <v>1</v>
      </c>
      <c r="H11" s="24" t="s">
        <v>9</v>
      </c>
      <c r="I11" s="44">
        <v>1</v>
      </c>
      <c r="J11" s="44">
        <v>1</v>
      </c>
      <c r="K11" s="44">
        <v>1</v>
      </c>
      <c r="L11" s="44">
        <v>1</v>
      </c>
      <c r="M11" s="44">
        <v>1</v>
      </c>
      <c r="N11" s="44">
        <v>1</v>
      </c>
      <c r="O11" s="44">
        <v>1</v>
      </c>
      <c r="P11" s="40">
        <v>1</v>
      </c>
      <c r="Q11" s="41">
        <f t="shared" si="0"/>
        <v>0.21043391226501373</v>
      </c>
      <c r="R11" s="35">
        <v>5618000</v>
      </c>
      <c r="S11" s="35">
        <v>0</v>
      </c>
      <c r="T11" s="35">
        <v>0</v>
      </c>
      <c r="U11" s="35">
        <v>0</v>
      </c>
      <c r="V11" s="35">
        <v>0</v>
      </c>
      <c r="W11" s="35">
        <v>0</v>
      </c>
      <c r="X11" s="35">
        <v>0</v>
      </c>
      <c r="Y11" s="35">
        <v>0</v>
      </c>
      <c r="Z11" s="35">
        <v>0</v>
      </c>
      <c r="AA11" s="35">
        <v>0</v>
      </c>
      <c r="AB11" s="35">
        <v>5618000</v>
      </c>
    </row>
    <row r="12" spans="1:28" s="2" customFormat="1" ht="162.75" customHeight="1">
      <c r="A12" s="778" t="s">
        <v>484</v>
      </c>
      <c r="B12" s="45" t="s">
        <v>485</v>
      </c>
      <c r="C12" s="45" t="s">
        <v>30</v>
      </c>
      <c r="D12" s="45" t="s">
        <v>486</v>
      </c>
      <c r="E12" s="45" t="s">
        <v>487</v>
      </c>
      <c r="F12" s="45" t="s">
        <v>755</v>
      </c>
      <c r="G12" s="36" t="s">
        <v>488</v>
      </c>
      <c r="H12" s="24" t="s">
        <v>9</v>
      </c>
      <c r="I12" s="234">
        <v>2.4E-2</v>
      </c>
      <c r="J12" s="234">
        <v>2.4E-2</v>
      </c>
      <c r="K12" s="234">
        <v>2.4E-2</v>
      </c>
      <c r="L12" s="234">
        <v>2.4E-2</v>
      </c>
      <c r="M12" s="234">
        <v>2.4E-2</v>
      </c>
      <c r="N12" s="234">
        <v>2.4E-2</v>
      </c>
      <c r="O12" s="234">
        <v>2.4E-2</v>
      </c>
      <c r="P12" s="40">
        <v>2.4E-2</v>
      </c>
      <c r="Q12" s="41">
        <f t="shared" si="0"/>
        <v>0.21043391226501373</v>
      </c>
      <c r="R12" s="35">
        <v>5618000</v>
      </c>
      <c r="S12" s="35">
        <v>0</v>
      </c>
      <c r="T12" s="35">
        <v>0</v>
      </c>
      <c r="U12" s="35">
        <v>0</v>
      </c>
      <c r="V12" s="35">
        <v>0</v>
      </c>
      <c r="W12" s="35">
        <v>0</v>
      </c>
      <c r="X12" s="35">
        <v>0</v>
      </c>
      <c r="Y12" s="35">
        <v>0</v>
      </c>
      <c r="Z12" s="35">
        <v>0</v>
      </c>
      <c r="AA12" s="35">
        <v>0</v>
      </c>
      <c r="AB12" s="35">
        <v>5618000</v>
      </c>
    </row>
    <row r="13" spans="1:28" s="2" customFormat="1" ht="144" customHeight="1">
      <c r="A13" s="778"/>
      <c r="B13" s="768" t="s">
        <v>489</v>
      </c>
      <c r="C13" s="768" t="s">
        <v>31</v>
      </c>
      <c r="D13" s="768" t="s">
        <v>490</v>
      </c>
      <c r="E13" s="45" t="s">
        <v>757</v>
      </c>
      <c r="F13" s="45" t="s">
        <v>756</v>
      </c>
      <c r="G13" s="45">
        <v>0</v>
      </c>
      <c r="H13" s="24" t="s">
        <v>9</v>
      </c>
      <c r="I13" s="45">
        <v>0</v>
      </c>
      <c r="J13" s="45">
        <v>0</v>
      </c>
      <c r="K13" s="45">
        <v>0</v>
      </c>
      <c r="L13" s="45">
        <v>0</v>
      </c>
      <c r="M13" s="43">
        <v>0</v>
      </c>
      <c r="N13" s="43">
        <v>0</v>
      </c>
      <c r="O13" s="43">
        <v>0</v>
      </c>
      <c r="P13" s="40">
        <v>0</v>
      </c>
      <c r="Q13" s="41">
        <f t="shared" si="0"/>
        <v>0.25013842401312952</v>
      </c>
      <c r="R13" s="35">
        <v>6678000</v>
      </c>
      <c r="S13" s="35">
        <v>0</v>
      </c>
      <c r="T13" s="35">
        <v>0</v>
      </c>
      <c r="U13" s="35">
        <v>0</v>
      </c>
      <c r="V13" s="35">
        <v>0</v>
      </c>
      <c r="W13" s="35">
        <v>0</v>
      </c>
      <c r="X13" s="35">
        <v>0</v>
      </c>
      <c r="Y13" s="35">
        <v>0</v>
      </c>
      <c r="Z13" s="35">
        <v>0</v>
      </c>
      <c r="AA13" s="35">
        <v>0</v>
      </c>
      <c r="AB13" s="35">
        <v>6678000</v>
      </c>
    </row>
    <row r="14" spans="1:28" s="2" customFormat="1" ht="102.75" customHeight="1">
      <c r="A14" s="778"/>
      <c r="B14" s="768"/>
      <c r="C14" s="768"/>
      <c r="D14" s="768"/>
      <c r="E14" s="36" t="s">
        <v>758</v>
      </c>
      <c r="F14" s="45" t="s">
        <v>491</v>
      </c>
      <c r="G14" s="45" t="s">
        <v>492</v>
      </c>
      <c r="H14" s="24" t="s">
        <v>738</v>
      </c>
      <c r="I14" s="43">
        <v>0</v>
      </c>
      <c r="J14" s="43">
        <v>0</v>
      </c>
      <c r="K14" s="43">
        <v>0</v>
      </c>
      <c r="L14" s="43">
        <v>0</v>
      </c>
      <c r="M14" s="43">
        <v>0</v>
      </c>
      <c r="N14" s="43">
        <v>0</v>
      </c>
      <c r="O14" s="43">
        <v>0</v>
      </c>
      <c r="P14" s="40">
        <v>0</v>
      </c>
      <c r="Q14" s="41">
        <f t="shared" si="0"/>
        <v>8.1791294201118539E-2</v>
      </c>
      <c r="R14" s="35">
        <v>2183600</v>
      </c>
      <c r="S14" s="35">
        <v>0</v>
      </c>
      <c r="T14" s="35">
        <v>0</v>
      </c>
      <c r="U14" s="35">
        <v>0</v>
      </c>
      <c r="V14" s="35">
        <v>0</v>
      </c>
      <c r="W14" s="35">
        <v>0</v>
      </c>
      <c r="X14" s="35">
        <v>0</v>
      </c>
      <c r="Y14" s="35">
        <v>0</v>
      </c>
      <c r="Z14" s="35">
        <v>0</v>
      </c>
      <c r="AA14" s="35">
        <v>0</v>
      </c>
      <c r="AB14" s="35">
        <v>2183600</v>
      </c>
    </row>
    <row r="15" spans="1:28" s="2" customFormat="1" ht="146.25" customHeight="1">
      <c r="A15" s="778"/>
      <c r="B15" s="768"/>
      <c r="C15" s="768"/>
      <c r="D15" s="768"/>
      <c r="E15" s="265" t="s">
        <v>493</v>
      </c>
      <c r="F15" s="265" t="s">
        <v>32</v>
      </c>
      <c r="G15" s="265" t="s">
        <v>494</v>
      </c>
      <c r="H15" s="24" t="s">
        <v>9</v>
      </c>
      <c r="I15" s="24">
        <v>1</v>
      </c>
      <c r="J15" s="24">
        <v>1</v>
      </c>
      <c r="K15" s="24">
        <v>1</v>
      </c>
      <c r="L15" s="24">
        <v>1</v>
      </c>
      <c r="M15" s="43">
        <v>1</v>
      </c>
      <c r="N15" s="24">
        <v>2</v>
      </c>
      <c r="O15" s="24">
        <v>3</v>
      </c>
      <c r="P15" s="40">
        <v>4</v>
      </c>
      <c r="Q15" s="41">
        <f t="shared" si="0"/>
        <v>8.1791294201118539E-2</v>
      </c>
      <c r="R15" s="35">
        <v>2183600</v>
      </c>
      <c r="S15" s="35">
        <v>0</v>
      </c>
      <c r="T15" s="35">
        <v>0</v>
      </c>
      <c r="U15" s="35">
        <v>0</v>
      </c>
      <c r="V15" s="35">
        <v>0</v>
      </c>
      <c r="W15" s="35">
        <v>0</v>
      </c>
      <c r="X15" s="35">
        <v>0</v>
      </c>
      <c r="Y15" s="35">
        <v>0</v>
      </c>
      <c r="Z15" s="35">
        <v>0</v>
      </c>
      <c r="AA15" s="35">
        <v>0</v>
      </c>
      <c r="AB15" s="35">
        <v>2183600</v>
      </c>
    </row>
    <row r="16" spans="1:28" s="2" customFormat="1" ht="144.75" customHeight="1">
      <c r="A16" s="778"/>
      <c r="B16" s="768"/>
      <c r="C16" s="768"/>
      <c r="D16" s="768"/>
      <c r="E16" s="265" t="s">
        <v>495</v>
      </c>
      <c r="F16" s="265" t="s">
        <v>33</v>
      </c>
      <c r="G16" s="265" t="s">
        <v>494</v>
      </c>
      <c r="H16" s="24" t="s">
        <v>9</v>
      </c>
      <c r="I16" s="24">
        <v>1</v>
      </c>
      <c r="J16" s="24">
        <v>1</v>
      </c>
      <c r="K16" s="24">
        <v>1</v>
      </c>
      <c r="L16" s="24">
        <v>1</v>
      </c>
      <c r="M16" s="43">
        <v>1</v>
      </c>
      <c r="N16" s="24">
        <v>2</v>
      </c>
      <c r="O16" s="24">
        <v>3</v>
      </c>
      <c r="P16" s="40">
        <v>4</v>
      </c>
      <c r="Q16" s="41">
        <f t="shared" si="0"/>
        <v>6.0747902974617171E-2</v>
      </c>
      <c r="R16" s="35">
        <v>1621800</v>
      </c>
      <c r="S16" s="35">
        <v>0</v>
      </c>
      <c r="T16" s="35">
        <v>0</v>
      </c>
      <c r="U16" s="35">
        <v>0</v>
      </c>
      <c r="V16" s="35">
        <v>0</v>
      </c>
      <c r="W16" s="35">
        <v>0</v>
      </c>
      <c r="X16" s="35">
        <v>0</v>
      </c>
      <c r="Y16" s="35">
        <v>0</v>
      </c>
      <c r="Z16" s="35">
        <v>0</v>
      </c>
      <c r="AA16" s="35">
        <v>0</v>
      </c>
      <c r="AB16" s="35">
        <v>1621800</v>
      </c>
    </row>
    <row r="17" spans="1:28" s="2" customFormat="1" ht="315" customHeight="1">
      <c r="A17" s="778"/>
      <c r="B17" s="45" t="s">
        <v>496</v>
      </c>
      <c r="C17" s="45" t="s">
        <v>497</v>
      </c>
      <c r="D17" s="47" t="s">
        <v>498</v>
      </c>
      <c r="E17" s="45" t="s">
        <v>499</v>
      </c>
      <c r="F17" s="45" t="s">
        <v>759</v>
      </c>
      <c r="G17" s="47">
        <v>1</v>
      </c>
      <c r="H17" s="24" t="s">
        <v>9</v>
      </c>
      <c r="I17" s="47">
        <v>1</v>
      </c>
      <c r="J17" s="47">
        <v>1</v>
      </c>
      <c r="K17" s="47">
        <v>1</v>
      </c>
      <c r="L17" s="47">
        <v>1</v>
      </c>
      <c r="M17" s="47">
        <v>1</v>
      </c>
      <c r="N17" s="47">
        <v>1</v>
      </c>
      <c r="O17" s="47">
        <v>1</v>
      </c>
      <c r="P17" s="40">
        <v>1</v>
      </c>
      <c r="Q17" s="41">
        <f t="shared" si="0"/>
        <v>0.7304811335507525</v>
      </c>
      <c r="R17" s="35">
        <v>561800</v>
      </c>
      <c r="S17" s="35">
        <v>0</v>
      </c>
      <c r="T17" s="35">
        <v>0</v>
      </c>
      <c r="U17" s="35">
        <v>0</v>
      </c>
      <c r="V17" s="35">
        <v>0</v>
      </c>
      <c r="W17" s="35">
        <v>0</v>
      </c>
      <c r="X17" s="35">
        <v>0</v>
      </c>
      <c r="Y17" s="35">
        <v>0</v>
      </c>
      <c r="Z17" s="35">
        <v>18940013.961999997</v>
      </c>
      <c r="AA17" s="35">
        <v>0</v>
      </c>
      <c r="AB17" s="35">
        <v>19501813.961999997</v>
      </c>
    </row>
    <row r="18" spans="1:28" s="2" customFormat="1" ht="158.25" customHeight="1">
      <c r="A18" s="778"/>
      <c r="B18" s="45" t="s">
        <v>500</v>
      </c>
      <c r="C18" s="45" t="s">
        <v>34</v>
      </c>
      <c r="D18" s="45" t="s">
        <v>501</v>
      </c>
      <c r="E18" s="45" t="s">
        <v>502</v>
      </c>
      <c r="F18" s="45" t="s">
        <v>503</v>
      </c>
      <c r="G18" s="47">
        <v>0.8</v>
      </c>
      <c r="H18" s="24" t="s">
        <v>8</v>
      </c>
      <c r="I18" s="234">
        <v>2.5000000000000001E-2</v>
      </c>
      <c r="J18" s="234">
        <v>2.5000000000000001E-2</v>
      </c>
      <c r="K18" s="234">
        <v>2.5000000000000001E-2</v>
      </c>
      <c r="L18" s="234">
        <v>2.5000000000000001E-2</v>
      </c>
      <c r="M18" s="234">
        <v>2.5000000000000001E-2</v>
      </c>
      <c r="N18" s="235">
        <v>0.05</v>
      </c>
      <c r="O18" s="234">
        <v>7.5000000000000011E-2</v>
      </c>
      <c r="P18" s="40">
        <v>0.1</v>
      </c>
      <c r="Q18" s="41">
        <f t="shared" si="0"/>
        <v>8.1791294201118539E-2</v>
      </c>
      <c r="R18" s="35">
        <v>2183600</v>
      </c>
      <c r="S18" s="35">
        <v>0</v>
      </c>
      <c r="T18" s="35">
        <v>0</v>
      </c>
      <c r="U18" s="35">
        <v>0</v>
      </c>
      <c r="V18" s="35">
        <v>0</v>
      </c>
      <c r="W18" s="35">
        <v>0</v>
      </c>
      <c r="X18" s="35">
        <v>0</v>
      </c>
      <c r="Y18" s="35">
        <v>0</v>
      </c>
      <c r="Z18" s="35">
        <v>0</v>
      </c>
      <c r="AA18" s="35">
        <v>0</v>
      </c>
      <c r="AB18" s="35">
        <v>2183600</v>
      </c>
    </row>
    <row r="19" spans="1:28" s="2" customFormat="1" ht="317.25" customHeight="1">
      <c r="A19" s="778"/>
      <c r="B19" s="45" t="s">
        <v>504</v>
      </c>
      <c r="C19" s="45" t="s">
        <v>505</v>
      </c>
      <c r="D19" s="45" t="s">
        <v>506</v>
      </c>
      <c r="E19" s="45" t="s">
        <v>760</v>
      </c>
      <c r="F19" s="45" t="s">
        <v>507</v>
      </c>
      <c r="G19" s="236">
        <v>2</v>
      </c>
      <c r="H19" s="24" t="s">
        <v>8</v>
      </c>
      <c r="I19" s="24">
        <v>1</v>
      </c>
      <c r="J19" s="24">
        <v>1</v>
      </c>
      <c r="K19" s="24">
        <v>1</v>
      </c>
      <c r="L19" s="24">
        <v>1</v>
      </c>
      <c r="M19" s="43">
        <v>1</v>
      </c>
      <c r="N19" s="24">
        <v>2</v>
      </c>
      <c r="O19" s="24">
        <v>3</v>
      </c>
      <c r="P19" s="40">
        <v>4</v>
      </c>
      <c r="Q19" s="41">
        <f t="shared" si="0"/>
        <v>8.4173564906005485E-2</v>
      </c>
      <c r="R19" s="35">
        <v>2247200</v>
      </c>
      <c r="S19" s="35">
        <v>0</v>
      </c>
      <c r="T19" s="35">
        <v>0</v>
      </c>
      <c r="U19" s="35">
        <v>0</v>
      </c>
      <c r="V19" s="35">
        <v>0</v>
      </c>
      <c r="W19" s="35">
        <v>0</v>
      </c>
      <c r="X19" s="35">
        <v>0</v>
      </c>
      <c r="Y19" s="35">
        <v>0</v>
      </c>
      <c r="Z19" s="35">
        <v>0</v>
      </c>
      <c r="AA19" s="35">
        <v>0</v>
      </c>
      <c r="AB19" s="35">
        <v>2247200</v>
      </c>
    </row>
    <row r="20" spans="1:28" s="2" customFormat="1" ht="174" customHeight="1">
      <c r="A20" s="778"/>
      <c r="B20" s="45" t="s">
        <v>508</v>
      </c>
      <c r="C20" s="45" t="s">
        <v>509</v>
      </c>
      <c r="D20" s="45" t="s">
        <v>510</v>
      </c>
      <c r="E20" s="45" t="s">
        <v>761</v>
      </c>
      <c r="F20" s="45" t="s">
        <v>511</v>
      </c>
      <c r="G20" s="45" t="s">
        <v>68</v>
      </c>
      <c r="H20" s="24" t="s">
        <v>9</v>
      </c>
      <c r="I20" s="24">
        <v>1</v>
      </c>
      <c r="J20" s="24">
        <v>1</v>
      </c>
      <c r="K20" s="24">
        <v>1</v>
      </c>
      <c r="L20" s="24">
        <v>1</v>
      </c>
      <c r="M20" s="43">
        <v>1</v>
      </c>
      <c r="N20" s="24">
        <v>2</v>
      </c>
      <c r="O20" s="24">
        <v>3</v>
      </c>
      <c r="P20" s="40">
        <v>4</v>
      </c>
      <c r="Q20" s="41">
        <f t="shared" si="0"/>
        <v>0.21043391226501373</v>
      </c>
      <c r="R20" s="35">
        <v>5618000</v>
      </c>
      <c r="S20" s="35">
        <v>0</v>
      </c>
      <c r="T20" s="35">
        <v>0</v>
      </c>
      <c r="U20" s="35">
        <v>0</v>
      </c>
      <c r="V20" s="35">
        <v>0</v>
      </c>
      <c r="W20" s="35">
        <v>0</v>
      </c>
      <c r="X20" s="35">
        <v>0</v>
      </c>
      <c r="Y20" s="35">
        <v>0</v>
      </c>
      <c r="Z20" s="35">
        <v>0</v>
      </c>
      <c r="AA20" s="35">
        <v>0</v>
      </c>
      <c r="AB20" s="35">
        <v>5618000</v>
      </c>
    </row>
    <row r="21" spans="1:28" s="2" customFormat="1" ht="186.75" customHeight="1">
      <c r="A21" s="778"/>
      <c r="B21" s="45" t="s">
        <v>512</v>
      </c>
      <c r="C21" s="45" t="s">
        <v>513</v>
      </c>
      <c r="D21" s="45" t="s">
        <v>514</v>
      </c>
      <c r="E21" s="45" t="s">
        <v>515</v>
      </c>
      <c r="F21" s="45" t="s">
        <v>516</v>
      </c>
      <c r="G21" s="45" t="s">
        <v>517</v>
      </c>
      <c r="H21" s="24" t="s">
        <v>8</v>
      </c>
      <c r="I21" s="237">
        <v>0.01</v>
      </c>
      <c r="J21" s="237">
        <v>0.02</v>
      </c>
      <c r="K21" s="237">
        <v>0.01</v>
      </c>
      <c r="L21" s="237">
        <v>0.01</v>
      </c>
      <c r="M21" s="237">
        <v>0.01</v>
      </c>
      <c r="N21" s="237">
        <v>0.03</v>
      </c>
      <c r="O21" s="237">
        <v>0.04</v>
      </c>
      <c r="P21" s="40">
        <v>0.05</v>
      </c>
      <c r="Q21" s="41">
        <f t="shared" si="0"/>
        <v>4.2086782453002743E-2</v>
      </c>
      <c r="R21" s="35">
        <v>1123600</v>
      </c>
      <c r="S21" s="35">
        <v>0</v>
      </c>
      <c r="T21" s="35">
        <v>0</v>
      </c>
      <c r="U21" s="35">
        <v>0</v>
      </c>
      <c r="V21" s="35">
        <v>0</v>
      </c>
      <c r="W21" s="35">
        <v>0</v>
      </c>
      <c r="X21" s="35">
        <v>0</v>
      </c>
      <c r="Y21" s="35">
        <v>0</v>
      </c>
      <c r="Z21" s="35">
        <v>0</v>
      </c>
      <c r="AA21" s="35">
        <v>0</v>
      </c>
      <c r="AB21" s="35">
        <v>1123600</v>
      </c>
    </row>
    <row r="22" spans="1:28" s="2" customFormat="1" ht="188.25" customHeight="1">
      <c r="A22" s="778"/>
      <c r="B22" s="45" t="s">
        <v>518</v>
      </c>
      <c r="C22" s="45" t="s">
        <v>519</v>
      </c>
      <c r="D22" s="45">
        <v>4.0000000000000001E-3</v>
      </c>
      <c r="E22" s="45" t="s">
        <v>520</v>
      </c>
      <c r="F22" s="45" t="s">
        <v>762</v>
      </c>
      <c r="G22" s="47">
        <v>1</v>
      </c>
      <c r="H22" s="24" t="s">
        <v>9</v>
      </c>
      <c r="I22" s="40">
        <v>1</v>
      </c>
      <c r="J22" s="40">
        <v>1</v>
      </c>
      <c r="K22" s="40">
        <v>1</v>
      </c>
      <c r="L22" s="40">
        <v>1</v>
      </c>
      <c r="M22" s="40">
        <v>1</v>
      </c>
      <c r="N22" s="40">
        <v>1</v>
      </c>
      <c r="O22" s="40">
        <v>1</v>
      </c>
      <c r="P22" s="40">
        <v>1</v>
      </c>
      <c r="Q22" s="41">
        <f t="shared" si="0"/>
        <v>4.2086782453002743E-2</v>
      </c>
      <c r="R22" s="35">
        <v>1123600</v>
      </c>
      <c r="S22" s="35">
        <v>0</v>
      </c>
      <c r="T22" s="35">
        <v>0</v>
      </c>
      <c r="U22" s="35">
        <v>0</v>
      </c>
      <c r="V22" s="35">
        <v>0</v>
      </c>
      <c r="W22" s="35">
        <v>0</v>
      </c>
      <c r="X22" s="35">
        <v>0</v>
      </c>
      <c r="Y22" s="35">
        <v>0</v>
      </c>
      <c r="Z22" s="35">
        <v>0</v>
      </c>
      <c r="AA22" s="35">
        <v>0</v>
      </c>
      <c r="AB22" s="35">
        <v>1123600</v>
      </c>
    </row>
    <row r="23" spans="1:28" s="2" customFormat="1" ht="165" customHeight="1">
      <c r="A23" s="778"/>
      <c r="B23" s="45" t="s">
        <v>521</v>
      </c>
      <c r="C23" s="45" t="s">
        <v>522</v>
      </c>
      <c r="D23" s="45" t="s">
        <v>523</v>
      </c>
      <c r="E23" s="45" t="s">
        <v>524</v>
      </c>
      <c r="F23" s="45" t="s">
        <v>763</v>
      </c>
      <c r="G23" s="45">
        <v>0</v>
      </c>
      <c r="H23" s="24" t="s">
        <v>9</v>
      </c>
      <c r="I23" s="24">
        <v>1</v>
      </c>
      <c r="J23" s="24"/>
      <c r="K23" s="24"/>
      <c r="L23" s="24"/>
      <c r="M23" s="43">
        <v>1</v>
      </c>
      <c r="N23" s="24">
        <v>1</v>
      </c>
      <c r="O23" s="24">
        <v>1</v>
      </c>
      <c r="P23" s="40">
        <v>1</v>
      </c>
      <c r="Q23" s="41">
        <f t="shared" si="0"/>
        <v>0</v>
      </c>
      <c r="R23" s="35">
        <v>0</v>
      </c>
      <c r="S23" s="35">
        <v>0</v>
      </c>
      <c r="T23" s="35">
        <v>0</v>
      </c>
      <c r="U23" s="35">
        <v>0</v>
      </c>
      <c r="V23" s="35">
        <v>0</v>
      </c>
      <c r="W23" s="35">
        <v>0</v>
      </c>
      <c r="X23" s="35">
        <v>0</v>
      </c>
      <c r="Y23" s="35">
        <v>0</v>
      </c>
      <c r="Z23" s="35">
        <v>0</v>
      </c>
      <c r="AA23" s="35">
        <v>0</v>
      </c>
      <c r="AB23" s="35">
        <v>0</v>
      </c>
    </row>
    <row r="24" spans="1:28" s="2" customFormat="1" ht="180" customHeight="1">
      <c r="A24" s="778"/>
      <c r="B24" s="768" t="s">
        <v>525</v>
      </c>
      <c r="C24" s="768" t="s">
        <v>526</v>
      </c>
      <c r="D24" s="768" t="s">
        <v>527</v>
      </c>
      <c r="E24" s="45" t="s">
        <v>764</v>
      </c>
      <c r="F24" s="45" t="s">
        <v>765</v>
      </c>
      <c r="G24" s="238" t="s">
        <v>528</v>
      </c>
      <c r="H24" s="24" t="s">
        <v>8</v>
      </c>
      <c r="I24" s="235">
        <v>7.0000000000000007E-2</v>
      </c>
      <c r="J24" s="24"/>
      <c r="K24" s="24"/>
      <c r="L24" s="24"/>
      <c r="M24" s="235">
        <v>7.0000000000000007E-2</v>
      </c>
      <c r="N24" s="235">
        <v>7.0000000000000007E-2</v>
      </c>
      <c r="O24" s="235">
        <v>7.0000000000000007E-2</v>
      </c>
      <c r="P24" s="40">
        <v>7.0000000000000007E-2</v>
      </c>
      <c r="Q24" s="41">
        <f t="shared" si="0"/>
        <v>0</v>
      </c>
      <c r="R24" s="35">
        <v>0</v>
      </c>
      <c r="S24" s="35">
        <v>0</v>
      </c>
      <c r="T24" s="35">
        <v>0</v>
      </c>
      <c r="U24" s="35">
        <v>0</v>
      </c>
      <c r="V24" s="35">
        <v>0</v>
      </c>
      <c r="W24" s="35">
        <v>0</v>
      </c>
      <c r="X24" s="35">
        <v>0</v>
      </c>
      <c r="Y24" s="35">
        <v>0</v>
      </c>
      <c r="Z24" s="35">
        <v>0</v>
      </c>
      <c r="AA24" s="35">
        <v>0</v>
      </c>
      <c r="AB24" s="35">
        <v>0</v>
      </c>
    </row>
    <row r="25" spans="1:28" s="2" customFormat="1" ht="183.75" customHeight="1">
      <c r="A25" s="778"/>
      <c r="B25" s="768"/>
      <c r="C25" s="768"/>
      <c r="D25" s="768"/>
      <c r="E25" s="45" t="s">
        <v>766</v>
      </c>
      <c r="F25" s="45" t="s">
        <v>767</v>
      </c>
      <c r="G25" s="47">
        <v>1</v>
      </c>
      <c r="H25" s="24" t="s">
        <v>9</v>
      </c>
      <c r="I25" s="24"/>
      <c r="J25" s="235">
        <v>1</v>
      </c>
      <c r="K25" s="24"/>
      <c r="L25" s="24"/>
      <c r="M25" s="235">
        <v>0</v>
      </c>
      <c r="N25" s="235">
        <v>1</v>
      </c>
      <c r="O25" s="235">
        <v>1</v>
      </c>
      <c r="P25" s="40">
        <v>1</v>
      </c>
      <c r="Q25" s="41">
        <f t="shared" si="0"/>
        <v>0</v>
      </c>
      <c r="R25" s="35"/>
      <c r="S25" s="35">
        <v>0</v>
      </c>
      <c r="T25" s="35">
        <v>0</v>
      </c>
      <c r="U25" s="35">
        <v>0</v>
      </c>
      <c r="V25" s="35">
        <v>0</v>
      </c>
      <c r="W25" s="35">
        <v>0</v>
      </c>
      <c r="X25" s="35">
        <v>0</v>
      </c>
      <c r="Y25" s="35">
        <v>0</v>
      </c>
      <c r="Z25" s="35">
        <v>0</v>
      </c>
      <c r="AA25" s="35">
        <v>0</v>
      </c>
      <c r="AB25" s="35">
        <v>0</v>
      </c>
    </row>
    <row r="26" spans="1:28" s="2" customFormat="1" ht="204" customHeight="1">
      <c r="A26" s="778"/>
      <c r="B26" s="45" t="s">
        <v>35</v>
      </c>
      <c r="C26" s="45" t="s">
        <v>36</v>
      </c>
      <c r="D26" s="45" t="s">
        <v>514</v>
      </c>
      <c r="E26" s="45" t="s">
        <v>529</v>
      </c>
      <c r="F26" s="45" t="s">
        <v>530</v>
      </c>
      <c r="G26" s="47">
        <v>1</v>
      </c>
      <c r="H26" s="24" t="s">
        <v>9</v>
      </c>
      <c r="I26" s="47">
        <v>1</v>
      </c>
      <c r="J26" s="47">
        <v>1</v>
      </c>
      <c r="K26" s="47">
        <v>1</v>
      </c>
      <c r="L26" s="47">
        <v>1</v>
      </c>
      <c r="M26" s="47">
        <v>1</v>
      </c>
      <c r="N26" s="47">
        <v>1</v>
      </c>
      <c r="O26" s="47">
        <v>1</v>
      </c>
      <c r="P26" s="40">
        <v>1</v>
      </c>
      <c r="Q26" s="41">
        <f t="shared" si="0"/>
        <v>8.4173564906005485E-2</v>
      </c>
      <c r="R26" s="35">
        <v>2247200</v>
      </c>
      <c r="S26" s="35">
        <v>0</v>
      </c>
      <c r="T26" s="35">
        <v>0</v>
      </c>
      <c r="U26" s="35">
        <v>0</v>
      </c>
      <c r="V26" s="35">
        <v>0</v>
      </c>
      <c r="W26" s="35">
        <v>0</v>
      </c>
      <c r="X26" s="35">
        <v>0</v>
      </c>
      <c r="Y26" s="35">
        <v>0</v>
      </c>
      <c r="Z26" s="35">
        <v>0</v>
      </c>
      <c r="AA26" s="35">
        <v>0</v>
      </c>
      <c r="AB26" s="35">
        <v>2247200</v>
      </c>
    </row>
    <row r="27" spans="1:28" s="2" customFormat="1" ht="155.25" customHeight="1">
      <c r="A27" s="48" t="s">
        <v>38</v>
      </c>
      <c r="B27" s="36" t="s">
        <v>531</v>
      </c>
      <c r="C27" s="37" t="s">
        <v>532</v>
      </c>
      <c r="D27" s="42" t="s">
        <v>533</v>
      </c>
      <c r="E27" s="36" t="s">
        <v>534</v>
      </c>
      <c r="F27" s="37" t="s">
        <v>535</v>
      </c>
      <c r="G27" s="45" t="s">
        <v>536</v>
      </c>
      <c r="H27" s="24" t="s">
        <v>9</v>
      </c>
      <c r="I27" s="24">
        <v>1</v>
      </c>
      <c r="J27" s="24">
        <v>1</v>
      </c>
      <c r="K27" s="24">
        <v>1</v>
      </c>
      <c r="L27" s="24">
        <v>1</v>
      </c>
      <c r="M27" s="43">
        <v>1</v>
      </c>
      <c r="N27" s="24">
        <v>2</v>
      </c>
      <c r="O27" s="24">
        <v>3</v>
      </c>
      <c r="P27" s="40">
        <v>4</v>
      </c>
      <c r="Q27" s="41">
        <f t="shared" si="0"/>
        <v>8.4173564906005485E-2</v>
      </c>
      <c r="R27" s="35">
        <v>2247200</v>
      </c>
      <c r="S27" s="35">
        <v>0</v>
      </c>
      <c r="T27" s="35">
        <v>0</v>
      </c>
      <c r="U27" s="35">
        <v>0</v>
      </c>
      <c r="V27" s="35">
        <v>0</v>
      </c>
      <c r="W27" s="35">
        <v>0</v>
      </c>
      <c r="X27" s="35">
        <v>0</v>
      </c>
      <c r="Y27" s="35">
        <v>0</v>
      </c>
      <c r="Z27" s="35">
        <v>0</v>
      </c>
      <c r="AA27" s="35">
        <v>0</v>
      </c>
      <c r="AB27" s="35">
        <v>2247200</v>
      </c>
    </row>
    <row r="28" spans="1:28" s="2" customFormat="1" ht="235.5" customHeight="1">
      <c r="A28" s="49" t="s">
        <v>39</v>
      </c>
      <c r="B28" s="36" t="s">
        <v>537</v>
      </c>
      <c r="C28" s="37" t="s">
        <v>538</v>
      </c>
      <c r="D28" s="45" t="s">
        <v>539</v>
      </c>
      <c r="E28" s="36" t="s">
        <v>540</v>
      </c>
      <c r="F28" s="37" t="s">
        <v>768</v>
      </c>
      <c r="G28" s="47">
        <v>1</v>
      </c>
      <c r="H28" s="24" t="s">
        <v>9</v>
      </c>
      <c r="I28" s="47">
        <v>1</v>
      </c>
      <c r="J28" s="47">
        <v>1</v>
      </c>
      <c r="K28" s="47">
        <v>1</v>
      </c>
      <c r="L28" s="47">
        <v>1</v>
      </c>
      <c r="M28" s="47">
        <v>1</v>
      </c>
      <c r="N28" s="47">
        <v>1</v>
      </c>
      <c r="O28" s="47">
        <v>1</v>
      </c>
      <c r="P28" s="40">
        <v>1</v>
      </c>
      <c r="Q28" s="41">
        <f t="shared" si="0"/>
        <v>0.26485291606698125</v>
      </c>
      <c r="R28" s="35">
        <v>7070836</v>
      </c>
      <c r="S28" s="35">
        <v>0</v>
      </c>
      <c r="T28" s="35">
        <v>0</v>
      </c>
      <c r="U28" s="35">
        <v>0</v>
      </c>
      <c r="V28" s="35">
        <v>0</v>
      </c>
      <c r="W28" s="35">
        <v>0</v>
      </c>
      <c r="X28" s="35">
        <v>0</v>
      </c>
      <c r="Y28" s="35">
        <v>0</v>
      </c>
      <c r="Z28" s="35">
        <v>0</v>
      </c>
      <c r="AA28" s="35">
        <v>0</v>
      </c>
      <c r="AB28" s="35">
        <v>7070836</v>
      </c>
    </row>
    <row r="29" spans="1:28" s="273" customFormat="1" ht="24.75" customHeight="1">
      <c r="A29" s="266"/>
      <c r="B29" s="267" t="s">
        <v>40</v>
      </c>
      <c r="C29" s="267" t="s">
        <v>40</v>
      </c>
      <c r="D29" s="267" t="s">
        <v>40</v>
      </c>
      <c r="E29" s="267" t="s">
        <v>40</v>
      </c>
      <c r="F29" s="267" t="s">
        <v>40</v>
      </c>
      <c r="G29" s="267" t="s">
        <v>40</v>
      </c>
      <c r="H29" s="268"/>
      <c r="I29" s="268"/>
      <c r="J29" s="268"/>
      <c r="K29" s="268"/>
      <c r="L29" s="268"/>
      <c r="M29" s="269">
        <v>0</v>
      </c>
      <c r="N29" s="268">
        <v>0</v>
      </c>
      <c r="O29" s="268">
        <v>0</v>
      </c>
      <c r="P29" s="270">
        <v>0</v>
      </c>
      <c r="Q29" s="271">
        <f>+(R29*$Q$7)/R$7</f>
        <v>0</v>
      </c>
      <c r="R29" s="272">
        <v>0</v>
      </c>
      <c r="S29" s="272">
        <v>0</v>
      </c>
      <c r="T29" s="272">
        <v>0</v>
      </c>
      <c r="U29" s="272">
        <v>0</v>
      </c>
      <c r="V29" s="272">
        <v>0</v>
      </c>
      <c r="W29" s="272">
        <v>0</v>
      </c>
      <c r="X29" s="272">
        <v>0</v>
      </c>
      <c r="Y29" s="272">
        <v>0</v>
      </c>
      <c r="Z29" s="272">
        <v>0</v>
      </c>
      <c r="AA29" s="272">
        <v>0</v>
      </c>
      <c r="AB29" s="272">
        <v>0</v>
      </c>
    </row>
    <row r="30" spans="1:28" s="3" customFormat="1">
      <c r="A30" s="50"/>
      <c r="B30" s="51"/>
      <c r="D30" s="52"/>
      <c r="E30" s="52"/>
      <c r="F30" s="53"/>
      <c r="G30" s="54"/>
      <c r="H30" s="55"/>
      <c r="I30" s="55"/>
      <c r="J30" s="56" t="s">
        <v>780</v>
      </c>
      <c r="K30" s="55"/>
      <c r="L30" s="55"/>
      <c r="M30" s="55"/>
      <c r="N30" s="55"/>
      <c r="O30" s="55"/>
      <c r="P30" s="57"/>
      <c r="Q30" s="5">
        <f>SUM(Q8:Q29)</f>
        <v>100.00000000000004</v>
      </c>
      <c r="R30" s="58">
        <v>1302508184.1691999</v>
      </c>
      <c r="S30" s="58">
        <v>0</v>
      </c>
      <c r="T30" s="58">
        <v>205434277.9136</v>
      </c>
      <c r="U30" s="58">
        <v>1123600</v>
      </c>
      <c r="V30" s="58">
        <v>0</v>
      </c>
      <c r="W30" s="58">
        <v>0</v>
      </c>
      <c r="X30" s="58">
        <v>1141715709.5411999</v>
      </c>
      <c r="Y30" s="58">
        <v>0</v>
      </c>
      <c r="Z30" s="58">
        <v>18940013.961999997</v>
      </c>
      <c r="AA30" s="58">
        <v>0</v>
      </c>
      <c r="AB30" s="58">
        <v>2669721785.5859995</v>
      </c>
    </row>
    <row r="31" spans="1:28" s="3" customFormat="1">
      <c r="A31" s="50"/>
      <c r="B31" s="51"/>
      <c r="D31" s="52"/>
      <c r="E31" s="52"/>
      <c r="F31" s="53"/>
      <c r="G31" s="54"/>
      <c r="H31" s="55"/>
      <c r="I31" s="55"/>
      <c r="J31" s="55"/>
      <c r="K31" s="55"/>
      <c r="L31" s="55"/>
      <c r="M31" s="55"/>
      <c r="N31" s="55"/>
      <c r="O31" s="55"/>
      <c r="P31" s="57"/>
      <c r="Q31" s="5"/>
      <c r="R31" s="58">
        <v>0</v>
      </c>
      <c r="S31" s="58">
        <v>0</v>
      </c>
      <c r="T31" s="58">
        <v>0</v>
      </c>
      <c r="U31" s="58">
        <v>0</v>
      </c>
      <c r="V31" s="58">
        <v>0</v>
      </c>
      <c r="W31" s="58">
        <v>0</v>
      </c>
      <c r="X31" s="58">
        <v>0</v>
      </c>
      <c r="Y31" s="58">
        <v>0</v>
      </c>
      <c r="Z31" s="58">
        <v>0</v>
      </c>
      <c r="AA31" s="58">
        <v>0</v>
      </c>
      <c r="AB31" s="58">
        <v>0</v>
      </c>
    </row>
    <row r="32" spans="1:28" s="2" customFormat="1">
      <c r="A32" s="59"/>
      <c r="B32" s="60"/>
      <c r="D32" s="61"/>
      <c r="E32" s="61"/>
      <c r="F32" s="62"/>
      <c r="G32" s="63"/>
      <c r="H32" s="64"/>
      <c r="I32" s="64"/>
      <c r="J32" s="64"/>
      <c r="K32" s="64"/>
      <c r="L32" s="64"/>
      <c r="M32" s="64"/>
      <c r="N32" s="64"/>
      <c r="O32" s="64"/>
      <c r="P32" s="26"/>
      <c r="Q32" s="1"/>
      <c r="R32" s="239"/>
      <c r="S32" s="239"/>
      <c r="T32" s="239"/>
      <c r="U32" s="239"/>
      <c r="V32" s="239"/>
      <c r="W32" s="239"/>
      <c r="X32" s="239"/>
      <c r="Y32" s="239"/>
      <c r="Z32" s="239"/>
      <c r="AA32" s="239"/>
      <c r="AB32" s="239"/>
    </row>
    <row r="33" spans="1:28" ht="20.25" customHeight="1">
      <c r="A33" s="723" t="s">
        <v>29</v>
      </c>
      <c r="B33" s="724"/>
      <c r="C33" s="724"/>
      <c r="D33" s="724"/>
      <c r="E33" s="724"/>
      <c r="F33" s="724"/>
      <c r="G33" s="724"/>
      <c r="H33" s="724"/>
      <c r="I33" s="724"/>
      <c r="J33" s="724"/>
      <c r="K33" s="724"/>
      <c r="L33" s="724"/>
      <c r="M33" s="724"/>
      <c r="N33" s="724"/>
      <c r="O33" s="724"/>
      <c r="P33" s="724"/>
      <c r="Q33" s="724"/>
      <c r="R33" s="724"/>
      <c r="S33" s="724"/>
      <c r="T33" s="724"/>
      <c r="U33" s="724"/>
      <c r="V33" s="724"/>
      <c r="W33" s="724"/>
      <c r="X33" s="724"/>
      <c r="Y33" s="724"/>
      <c r="Z33" s="724"/>
      <c r="AA33" s="724"/>
      <c r="AB33" s="724"/>
    </row>
    <row r="34" spans="1:28" ht="20.25" customHeight="1">
      <c r="A34" s="723" t="s">
        <v>563</v>
      </c>
      <c r="B34" s="724"/>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row>
    <row r="35" spans="1:28" ht="20.25" customHeight="1">
      <c r="A35" s="723" t="s">
        <v>381</v>
      </c>
      <c r="B35" s="724"/>
      <c r="C35" s="724"/>
      <c r="D35" s="724"/>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row>
    <row r="36" spans="1:28" ht="18" customHeight="1">
      <c r="A36" s="66" t="s">
        <v>1</v>
      </c>
      <c r="B36" s="67"/>
      <c r="C36" s="822" t="s">
        <v>2</v>
      </c>
      <c r="D36" s="822"/>
      <c r="E36" s="822"/>
      <c r="F36" s="68"/>
      <c r="G36" s="69"/>
      <c r="H36" s="20"/>
      <c r="I36" s="20"/>
      <c r="J36" s="20"/>
      <c r="K36" s="20"/>
      <c r="L36" s="20"/>
      <c r="M36" s="20"/>
      <c r="N36" s="20"/>
      <c r="O36" s="20"/>
      <c r="P36" s="21"/>
      <c r="Q36" s="20"/>
      <c r="R36" s="22"/>
      <c r="S36" s="22"/>
      <c r="T36" s="22"/>
      <c r="U36" s="22"/>
      <c r="V36" s="22"/>
      <c r="W36" s="22"/>
      <c r="X36" s="22"/>
      <c r="Y36" s="22"/>
      <c r="Z36" s="22"/>
      <c r="AA36" s="22"/>
      <c r="AB36" s="22"/>
    </row>
    <row r="37" spans="1:28" ht="38.25" customHeight="1">
      <c r="A37" s="832" t="s">
        <v>21</v>
      </c>
      <c r="B37" s="832" t="s">
        <v>22</v>
      </c>
      <c r="C37" s="767" t="s">
        <v>23</v>
      </c>
      <c r="D37" s="767"/>
      <c r="E37" s="824" t="s">
        <v>24</v>
      </c>
      <c r="F37" s="767" t="s">
        <v>25</v>
      </c>
      <c r="G37" s="767"/>
      <c r="H37" s="24"/>
      <c r="I37" s="762" t="s">
        <v>379</v>
      </c>
      <c r="J37" s="762"/>
      <c r="K37" s="762"/>
      <c r="L37" s="762"/>
      <c r="M37" s="762" t="s">
        <v>380</v>
      </c>
      <c r="N37" s="762"/>
      <c r="O37" s="762"/>
      <c r="P37" s="762"/>
      <c r="Q37" s="70">
        <v>100</v>
      </c>
      <c r="R37" s="763" t="s">
        <v>382</v>
      </c>
      <c r="S37" s="763"/>
      <c r="T37" s="763"/>
      <c r="U37" s="763"/>
      <c r="V37" s="763"/>
      <c r="W37" s="763"/>
      <c r="X37" s="763"/>
      <c r="Y37" s="763"/>
      <c r="Z37" s="763"/>
      <c r="AA37" s="763"/>
      <c r="AB37" s="763"/>
    </row>
    <row r="38" spans="1:28" ht="25.5">
      <c r="A38" s="824"/>
      <c r="B38" s="824"/>
      <c r="C38" s="27" t="s">
        <v>26</v>
      </c>
      <c r="D38" s="27" t="s">
        <v>27</v>
      </c>
      <c r="E38" s="824"/>
      <c r="F38" s="28" t="s">
        <v>26</v>
      </c>
      <c r="G38" s="27" t="s">
        <v>27</v>
      </c>
      <c r="H38" s="24" t="s">
        <v>9</v>
      </c>
      <c r="I38" s="25">
        <v>2012</v>
      </c>
      <c r="J38" s="25">
        <v>2013</v>
      </c>
      <c r="K38" s="25">
        <v>2014</v>
      </c>
      <c r="L38" s="25">
        <v>2015</v>
      </c>
      <c r="M38" s="25">
        <v>2012</v>
      </c>
      <c r="N38" s="25">
        <v>2013</v>
      </c>
      <c r="O38" s="25">
        <v>2014</v>
      </c>
      <c r="P38" s="29">
        <v>2015</v>
      </c>
      <c r="Q38" s="24" t="s">
        <v>384</v>
      </c>
      <c r="R38" s="30" t="s">
        <v>11</v>
      </c>
      <c r="S38" s="30" t="s">
        <v>12</v>
      </c>
      <c r="T38" s="30" t="s">
        <v>13</v>
      </c>
      <c r="U38" s="30" t="s">
        <v>14</v>
      </c>
      <c r="V38" s="30" t="s">
        <v>15</v>
      </c>
      <c r="W38" s="30" t="s">
        <v>16</v>
      </c>
      <c r="X38" s="30" t="s">
        <v>17</v>
      </c>
      <c r="Y38" s="30" t="s">
        <v>18</v>
      </c>
      <c r="Z38" s="30" t="s">
        <v>19</v>
      </c>
      <c r="AA38" s="30" t="s">
        <v>385</v>
      </c>
      <c r="AB38" s="30" t="s">
        <v>617</v>
      </c>
    </row>
    <row r="39" spans="1:28" ht="27" customHeight="1">
      <c r="A39" s="71"/>
      <c r="B39" s="71"/>
      <c r="C39" s="71"/>
      <c r="D39" s="71"/>
      <c r="E39" s="71"/>
      <c r="F39" s="72"/>
      <c r="G39" s="71"/>
      <c r="H39" s="71"/>
      <c r="I39" s="71"/>
      <c r="J39" s="71"/>
      <c r="K39" s="71"/>
      <c r="L39" s="71"/>
      <c r="M39" s="71"/>
      <c r="N39" s="71"/>
      <c r="O39" s="33"/>
      <c r="P39" s="32"/>
      <c r="Q39" s="73">
        <v>100</v>
      </c>
      <c r="R39" s="35">
        <v>321735691.43199998</v>
      </c>
      <c r="S39" s="35">
        <v>0</v>
      </c>
      <c r="T39" s="35">
        <v>0</v>
      </c>
      <c r="U39" s="35">
        <v>0</v>
      </c>
      <c r="V39" s="35">
        <v>0</v>
      </c>
      <c r="W39" s="35">
        <v>0</v>
      </c>
      <c r="X39" s="35">
        <v>0</v>
      </c>
      <c r="Y39" s="35">
        <v>0</v>
      </c>
      <c r="Z39" s="35">
        <v>0</v>
      </c>
      <c r="AA39" s="35">
        <v>0</v>
      </c>
      <c r="AB39" s="35">
        <v>321735691.43199998</v>
      </c>
    </row>
    <row r="40" spans="1:28" ht="119.25" customHeight="1">
      <c r="A40" s="770" t="s">
        <v>41</v>
      </c>
      <c r="B40" s="768" t="s">
        <v>772</v>
      </c>
      <c r="C40" s="45" t="s">
        <v>42</v>
      </c>
      <c r="D40" s="74">
        <v>0.61539999999999995</v>
      </c>
      <c r="E40" s="45" t="s">
        <v>769</v>
      </c>
      <c r="F40" s="45" t="s">
        <v>43</v>
      </c>
      <c r="G40" s="45">
        <v>158</v>
      </c>
      <c r="H40" s="80" t="s">
        <v>8</v>
      </c>
      <c r="I40" s="75">
        <v>165</v>
      </c>
      <c r="J40" s="80">
        <v>165</v>
      </c>
      <c r="K40" s="43">
        <v>165</v>
      </c>
      <c r="L40" s="43">
        <v>165</v>
      </c>
      <c r="M40" s="43">
        <v>165</v>
      </c>
      <c r="N40" s="43">
        <v>165</v>
      </c>
      <c r="O40" s="43">
        <v>165</v>
      </c>
      <c r="P40" s="43">
        <v>165</v>
      </c>
      <c r="Q40" s="76">
        <f>+(AB40*$Q$39)/AB$39</f>
        <v>0.34923075988213043</v>
      </c>
      <c r="R40" s="35">
        <v>1123600</v>
      </c>
      <c r="S40" s="35">
        <v>0</v>
      </c>
      <c r="T40" s="35">
        <v>0</v>
      </c>
      <c r="U40" s="35">
        <v>0</v>
      </c>
      <c r="V40" s="35">
        <v>0</v>
      </c>
      <c r="W40" s="35">
        <v>0</v>
      </c>
      <c r="X40" s="35">
        <v>0</v>
      </c>
      <c r="Y40" s="35">
        <v>0</v>
      </c>
      <c r="Z40" s="35">
        <v>0</v>
      </c>
      <c r="AA40" s="35">
        <v>0</v>
      </c>
      <c r="AB40" s="35">
        <v>1123600</v>
      </c>
    </row>
    <row r="41" spans="1:28" ht="130.5" customHeight="1">
      <c r="A41" s="770"/>
      <c r="B41" s="768"/>
      <c r="C41" s="45" t="s">
        <v>44</v>
      </c>
      <c r="D41" s="74">
        <v>0.91159999999999997</v>
      </c>
      <c r="E41" s="45" t="s">
        <v>770</v>
      </c>
      <c r="F41" s="45" t="s">
        <v>45</v>
      </c>
      <c r="G41" s="45">
        <v>668</v>
      </c>
      <c r="H41" s="80" t="s">
        <v>8</v>
      </c>
      <c r="I41" s="75">
        <v>675</v>
      </c>
      <c r="J41" s="75">
        <v>675</v>
      </c>
      <c r="K41" s="75">
        <v>675</v>
      </c>
      <c r="L41" s="75">
        <v>675</v>
      </c>
      <c r="M41" s="75">
        <v>675</v>
      </c>
      <c r="N41" s="75">
        <v>675</v>
      </c>
      <c r="O41" s="75">
        <v>675</v>
      </c>
      <c r="P41" s="75">
        <v>675</v>
      </c>
      <c r="Q41" s="76">
        <f t="shared" ref="Q41:Q68" si="1">+(AB41*$Q$39)/AB$39</f>
        <v>0.34923075988213043</v>
      </c>
      <c r="R41" s="35">
        <v>1123600</v>
      </c>
      <c r="S41" s="35">
        <v>0</v>
      </c>
      <c r="T41" s="35">
        <v>0</v>
      </c>
      <c r="U41" s="35">
        <v>0</v>
      </c>
      <c r="V41" s="35">
        <v>0</v>
      </c>
      <c r="W41" s="35">
        <v>0</v>
      </c>
      <c r="X41" s="35">
        <v>0</v>
      </c>
      <c r="Y41" s="35">
        <v>0</v>
      </c>
      <c r="Z41" s="35">
        <v>0</v>
      </c>
      <c r="AA41" s="35">
        <v>0</v>
      </c>
      <c r="AB41" s="35">
        <v>1123600</v>
      </c>
    </row>
    <row r="42" spans="1:28" ht="135.75" customHeight="1">
      <c r="A42" s="770"/>
      <c r="B42" s="768"/>
      <c r="C42" s="45" t="s">
        <v>46</v>
      </c>
      <c r="D42" s="74">
        <v>0.63670000000000004</v>
      </c>
      <c r="E42" s="45" t="s">
        <v>771</v>
      </c>
      <c r="F42" s="45" t="s">
        <v>47</v>
      </c>
      <c r="G42" s="45">
        <v>393</v>
      </c>
      <c r="H42" s="80" t="s">
        <v>8</v>
      </c>
      <c r="I42" s="75">
        <v>400</v>
      </c>
      <c r="J42" s="75">
        <v>400</v>
      </c>
      <c r="K42" s="75">
        <v>400</v>
      </c>
      <c r="L42" s="75">
        <v>400</v>
      </c>
      <c r="M42" s="75">
        <v>400</v>
      </c>
      <c r="N42" s="75">
        <v>400</v>
      </c>
      <c r="O42" s="75">
        <v>400</v>
      </c>
      <c r="P42" s="75">
        <v>400</v>
      </c>
      <c r="Q42" s="76">
        <f t="shared" si="1"/>
        <v>0.69846151976426085</v>
      </c>
      <c r="R42" s="35">
        <v>2247200</v>
      </c>
      <c r="S42" s="35">
        <v>0</v>
      </c>
      <c r="T42" s="35">
        <v>0</v>
      </c>
      <c r="U42" s="35">
        <v>0</v>
      </c>
      <c r="V42" s="35">
        <v>0</v>
      </c>
      <c r="W42" s="35">
        <v>0</v>
      </c>
      <c r="X42" s="35">
        <v>0</v>
      </c>
      <c r="Y42" s="35">
        <v>0</v>
      </c>
      <c r="Z42" s="35">
        <v>0</v>
      </c>
      <c r="AA42" s="35">
        <v>0</v>
      </c>
      <c r="AB42" s="35">
        <v>2247200</v>
      </c>
    </row>
    <row r="43" spans="1:28" ht="99.75" customHeight="1">
      <c r="A43" s="770"/>
      <c r="B43" s="768"/>
      <c r="C43" s="768" t="s">
        <v>48</v>
      </c>
      <c r="D43" s="801">
        <v>0.32629999999999998</v>
      </c>
      <c r="E43" s="45">
        <v>200</v>
      </c>
      <c r="F43" s="45" t="s">
        <v>49</v>
      </c>
      <c r="G43" s="45">
        <v>0</v>
      </c>
      <c r="H43" s="80" t="s">
        <v>8</v>
      </c>
      <c r="I43" s="75">
        <v>50</v>
      </c>
      <c r="J43" s="43">
        <v>50</v>
      </c>
      <c r="K43" s="43">
        <v>50</v>
      </c>
      <c r="L43" s="43">
        <v>50</v>
      </c>
      <c r="M43" s="43">
        <v>50</v>
      </c>
      <c r="N43" s="24">
        <v>100</v>
      </c>
      <c r="O43" s="24">
        <v>150</v>
      </c>
      <c r="P43" s="38">
        <v>200</v>
      </c>
      <c r="Q43" s="76">
        <f t="shared" si="1"/>
        <v>0.34923075988213043</v>
      </c>
      <c r="R43" s="35">
        <v>1123600</v>
      </c>
      <c r="S43" s="35">
        <v>0</v>
      </c>
      <c r="T43" s="35">
        <v>0</v>
      </c>
      <c r="U43" s="35">
        <v>0</v>
      </c>
      <c r="V43" s="35">
        <v>0</v>
      </c>
      <c r="W43" s="35">
        <v>0</v>
      </c>
      <c r="X43" s="35">
        <v>0</v>
      </c>
      <c r="Y43" s="35">
        <v>0</v>
      </c>
      <c r="Z43" s="35">
        <v>0</v>
      </c>
      <c r="AA43" s="35">
        <v>0</v>
      </c>
      <c r="AB43" s="35">
        <v>1123600</v>
      </c>
    </row>
    <row r="44" spans="1:28" ht="99.75" customHeight="1">
      <c r="A44" s="770"/>
      <c r="B44" s="768"/>
      <c r="C44" s="768"/>
      <c r="D44" s="801"/>
      <c r="E44" s="45" t="s">
        <v>773</v>
      </c>
      <c r="F44" s="45" t="s">
        <v>673</v>
      </c>
      <c r="G44" s="45">
        <v>1219</v>
      </c>
      <c r="H44" s="80" t="s">
        <v>8</v>
      </c>
      <c r="I44" s="75">
        <v>1240</v>
      </c>
      <c r="J44" s="75">
        <v>1240</v>
      </c>
      <c r="K44" s="75">
        <v>1240</v>
      </c>
      <c r="L44" s="75">
        <v>1240</v>
      </c>
      <c r="M44" s="75">
        <v>1240</v>
      </c>
      <c r="N44" s="75">
        <v>1240</v>
      </c>
      <c r="O44" s="75">
        <v>1240</v>
      </c>
      <c r="P44" s="75">
        <v>1240</v>
      </c>
      <c r="Q44" s="76">
        <f t="shared" si="1"/>
        <v>30.846854558868817</v>
      </c>
      <c r="R44" s="35">
        <v>99245340.799999997</v>
      </c>
      <c r="S44" s="35">
        <v>0</v>
      </c>
      <c r="T44" s="35">
        <v>0</v>
      </c>
      <c r="U44" s="35">
        <v>0</v>
      </c>
      <c r="V44" s="35">
        <v>0</v>
      </c>
      <c r="W44" s="35">
        <v>0</v>
      </c>
      <c r="X44" s="35">
        <v>0</v>
      </c>
      <c r="Y44" s="35">
        <v>0</v>
      </c>
      <c r="Z44" s="35">
        <v>0</v>
      </c>
      <c r="AA44" s="35">
        <v>0</v>
      </c>
      <c r="AB44" s="35">
        <v>99245340.799999997</v>
      </c>
    </row>
    <row r="45" spans="1:28" ht="135" customHeight="1">
      <c r="A45" s="770"/>
      <c r="B45" s="768"/>
      <c r="C45" s="768"/>
      <c r="D45" s="768"/>
      <c r="E45" s="42">
        <v>159</v>
      </c>
      <c r="F45" s="45" t="s">
        <v>774</v>
      </c>
      <c r="G45" s="42" t="s">
        <v>541</v>
      </c>
      <c r="H45" s="80" t="s">
        <v>9</v>
      </c>
      <c r="I45" s="75">
        <v>159</v>
      </c>
      <c r="J45" s="75">
        <v>159</v>
      </c>
      <c r="K45" s="75">
        <v>159</v>
      </c>
      <c r="L45" s="75">
        <v>159</v>
      </c>
      <c r="M45" s="75">
        <v>159</v>
      </c>
      <c r="N45" s="75">
        <v>159</v>
      </c>
      <c r="O45" s="75">
        <v>159</v>
      </c>
      <c r="P45" s="75">
        <v>159</v>
      </c>
      <c r="Q45" s="76">
        <f t="shared" si="1"/>
        <v>14.149300759695642</v>
      </c>
      <c r="R45" s="35">
        <v>45523350.631999999</v>
      </c>
      <c r="S45" s="35">
        <v>0</v>
      </c>
      <c r="T45" s="35">
        <v>0</v>
      </c>
      <c r="U45" s="35">
        <v>0</v>
      </c>
      <c r="V45" s="35">
        <v>0</v>
      </c>
      <c r="W45" s="35">
        <v>0</v>
      </c>
      <c r="X45" s="35">
        <v>0</v>
      </c>
      <c r="Y45" s="35">
        <v>0</v>
      </c>
      <c r="Z45" s="35">
        <v>0</v>
      </c>
      <c r="AA45" s="35">
        <v>0</v>
      </c>
      <c r="AB45" s="35">
        <v>45523350.631999999</v>
      </c>
    </row>
    <row r="46" spans="1:28" ht="129.75" customHeight="1">
      <c r="A46" s="770"/>
      <c r="B46" s="768"/>
      <c r="C46" s="768"/>
      <c r="D46" s="768"/>
      <c r="E46" s="45" t="s">
        <v>775</v>
      </c>
      <c r="F46" s="45" t="s">
        <v>776</v>
      </c>
      <c r="G46" s="45">
        <v>2</v>
      </c>
      <c r="H46" s="80" t="s">
        <v>8</v>
      </c>
      <c r="I46" s="75">
        <v>1</v>
      </c>
      <c r="J46" s="43"/>
      <c r="K46" s="43"/>
      <c r="L46" s="43"/>
      <c r="M46" s="43">
        <v>1</v>
      </c>
      <c r="N46" s="24">
        <v>1</v>
      </c>
      <c r="O46" s="24">
        <v>1</v>
      </c>
      <c r="P46" s="38">
        <v>1</v>
      </c>
      <c r="Q46" s="76">
        <f t="shared" si="1"/>
        <v>0</v>
      </c>
      <c r="R46" s="35">
        <v>0</v>
      </c>
      <c r="S46" s="35">
        <v>0</v>
      </c>
      <c r="T46" s="35">
        <v>0</v>
      </c>
      <c r="U46" s="35">
        <v>0</v>
      </c>
      <c r="V46" s="35">
        <v>0</v>
      </c>
      <c r="W46" s="35">
        <v>0</v>
      </c>
      <c r="X46" s="35">
        <v>0</v>
      </c>
      <c r="Y46" s="35">
        <v>0</v>
      </c>
      <c r="Z46" s="35">
        <v>0</v>
      </c>
      <c r="AA46" s="35">
        <v>0</v>
      </c>
      <c r="AB46" s="35">
        <v>0</v>
      </c>
    </row>
    <row r="47" spans="1:28" ht="174" customHeight="1">
      <c r="A47" s="770"/>
      <c r="B47" s="768"/>
      <c r="C47" s="768"/>
      <c r="D47" s="768"/>
      <c r="E47" s="45">
        <v>3</v>
      </c>
      <c r="F47" s="45" t="s">
        <v>50</v>
      </c>
      <c r="G47" s="45">
        <v>0</v>
      </c>
      <c r="H47" s="80" t="s">
        <v>8</v>
      </c>
      <c r="I47" s="241"/>
      <c r="J47" s="43">
        <v>1</v>
      </c>
      <c r="K47" s="43">
        <v>1</v>
      </c>
      <c r="L47" s="43">
        <v>1</v>
      </c>
      <c r="M47" s="43">
        <v>0</v>
      </c>
      <c r="N47" s="24">
        <v>1</v>
      </c>
      <c r="O47" s="24">
        <v>2</v>
      </c>
      <c r="P47" s="38">
        <v>3</v>
      </c>
      <c r="Q47" s="76">
        <f t="shared" si="1"/>
        <v>3.2946298102087779</v>
      </c>
      <c r="R47" s="35">
        <v>10600000</v>
      </c>
      <c r="S47" s="35">
        <v>0</v>
      </c>
      <c r="T47" s="35">
        <v>0</v>
      </c>
      <c r="U47" s="35">
        <v>0</v>
      </c>
      <c r="V47" s="35">
        <v>0</v>
      </c>
      <c r="W47" s="35">
        <v>0</v>
      </c>
      <c r="X47" s="35">
        <v>0</v>
      </c>
      <c r="Y47" s="35">
        <v>0</v>
      </c>
      <c r="Z47" s="35">
        <v>0</v>
      </c>
      <c r="AA47" s="35">
        <v>0</v>
      </c>
      <c r="AB47" s="35">
        <v>10600000</v>
      </c>
    </row>
    <row r="48" spans="1:28" ht="100.5" customHeight="1">
      <c r="A48" s="770"/>
      <c r="B48" s="768"/>
      <c r="C48" s="768"/>
      <c r="D48" s="768"/>
      <c r="E48" s="45">
        <v>4</v>
      </c>
      <c r="F48" s="45" t="s">
        <v>51</v>
      </c>
      <c r="G48" s="45">
        <v>0</v>
      </c>
      <c r="H48" s="80" t="s">
        <v>8</v>
      </c>
      <c r="I48" s="75">
        <v>1</v>
      </c>
      <c r="J48" s="43">
        <v>1</v>
      </c>
      <c r="K48" s="43">
        <v>1</v>
      </c>
      <c r="L48" s="43">
        <v>1</v>
      </c>
      <c r="M48" s="43">
        <v>1</v>
      </c>
      <c r="N48" s="24">
        <v>2</v>
      </c>
      <c r="O48" s="24">
        <v>3</v>
      </c>
      <c r="P48" s="38">
        <v>4</v>
      </c>
      <c r="Q48" s="76">
        <f t="shared" si="1"/>
        <v>3.4923075988213044</v>
      </c>
      <c r="R48" s="35">
        <v>11236000</v>
      </c>
      <c r="S48" s="35">
        <v>0</v>
      </c>
      <c r="T48" s="35">
        <v>0</v>
      </c>
      <c r="U48" s="35">
        <v>0</v>
      </c>
      <c r="V48" s="35">
        <v>0</v>
      </c>
      <c r="W48" s="35">
        <v>0</v>
      </c>
      <c r="X48" s="35">
        <v>0</v>
      </c>
      <c r="Y48" s="35">
        <v>0</v>
      </c>
      <c r="Z48" s="35">
        <v>0</v>
      </c>
      <c r="AA48" s="35">
        <v>0</v>
      </c>
      <c r="AB48" s="35">
        <v>11236000</v>
      </c>
    </row>
    <row r="49" spans="1:28" ht="160.5" customHeight="1">
      <c r="A49" s="770"/>
      <c r="B49" s="768"/>
      <c r="C49" s="768"/>
      <c r="D49" s="768"/>
      <c r="E49" s="45">
        <v>5</v>
      </c>
      <c r="F49" s="45" t="s">
        <v>674</v>
      </c>
      <c r="G49" s="45">
        <v>0</v>
      </c>
      <c r="H49" s="80" t="s">
        <v>9</v>
      </c>
      <c r="I49" s="75"/>
      <c r="J49" s="43">
        <v>2</v>
      </c>
      <c r="K49" s="43">
        <v>2</v>
      </c>
      <c r="L49" s="43">
        <v>1</v>
      </c>
      <c r="M49" s="43">
        <v>0</v>
      </c>
      <c r="N49" s="24">
        <v>2</v>
      </c>
      <c r="O49" s="24">
        <v>4</v>
      </c>
      <c r="P49" s="38">
        <v>5</v>
      </c>
      <c r="Q49" s="76">
        <f t="shared" si="1"/>
        <v>1.6473149051043889</v>
      </c>
      <c r="R49" s="35">
        <v>5300000</v>
      </c>
      <c r="S49" s="35">
        <v>0</v>
      </c>
      <c r="T49" s="35">
        <v>0</v>
      </c>
      <c r="U49" s="35">
        <v>0</v>
      </c>
      <c r="V49" s="35">
        <v>0</v>
      </c>
      <c r="W49" s="35">
        <v>0</v>
      </c>
      <c r="X49" s="35">
        <v>0</v>
      </c>
      <c r="Y49" s="35">
        <v>0</v>
      </c>
      <c r="Z49" s="35">
        <v>0</v>
      </c>
      <c r="AA49" s="35">
        <v>0</v>
      </c>
      <c r="AB49" s="35">
        <v>5300000</v>
      </c>
    </row>
    <row r="50" spans="1:28" ht="129.75" customHeight="1">
      <c r="A50" s="770"/>
      <c r="B50" s="768"/>
      <c r="C50" s="768"/>
      <c r="D50" s="768"/>
      <c r="E50" s="45">
        <v>1</v>
      </c>
      <c r="F50" s="45" t="s">
        <v>52</v>
      </c>
      <c r="G50" s="45">
        <v>0</v>
      </c>
      <c r="H50" s="80" t="s">
        <v>9</v>
      </c>
      <c r="I50" s="75"/>
      <c r="J50" s="43">
        <v>1</v>
      </c>
      <c r="K50" s="43"/>
      <c r="L50" s="43"/>
      <c r="M50" s="43">
        <v>0</v>
      </c>
      <c r="N50" s="24">
        <v>1</v>
      </c>
      <c r="O50" s="24">
        <v>1</v>
      </c>
      <c r="P50" s="38">
        <v>1</v>
      </c>
      <c r="Q50" s="76">
        <f t="shared" si="1"/>
        <v>0</v>
      </c>
      <c r="R50" s="35"/>
      <c r="S50" s="35">
        <v>0</v>
      </c>
      <c r="T50" s="35">
        <v>0</v>
      </c>
      <c r="U50" s="35">
        <v>0</v>
      </c>
      <c r="V50" s="35">
        <v>0</v>
      </c>
      <c r="W50" s="35">
        <v>0</v>
      </c>
      <c r="X50" s="35">
        <v>0</v>
      </c>
      <c r="Y50" s="35">
        <v>0</v>
      </c>
      <c r="Z50" s="35">
        <v>0</v>
      </c>
      <c r="AA50" s="35">
        <v>0</v>
      </c>
      <c r="AB50" s="35">
        <v>0</v>
      </c>
    </row>
    <row r="51" spans="1:28" ht="165.75" customHeight="1">
      <c r="A51" s="770"/>
      <c r="B51" s="768"/>
      <c r="C51" s="768"/>
      <c r="D51" s="768"/>
      <c r="E51" s="45">
        <v>6</v>
      </c>
      <c r="F51" s="45" t="s">
        <v>678</v>
      </c>
      <c r="G51" s="45" t="s">
        <v>68</v>
      </c>
      <c r="H51" s="80" t="s">
        <v>9</v>
      </c>
      <c r="I51" s="75"/>
      <c r="J51" s="43">
        <v>2</v>
      </c>
      <c r="K51" s="43">
        <v>2</v>
      </c>
      <c r="L51" s="43">
        <v>2</v>
      </c>
      <c r="M51" s="43">
        <v>0</v>
      </c>
      <c r="N51" s="24">
        <v>2</v>
      </c>
      <c r="O51" s="24">
        <v>4</v>
      </c>
      <c r="P51" s="38">
        <v>6</v>
      </c>
      <c r="Q51" s="76">
        <f t="shared" si="1"/>
        <v>15.484760107981256</v>
      </c>
      <c r="R51" s="35">
        <v>49820000</v>
      </c>
      <c r="S51" s="35">
        <v>0</v>
      </c>
      <c r="T51" s="35">
        <v>0</v>
      </c>
      <c r="U51" s="35">
        <v>0</v>
      </c>
      <c r="V51" s="35">
        <v>0</v>
      </c>
      <c r="W51" s="35">
        <v>0</v>
      </c>
      <c r="X51" s="35">
        <v>0</v>
      </c>
      <c r="Y51" s="35">
        <v>0</v>
      </c>
      <c r="Z51" s="35">
        <v>0</v>
      </c>
      <c r="AA51" s="35">
        <v>0</v>
      </c>
      <c r="AB51" s="35">
        <v>49820000</v>
      </c>
    </row>
    <row r="52" spans="1:28" ht="165.75" customHeight="1">
      <c r="A52" s="770"/>
      <c r="B52" s="768"/>
      <c r="C52" s="768"/>
      <c r="D52" s="768"/>
      <c r="E52" s="45">
        <v>3</v>
      </c>
      <c r="F52" s="45" t="s">
        <v>679</v>
      </c>
      <c r="G52" s="45"/>
      <c r="H52" s="80" t="s">
        <v>9</v>
      </c>
      <c r="I52" s="75"/>
      <c r="J52" s="43">
        <v>1</v>
      </c>
      <c r="K52" s="43">
        <v>1</v>
      </c>
      <c r="L52" s="43">
        <v>1</v>
      </c>
      <c r="M52" s="43">
        <v>0</v>
      </c>
      <c r="N52" s="24">
        <v>1</v>
      </c>
      <c r="O52" s="24">
        <v>2</v>
      </c>
      <c r="P52" s="38">
        <v>3</v>
      </c>
      <c r="Q52" s="76">
        <f t="shared" si="1"/>
        <v>9.8838894306263327</v>
      </c>
      <c r="R52" s="35">
        <v>31800000</v>
      </c>
      <c r="S52" s="35">
        <v>0</v>
      </c>
      <c r="T52" s="35">
        <v>0</v>
      </c>
      <c r="U52" s="35">
        <v>0</v>
      </c>
      <c r="V52" s="35">
        <v>0</v>
      </c>
      <c r="W52" s="35">
        <v>0</v>
      </c>
      <c r="X52" s="35">
        <v>0</v>
      </c>
      <c r="Y52" s="35">
        <v>0</v>
      </c>
      <c r="Z52" s="35">
        <v>0</v>
      </c>
      <c r="AA52" s="35">
        <v>0</v>
      </c>
      <c r="AB52" s="35">
        <v>31800000</v>
      </c>
    </row>
    <row r="53" spans="1:28" ht="118.5" customHeight="1">
      <c r="A53" s="770"/>
      <c r="B53" s="768"/>
      <c r="C53" s="768"/>
      <c r="D53" s="768"/>
      <c r="E53" s="36">
        <v>2</v>
      </c>
      <c r="F53" s="36" t="s">
        <v>53</v>
      </c>
      <c r="G53" s="45">
        <v>10</v>
      </c>
      <c r="H53" s="80" t="s">
        <v>8</v>
      </c>
      <c r="I53" s="75">
        <v>1</v>
      </c>
      <c r="J53" s="43">
        <v>1</v>
      </c>
      <c r="K53" s="43"/>
      <c r="L53" s="43"/>
      <c r="M53" s="43">
        <v>1</v>
      </c>
      <c r="N53" s="24">
        <v>2</v>
      </c>
      <c r="O53" s="24">
        <v>2</v>
      </c>
      <c r="P53" s="38">
        <v>2</v>
      </c>
      <c r="Q53" s="76">
        <f t="shared" si="1"/>
        <v>0</v>
      </c>
      <c r="R53" s="35"/>
      <c r="S53" s="35">
        <v>0</v>
      </c>
      <c r="T53" s="35">
        <v>0</v>
      </c>
      <c r="U53" s="35">
        <v>0</v>
      </c>
      <c r="V53" s="35">
        <v>0</v>
      </c>
      <c r="W53" s="35">
        <v>0</v>
      </c>
      <c r="X53" s="35">
        <v>0</v>
      </c>
      <c r="Y53" s="35">
        <v>0</v>
      </c>
      <c r="Z53" s="35">
        <v>0</v>
      </c>
      <c r="AA53" s="35">
        <v>0</v>
      </c>
      <c r="AB53" s="35">
        <v>0</v>
      </c>
    </row>
    <row r="54" spans="1:28" ht="64.5" customHeight="1">
      <c r="A54" s="770"/>
      <c r="B54" s="768"/>
      <c r="C54" s="768"/>
      <c r="D54" s="768"/>
      <c r="E54" s="45">
        <v>2</v>
      </c>
      <c r="F54" s="45" t="s">
        <v>54</v>
      </c>
      <c r="G54" s="45" t="s">
        <v>68</v>
      </c>
      <c r="H54" s="80" t="s">
        <v>8</v>
      </c>
      <c r="I54" s="75"/>
      <c r="J54" s="43"/>
      <c r="K54" s="43">
        <v>1</v>
      </c>
      <c r="L54" s="43">
        <v>1</v>
      </c>
      <c r="M54" s="43">
        <v>0</v>
      </c>
      <c r="N54" s="43">
        <v>0</v>
      </c>
      <c r="O54" s="24">
        <v>1</v>
      </c>
      <c r="P54" s="38">
        <v>2</v>
      </c>
      <c r="Q54" s="76">
        <f t="shared" si="1"/>
        <v>1.8648847982313836</v>
      </c>
      <c r="R54" s="35">
        <v>6000000</v>
      </c>
      <c r="S54" s="35">
        <v>0</v>
      </c>
      <c r="T54" s="35">
        <v>0</v>
      </c>
      <c r="U54" s="35">
        <v>0</v>
      </c>
      <c r="V54" s="35">
        <v>0</v>
      </c>
      <c r="W54" s="35">
        <v>0</v>
      </c>
      <c r="X54" s="35">
        <v>0</v>
      </c>
      <c r="Y54" s="35">
        <v>0</v>
      </c>
      <c r="Z54" s="35">
        <v>0</v>
      </c>
      <c r="AA54" s="35">
        <v>0</v>
      </c>
      <c r="AB54" s="35">
        <v>6000000</v>
      </c>
    </row>
    <row r="55" spans="1:28" ht="113.25" customHeight="1">
      <c r="A55" s="770" t="s">
        <v>55</v>
      </c>
      <c r="B55" s="771" t="s">
        <v>675</v>
      </c>
      <c r="C55" s="768" t="s">
        <v>56</v>
      </c>
      <c r="D55" s="769">
        <v>0.79200000000000004</v>
      </c>
      <c r="E55" s="45">
        <v>1</v>
      </c>
      <c r="F55" s="45" t="s">
        <v>57</v>
      </c>
      <c r="G55" s="238" t="s">
        <v>68</v>
      </c>
      <c r="H55" s="242" t="s">
        <v>8</v>
      </c>
      <c r="I55" s="75"/>
      <c r="J55" s="43">
        <v>1</v>
      </c>
      <c r="K55" s="43"/>
      <c r="L55" s="43"/>
      <c r="M55" s="43">
        <v>0</v>
      </c>
      <c r="N55" s="24">
        <v>1</v>
      </c>
      <c r="O55" s="24">
        <v>1</v>
      </c>
      <c r="P55" s="38">
        <v>1</v>
      </c>
      <c r="Q55" s="76">
        <f t="shared" si="1"/>
        <v>0</v>
      </c>
      <c r="R55" s="35"/>
      <c r="S55" s="35">
        <v>0</v>
      </c>
      <c r="T55" s="35">
        <v>0</v>
      </c>
      <c r="U55" s="35">
        <v>0</v>
      </c>
      <c r="V55" s="35">
        <v>0</v>
      </c>
      <c r="W55" s="35">
        <v>0</v>
      </c>
      <c r="X55" s="35">
        <v>0</v>
      </c>
      <c r="Y55" s="35">
        <v>0</v>
      </c>
      <c r="Z55" s="35">
        <v>0</v>
      </c>
      <c r="AA55" s="35">
        <v>0</v>
      </c>
      <c r="AB55" s="35">
        <v>0</v>
      </c>
    </row>
    <row r="56" spans="1:28" ht="94.5" customHeight="1">
      <c r="A56" s="770"/>
      <c r="B56" s="771"/>
      <c r="C56" s="768"/>
      <c r="D56" s="768"/>
      <c r="E56" s="768">
        <v>1</v>
      </c>
      <c r="F56" s="768" t="s">
        <v>58</v>
      </c>
      <c r="G56" s="768">
        <v>1</v>
      </c>
      <c r="H56" s="80" t="s">
        <v>8</v>
      </c>
      <c r="I56" s="799"/>
      <c r="J56" s="799">
        <v>1</v>
      </c>
      <c r="K56" s="799"/>
      <c r="L56" s="799"/>
      <c r="M56" s="43">
        <v>0</v>
      </c>
      <c r="N56" s="24">
        <v>1</v>
      </c>
      <c r="O56" s="24">
        <v>1</v>
      </c>
      <c r="P56" s="38">
        <v>1</v>
      </c>
      <c r="Q56" s="76">
        <f t="shared" si="1"/>
        <v>0</v>
      </c>
      <c r="R56" s="35"/>
      <c r="S56" s="35">
        <v>0</v>
      </c>
      <c r="T56" s="35">
        <v>0</v>
      </c>
      <c r="U56" s="35">
        <v>0</v>
      </c>
      <c r="V56" s="35">
        <v>0</v>
      </c>
      <c r="W56" s="35">
        <v>0</v>
      </c>
      <c r="X56" s="35">
        <v>0</v>
      </c>
      <c r="Y56" s="35">
        <v>0</v>
      </c>
      <c r="Z56" s="35">
        <v>0</v>
      </c>
      <c r="AA56" s="35">
        <v>0</v>
      </c>
      <c r="AB56" s="35">
        <v>0</v>
      </c>
    </row>
    <row r="57" spans="1:28" ht="12" hidden="1" customHeight="1">
      <c r="A57" s="770"/>
      <c r="B57" s="771"/>
      <c r="C57" s="768"/>
      <c r="D57" s="768"/>
      <c r="E57" s="768"/>
      <c r="F57" s="768"/>
      <c r="G57" s="768"/>
      <c r="H57" s="80"/>
      <c r="I57" s="799"/>
      <c r="J57" s="799"/>
      <c r="K57" s="799"/>
      <c r="L57" s="799"/>
      <c r="M57" s="43">
        <v>0</v>
      </c>
      <c r="N57" s="24">
        <v>0</v>
      </c>
      <c r="O57" s="24">
        <v>0</v>
      </c>
      <c r="P57" s="38">
        <v>0</v>
      </c>
      <c r="Q57" s="76">
        <f t="shared" si="1"/>
        <v>0</v>
      </c>
      <c r="R57" s="35">
        <v>0</v>
      </c>
      <c r="S57" s="35">
        <v>0</v>
      </c>
      <c r="T57" s="35">
        <v>0</v>
      </c>
      <c r="U57" s="35">
        <v>0</v>
      </c>
      <c r="V57" s="35">
        <v>0</v>
      </c>
      <c r="W57" s="35">
        <v>0</v>
      </c>
      <c r="X57" s="35">
        <v>0</v>
      </c>
      <c r="Y57" s="35">
        <v>0</v>
      </c>
      <c r="Z57" s="35">
        <v>0</v>
      </c>
      <c r="AA57" s="35">
        <v>0</v>
      </c>
      <c r="AB57" s="35">
        <v>0</v>
      </c>
    </row>
    <row r="58" spans="1:28" ht="93" customHeight="1">
      <c r="A58" s="770" t="s">
        <v>59</v>
      </c>
      <c r="B58" s="768" t="s">
        <v>60</v>
      </c>
      <c r="C58" s="768" t="s">
        <v>61</v>
      </c>
      <c r="D58" s="768"/>
      <c r="E58" s="45">
        <v>2</v>
      </c>
      <c r="F58" s="45" t="s">
        <v>62</v>
      </c>
      <c r="G58" s="42">
        <v>15</v>
      </c>
      <c r="H58" s="43" t="s">
        <v>8</v>
      </c>
      <c r="I58" s="80">
        <v>1</v>
      </c>
      <c r="J58" s="43"/>
      <c r="K58" s="43"/>
      <c r="L58" s="43">
        <v>1</v>
      </c>
      <c r="M58" s="43">
        <v>1</v>
      </c>
      <c r="N58" s="24">
        <v>1</v>
      </c>
      <c r="O58" s="24">
        <v>1</v>
      </c>
      <c r="P58" s="38">
        <v>2</v>
      </c>
      <c r="Q58" s="76">
        <f t="shared" si="1"/>
        <v>0</v>
      </c>
      <c r="R58" s="35">
        <v>0</v>
      </c>
      <c r="S58" s="35">
        <v>0</v>
      </c>
      <c r="T58" s="35">
        <v>0</v>
      </c>
      <c r="U58" s="35">
        <v>0</v>
      </c>
      <c r="V58" s="35">
        <v>0</v>
      </c>
      <c r="W58" s="35">
        <v>0</v>
      </c>
      <c r="X58" s="35">
        <v>0</v>
      </c>
      <c r="Y58" s="35">
        <v>0</v>
      </c>
      <c r="Z58" s="35">
        <v>0</v>
      </c>
      <c r="AA58" s="35">
        <v>0</v>
      </c>
      <c r="AB58" s="35">
        <v>0</v>
      </c>
    </row>
    <row r="59" spans="1:28" ht="80.25" customHeight="1">
      <c r="A59" s="770"/>
      <c r="B59" s="768"/>
      <c r="C59" s="768"/>
      <c r="D59" s="768"/>
      <c r="E59" s="45">
        <v>3</v>
      </c>
      <c r="F59" s="45" t="s">
        <v>63</v>
      </c>
      <c r="G59" s="42">
        <v>9</v>
      </c>
      <c r="H59" s="43" t="s">
        <v>8</v>
      </c>
      <c r="I59" s="43"/>
      <c r="J59" s="43">
        <v>1</v>
      </c>
      <c r="K59" s="43">
        <v>1</v>
      </c>
      <c r="L59" s="43">
        <v>1</v>
      </c>
      <c r="M59" s="43">
        <v>0</v>
      </c>
      <c r="N59" s="24">
        <v>1</v>
      </c>
      <c r="O59" s="24">
        <v>2</v>
      </c>
      <c r="P59" s="38">
        <v>3</v>
      </c>
      <c r="Q59" s="76">
        <f t="shared" si="1"/>
        <v>5.2384613982319568</v>
      </c>
      <c r="R59" s="35">
        <v>16854000</v>
      </c>
      <c r="S59" s="35">
        <v>0</v>
      </c>
      <c r="T59" s="35">
        <v>0</v>
      </c>
      <c r="U59" s="35">
        <v>0</v>
      </c>
      <c r="V59" s="35">
        <v>0</v>
      </c>
      <c r="W59" s="35">
        <v>0</v>
      </c>
      <c r="X59" s="35">
        <v>0</v>
      </c>
      <c r="Y59" s="35">
        <v>0</v>
      </c>
      <c r="Z59" s="35">
        <v>0</v>
      </c>
      <c r="AA59" s="35">
        <v>0</v>
      </c>
      <c r="AB59" s="35">
        <v>16854000</v>
      </c>
    </row>
    <row r="60" spans="1:28" ht="177" customHeight="1">
      <c r="A60" s="770"/>
      <c r="B60" s="768"/>
      <c r="C60" s="768"/>
      <c r="D60" s="768"/>
      <c r="E60" s="42">
        <v>1</v>
      </c>
      <c r="F60" s="45" t="s">
        <v>64</v>
      </c>
      <c r="G60" s="45">
        <v>0</v>
      </c>
      <c r="H60" s="80" t="s">
        <v>8</v>
      </c>
      <c r="I60" s="43"/>
      <c r="J60" s="43">
        <v>1</v>
      </c>
      <c r="K60" s="43"/>
      <c r="L60" s="43"/>
      <c r="M60" s="43">
        <v>0</v>
      </c>
      <c r="N60" s="24">
        <v>1</v>
      </c>
      <c r="O60" s="24">
        <v>1</v>
      </c>
      <c r="P60" s="38">
        <v>1</v>
      </c>
      <c r="Q60" s="76">
        <f t="shared" si="1"/>
        <v>0</v>
      </c>
      <c r="R60" s="35"/>
      <c r="S60" s="35">
        <v>0</v>
      </c>
      <c r="T60" s="35">
        <v>0</v>
      </c>
      <c r="U60" s="35">
        <v>0</v>
      </c>
      <c r="V60" s="35">
        <v>0</v>
      </c>
      <c r="W60" s="35">
        <v>0</v>
      </c>
      <c r="X60" s="35">
        <v>0</v>
      </c>
      <c r="Y60" s="35">
        <v>0</v>
      </c>
      <c r="Z60" s="35">
        <v>0</v>
      </c>
      <c r="AA60" s="35">
        <v>0</v>
      </c>
      <c r="AB60" s="35">
        <v>0</v>
      </c>
    </row>
    <row r="61" spans="1:28" ht="159" customHeight="1">
      <c r="A61" s="826" t="s">
        <v>65</v>
      </c>
      <c r="B61" s="829" t="s">
        <v>542</v>
      </c>
      <c r="C61" s="829" t="s">
        <v>543</v>
      </c>
      <c r="D61" s="829" t="s">
        <v>68</v>
      </c>
      <c r="E61" s="45">
        <v>1</v>
      </c>
      <c r="F61" s="45" t="s">
        <v>66</v>
      </c>
      <c r="G61" s="45">
        <v>0</v>
      </c>
      <c r="H61" s="80" t="s">
        <v>8</v>
      </c>
      <c r="I61" s="43"/>
      <c r="J61" s="43"/>
      <c r="K61" s="43">
        <v>1</v>
      </c>
      <c r="L61" s="43"/>
      <c r="M61" s="43">
        <v>0</v>
      </c>
      <c r="N61" s="43">
        <v>0</v>
      </c>
      <c r="O61" s="24">
        <v>1</v>
      </c>
      <c r="P61" s="38">
        <v>1</v>
      </c>
      <c r="Q61" s="76">
        <f t="shared" si="1"/>
        <v>0.31081413303856392</v>
      </c>
      <c r="R61" s="35">
        <v>1000000</v>
      </c>
      <c r="S61" s="35">
        <v>0</v>
      </c>
      <c r="T61" s="35">
        <v>0</v>
      </c>
      <c r="U61" s="35">
        <v>0</v>
      </c>
      <c r="V61" s="35">
        <v>0</v>
      </c>
      <c r="W61" s="35">
        <v>0</v>
      </c>
      <c r="X61" s="35">
        <v>0</v>
      </c>
      <c r="Y61" s="35">
        <v>0</v>
      </c>
      <c r="Z61" s="35">
        <v>0</v>
      </c>
      <c r="AA61" s="35">
        <v>0</v>
      </c>
      <c r="AB61" s="35">
        <v>1000000</v>
      </c>
    </row>
    <row r="62" spans="1:28" ht="171" customHeight="1">
      <c r="A62" s="827"/>
      <c r="B62" s="830"/>
      <c r="C62" s="830"/>
      <c r="D62" s="830"/>
      <c r="E62" s="45" t="s">
        <v>676</v>
      </c>
      <c r="F62" s="45" t="s">
        <v>67</v>
      </c>
      <c r="G62" s="238" t="s">
        <v>68</v>
      </c>
      <c r="H62" s="242" t="s">
        <v>8</v>
      </c>
      <c r="I62" s="43">
        <v>1</v>
      </c>
      <c r="J62" s="43">
        <v>1</v>
      </c>
      <c r="K62" s="43">
        <v>1</v>
      </c>
      <c r="L62" s="43">
        <v>1</v>
      </c>
      <c r="M62" s="43">
        <v>1</v>
      </c>
      <c r="N62" s="24">
        <v>2</v>
      </c>
      <c r="O62" s="24">
        <v>3</v>
      </c>
      <c r="P62" s="38">
        <v>4</v>
      </c>
      <c r="Q62" s="76">
        <f t="shared" si="1"/>
        <v>0.87307689970532609</v>
      </c>
      <c r="R62" s="35">
        <v>2809000</v>
      </c>
      <c r="S62" s="35">
        <v>0</v>
      </c>
      <c r="T62" s="35">
        <v>0</v>
      </c>
      <c r="U62" s="35">
        <v>0</v>
      </c>
      <c r="V62" s="35">
        <v>0</v>
      </c>
      <c r="W62" s="35">
        <v>0</v>
      </c>
      <c r="X62" s="35">
        <v>0</v>
      </c>
      <c r="Y62" s="35">
        <v>0</v>
      </c>
      <c r="Z62" s="35">
        <v>0</v>
      </c>
      <c r="AA62" s="35">
        <v>0</v>
      </c>
      <c r="AB62" s="35">
        <v>2809000</v>
      </c>
    </row>
    <row r="63" spans="1:28" ht="171" customHeight="1">
      <c r="A63" s="827"/>
      <c r="B63" s="830"/>
      <c r="C63" s="830"/>
      <c r="D63" s="830"/>
      <c r="E63" s="45">
        <v>19</v>
      </c>
      <c r="F63" s="45" t="s">
        <v>677</v>
      </c>
      <c r="G63" s="238">
        <v>19</v>
      </c>
      <c r="H63" s="242" t="s">
        <v>9</v>
      </c>
      <c r="I63" s="43">
        <v>19</v>
      </c>
      <c r="J63" s="43">
        <v>19</v>
      </c>
      <c r="K63" s="43">
        <v>19</v>
      </c>
      <c r="L63" s="43">
        <v>19</v>
      </c>
      <c r="M63" s="43">
        <v>19</v>
      </c>
      <c r="N63" s="43">
        <v>19</v>
      </c>
      <c r="O63" s="43">
        <v>19</v>
      </c>
      <c r="P63" s="43">
        <v>19</v>
      </c>
      <c r="Q63" s="76">
        <f t="shared" si="1"/>
        <v>5.5946543946941514</v>
      </c>
      <c r="R63" s="35">
        <v>18000000</v>
      </c>
      <c r="S63" s="35">
        <v>0</v>
      </c>
      <c r="T63" s="35">
        <v>0</v>
      </c>
      <c r="U63" s="35">
        <v>0</v>
      </c>
      <c r="V63" s="35">
        <v>0</v>
      </c>
      <c r="W63" s="35">
        <v>0</v>
      </c>
      <c r="X63" s="35">
        <v>0</v>
      </c>
      <c r="Y63" s="35">
        <v>0</v>
      </c>
      <c r="Z63" s="35">
        <v>0</v>
      </c>
      <c r="AA63" s="35">
        <v>0</v>
      </c>
      <c r="AB63" s="35">
        <v>18000000</v>
      </c>
    </row>
    <row r="64" spans="1:28" ht="71.25" customHeight="1">
      <c r="A64" s="827"/>
      <c r="B64" s="830"/>
      <c r="C64" s="830"/>
      <c r="D64" s="830"/>
      <c r="E64" s="45">
        <v>30</v>
      </c>
      <c r="F64" s="45" t="s">
        <v>69</v>
      </c>
      <c r="G64" s="45">
        <v>0</v>
      </c>
      <c r="H64" s="80" t="s">
        <v>8</v>
      </c>
      <c r="I64" s="43"/>
      <c r="J64" s="43">
        <v>10</v>
      </c>
      <c r="K64" s="43">
        <v>10</v>
      </c>
      <c r="L64" s="43">
        <v>10</v>
      </c>
      <c r="M64" s="43">
        <v>0</v>
      </c>
      <c r="N64" s="24">
        <v>10</v>
      </c>
      <c r="O64" s="24">
        <v>20</v>
      </c>
      <c r="P64" s="38">
        <v>30</v>
      </c>
      <c r="Q64" s="76">
        <f t="shared" si="1"/>
        <v>0.65892596204175558</v>
      </c>
      <c r="R64" s="35">
        <v>2120000</v>
      </c>
      <c r="S64" s="35">
        <v>0</v>
      </c>
      <c r="T64" s="35">
        <v>0</v>
      </c>
      <c r="U64" s="35">
        <v>0</v>
      </c>
      <c r="V64" s="35">
        <v>0</v>
      </c>
      <c r="W64" s="35">
        <v>0</v>
      </c>
      <c r="X64" s="35">
        <v>0</v>
      </c>
      <c r="Y64" s="35">
        <v>0</v>
      </c>
      <c r="Z64" s="35">
        <v>0</v>
      </c>
      <c r="AA64" s="35">
        <v>0</v>
      </c>
      <c r="AB64" s="35">
        <v>2120000</v>
      </c>
    </row>
    <row r="65" spans="1:28" ht="129" customHeight="1">
      <c r="A65" s="827"/>
      <c r="B65" s="830"/>
      <c r="C65" s="830"/>
      <c r="D65" s="830"/>
      <c r="E65" s="45">
        <v>1</v>
      </c>
      <c r="F65" s="265" t="s">
        <v>70</v>
      </c>
      <c r="G65" s="45" t="s">
        <v>68</v>
      </c>
      <c r="H65" s="80" t="s">
        <v>8</v>
      </c>
      <c r="I65" s="43"/>
      <c r="J65" s="43"/>
      <c r="K65" s="43">
        <v>1</v>
      </c>
      <c r="L65" s="43"/>
      <c r="M65" s="43">
        <v>0</v>
      </c>
      <c r="N65" s="43">
        <v>0</v>
      </c>
      <c r="O65" s="24">
        <v>1</v>
      </c>
      <c r="P65" s="38">
        <v>1</v>
      </c>
      <c r="Q65" s="76">
        <f t="shared" si="1"/>
        <v>3.1081413303856396</v>
      </c>
      <c r="R65" s="35">
        <v>10000000</v>
      </c>
      <c r="S65" s="35">
        <v>0</v>
      </c>
      <c r="T65" s="35">
        <v>0</v>
      </c>
      <c r="U65" s="35">
        <v>0</v>
      </c>
      <c r="V65" s="35">
        <v>0</v>
      </c>
      <c r="W65" s="35">
        <v>0</v>
      </c>
      <c r="X65" s="35">
        <v>0</v>
      </c>
      <c r="Y65" s="35">
        <v>0</v>
      </c>
      <c r="Z65" s="35">
        <v>0</v>
      </c>
      <c r="AA65" s="35">
        <v>0</v>
      </c>
      <c r="AB65" s="35">
        <v>10000000</v>
      </c>
    </row>
    <row r="66" spans="1:28" ht="93" customHeight="1">
      <c r="A66" s="827"/>
      <c r="B66" s="830"/>
      <c r="C66" s="830"/>
      <c r="D66" s="830"/>
      <c r="E66" s="45">
        <v>20</v>
      </c>
      <c r="F66" s="45" t="s">
        <v>71</v>
      </c>
      <c r="G66" s="45">
        <v>105</v>
      </c>
      <c r="H66" s="80" t="s">
        <v>8</v>
      </c>
      <c r="I66" s="43"/>
      <c r="J66" s="43">
        <v>5</v>
      </c>
      <c r="K66" s="43">
        <v>5</v>
      </c>
      <c r="L66" s="43">
        <v>10</v>
      </c>
      <c r="M66" s="43">
        <v>0</v>
      </c>
      <c r="N66" s="24">
        <v>5</v>
      </c>
      <c r="O66" s="24">
        <v>10</v>
      </c>
      <c r="P66" s="38">
        <v>20</v>
      </c>
      <c r="Q66" s="76">
        <f t="shared" si="1"/>
        <v>1.146904150912301</v>
      </c>
      <c r="R66" s="35">
        <v>3690000</v>
      </c>
      <c r="S66" s="35">
        <v>0</v>
      </c>
      <c r="T66" s="35">
        <v>0</v>
      </c>
      <c r="U66" s="35">
        <v>0</v>
      </c>
      <c r="V66" s="35">
        <v>0</v>
      </c>
      <c r="W66" s="35">
        <v>0</v>
      </c>
      <c r="X66" s="35">
        <v>0</v>
      </c>
      <c r="Y66" s="35">
        <v>0</v>
      </c>
      <c r="Z66" s="35">
        <v>0</v>
      </c>
      <c r="AA66" s="35">
        <v>0</v>
      </c>
      <c r="AB66" s="35">
        <v>3690000</v>
      </c>
    </row>
    <row r="67" spans="1:28" ht="197.25" customHeight="1">
      <c r="A67" s="828"/>
      <c r="B67" s="831"/>
      <c r="C67" s="831"/>
      <c r="D67" s="831"/>
      <c r="E67" s="45">
        <v>1</v>
      </c>
      <c r="F67" s="45" t="s">
        <v>72</v>
      </c>
      <c r="G67" s="45">
        <v>0</v>
      </c>
      <c r="H67" s="80" t="s">
        <v>8</v>
      </c>
      <c r="I67" s="43"/>
      <c r="J67" s="43">
        <v>1</v>
      </c>
      <c r="K67" s="43"/>
      <c r="L67" s="43"/>
      <c r="M67" s="43">
        <v>0</v>
      </c>
      <c r="N67" s="24">
        <v>1</v>
      </c>
      <c r="O67" s="24">
        <v>1</v>
      </c>
      <c r="P67" s="38">
        <v>1</v>
      </c>
      <c r="Q67" s="76">
        <f t="shared" si="1"/>
        <v>0</v>
      </c>
      <c r="R67" s="35"/>
      <c r="S67" s="35">
        <v>0</v>
      </c>
      <c r="T67" s="35">
        <v>0</v>
      </c>
      <c r="U67" s="35">
        <v>0</v>
      </c>
      <c r="V67" s="35">
        <v>0</v>
      </c>
      <c r="W67" s="35">
        <v>0</v>
      </c>
      <c r="X67" s="35">
        <v>0</v>
      </c>
      <c r="Y67" s="35">
        <v>0</v>
      </c>
      <c r="Z67" s="35">
        <v>0</v>
      </c>
      <c r="AA67" s="35">
        <v>0</v>
      </c>
      <c r="AB67" s="35">
        <v>0</v>
      </c>
    </row>
    <row r="68" spans="1:28" ht="213" customHeight="1">
      <c r="A68" s="79" t="s">
        <v>73</v>
      </c>
      <c r="B68" s="80" t="s">
        <v>544</v>
      </c>
      <c r="C68" s="80" t="s">
        <v>74</v>
      </c>
      <c r="D68" s="81">
        <v>5.5E-2</v>
      </c>
      <c r="E68" s="80">
        <v>2</v>
      </c>
      <c r="F68" s="45" t="s">
        <v>75</v>
      </c>
      <c r="G68" s="80">
        <v>2</v>
      </c>
      <c r="H68" s="80" t="s">
        <v>9</v>
      </c>
      <c r="I68" s="43"/>
      <c r="J68" s="43">
        <v>1</v>
      </c>
      <c r="K68" s="43">
        <v>1</v>
      </c>
      <c r="L68" s="43"/>
      <c r="M68" s="43">
        <v>0</v>
      </c>
      <c r="N68" s="24">
        <v>1</v>
      </c>
      <c r="O68" s="24">
        <v>2</v>
      </c>
      <c r="P68" s="38">
        <v>2</v>
      </c>
      <c r="Q68" s="76">
        <f t="shared" si="1"/>
        <v>0.65892596204175558</v>
      </c>
      <c r="R68" s="35">
        <v>2120000</v>
      </c>
      <c r="S68" s="35">
        <v>0</v>
      </c>
      <c r="T68" s="35">
        <v>0</v>
      </c>
      <c r="U68" s="35">
        <v>0</v>
      </c>
      <c r="V68" s="35">
        <v>0</v>
      </c>
      <c r="W68" s="35">
        <v>0</v>
      </c>
      <c r="X68" s="35">
        <v>0</v>
      </c>
      <c r="Y68" s="35">
        <v>0</v>
      </c>
      <c r="Z68" s="35">
        <v>0</v>
      </c>
      <c r="AA68" s="35">
        <v>0</v>
      </c>
      <c r="AB68" s="35">
        <v>2120000</v>
      </c>
    </row>
    <row r="69" spans="1:28" s="329" customFormat="1">
      <c r="A69" s="324"/>
      <c r="B69" s="325"/>
      <c r="C69" s="325"/>
      <c r="D69" s="325"/>
      <c r="E69" s="326"/>
      <c r="F69" s="325"/>
      <c r="G69" s="326"/>
      <c r="H69" s="326"/>
      <c r="I69" s="327"/>
      <c r="J69" s="328" t="s">
        <v>780</v>
      </c>
      <c r="K69" s="327"/>
      <c r="L69" s="327"/>
      <c r="Q69" s="330">
        <f>+(R69*$Q$39)/R$39</f>
        <v>100</v>
      </c>
      <c r="R69" s="331">
        <v>321735691.43199998</v>
      </c>
      <c r="S69" s="331">
        <v>0</v>
      </c>
      <c r="T69" s="331">
        <v>0</v>
      </c>
      <c r="U69" s="331">
        <v>0</v>
      </c>
      <c r="V69" s="331">
        <v>0</v>
      </c>
      <c r="W69" s="331">
        <v>0</v>
      </c>
      <c r="X69" s="331">
        <v>0</v>
      </c>
      <c r="Y69" s="331">
        <v>0</v>
      </c>
      <c r="Z69" s="331">
        <v>0</v>
      </c>
      <c r="AA69" s="331">
        <v>0</v>
      </c>
      <c r="AB69" s="331">
        <v>321735691.43199998</v>
      </c>
    </row>
    <row r="70" spans="1:28" s="329" customFormat="1">
      <c r="A70" s="324"/>
      <c r="B70" s="325"/>
      <c r="C70" s="325"/>
      <c r="D70" s="325"/>
      <c r="E70" s="326"/>
      <c r="F70" s="325"/>
      <c r="G70" s="326"/>
      <c r="H70" s="326"/>
      <c r="I70" s="327"/>
      <c r="J70" s="327"/>
      <c r="K70" s="327"/>
      <c r="L70" s="327"/>
      <c r="Q70" s="330">
        <f>+(R70*$Q$39)/R$39</f>
        <v>0</v>
      </c>
      <c r="R70" s="331">
        <v>0</v>
      </c>
      <c r="S70" s="331">
        <v>0</v>
      </c>
      <c r="T70" s="331">
        <v>0</v>
      </c>
      <c r="U70" s="331">
        <v>0</v>
      </c>
      <c r="V70" s="331">
        <v>0</v>
      </c>
      <c r="W70" s="331">
        <v>0</v>
      </c>
      <c r="X70" s="331">
        <v>0</v>
      </c>
      <c r="Y70" s="331">
        <v>0</v>
      </c>
      <c r="Z70" s="331">
        <v>0</v>
      </c>
      <c r="AA70" s="331">
        <v>0</v>
      </c>
      <c r="AB70" s="331">
        <v>0</v>
      </c>
    </row>
    <row r="71" spans="1:28" s="4" customFormat="1">
      <c r="A71" s="83"/>
      <c r="B71" s="84"/>
      <c r="C71" s="84"/>
      <c r="D71" s="84"/>
      <c r="E71" s="85"/>
      <c r="F71" s="84"/>
      <c r="G71" s="85"/>
      <c r="H71" s="85"/>
      <c r="I71" s="86"/>
      <c r="J71" s="86"/>
      <c r="K71" s="86"/>
      <c r="L71" s="86"/>
      <c r="R71" s="243"/>
      <c r="S71" s="243"/>
      <c r="T71" s="243"/>
      <c r="U71" s="243"/>
      <c r="V71" s="243"/>
      <c r="W71" s="243"/>
      <c r="X71" s="243"/>
      <c r="Y71" s="243"/>
      <c r="Z71" s="243"/>
      <c r="AA71" s="243"/>
      <c r="AB71" s="243"/>
    </row>
    <row r="72" spans="1:28" s="4" customFormat="1" ht="12.75" customHeight="1">
      <c r="F72" s="87"/>
      <c r="R72" s="88"/>
      <c r="S72" s="88"/>
      <c r="T72" s="88"/>
      <c r="U72" s="88"/>
      <c r="V72" s="88"/>
      <c r="W72" s="88"/>
      <c r="X72" s="88"/>
      <c r="Y72" s="88"/>
      <c r="Z72" s="88"/>
      <c r="AA72" s="88"/>
      <c r="AB72" s="88"/>
    </row>
    <row r="73" spans="1:28" s="4" customFormat="1" ht="20.25" customHeight="1">
      <c r="A73" s="723" t="s">
        <v>29</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row>
    <row r="74" spans="1:28" ht="20.25" customHeight="1">
      <c r="A74" s="723" t="s">
        <v>563</v>
      </c>
      <c r="B74" s="724"/>
      <c r="C74" s="724"/>
      <c r="D74" s="724"/>
      <c r="E74" s="724"/>
      <c r="F74" s="724"/>
      <c r="G74" s="724"/>
      <c r="H74" s="724"/>
      <c r="I74" s="724"/>
      <c r="J74" s="724"/>
      <c r="K74" s="724"/>
      <c r="L74" s="724"/>
      <c r="M74" s="724"/>
      <c r="N74" s="724"/>
      <c r="O74" s="724"/>
      <c r="P74" s="724"/>
      <c r="Q74" s="724"/>
      <c r="R74" s="724"/>
      <c r="S74" s="724"/>
      <c r="T74" s="724"/>
      <c r="U74" s="724"/>
      <c r="V74" s="724"/>
      <c r="W74" s="724"/>
      <c r="X74" s="724"/>
      <c r="Y74" s="724"/>
      <c r="Z74" s="724"/>
      <c r="AA74" s="724"/>
      <c r="AB74" s="724"/>
    </row>
    <row r="75" spans="1:28" ht="20.25" customHeight="1">
      <c r="A75" s="723" t="s">
        <v>387</v>
      </c>
      <c r="B75" s="724"/>
      <c r="C75" s="724"/>
      <c r="D75" s="724"/>
      <c r="E75" s="724"/>
      <c r="F75" s="724"/>
      <c r="G75" s="724"/>
      <c r="H75" s="724"/>
      <c r="I75" s="724"/>
      <c r="J75" s="724"/>
      <c r="K75" s="724"/>
      <c r="L75" s="724"/>
      <c r="M75" s="724"/>
      <c r="N75" s="724"/>
      <c r="O75" s="724"/>
      <c r="P75" s="724"/>
      <c r="Q75" s="724"/>
      <c r="R75" s="724"/>
      <c r="S75" s="724"/>
      <c r="T75" s="724"/>
      <c r="U75" s="724"/>
      <c r="V75" s="724"/>
      <c r="W75" s="724"/>
      <c r="X75" s="724"/>
      <c r="Y75" s="724"/>
      <c r="Z75" s="724"/>
      <c r="AA75" s="724"/>
      <c r="AB75" s="724"/>
    </row>
    <row r="76" spans="1:28" ht="26.25" customHeight="1">
      <c r="A76" s="89" t="s">
        <v>1</v>
      </c>
      <c r="B76" s="17"/>
      <c r="C76" s="834" t="s">
        <v>388</v>
      </c>
      <c r="D76" s="835"/>
      <c r="E76" s="835"/>
      <c r="F76" s="835"/>
      <c r="G76" s="836"/>
      <c r="H76" s="20"/>
      <c r="I76" s="20"/>
      <c r="J76" s="20"/>
      <c r="K76" s="20"/>
      <c r="L76" s="20"/>
      <c r="M76" s="20"/>
      <c r="N76" s="20"/>
      <c r="O76" s="20"/>
      <c r="P76" s="21"/>
      <c r="Q76" s="20"/>
      <c r="R76" s="22"/>
      <c r="S76" s="22"/>
      <c r="T76" s="22"/>
      <c r="U76" s="22"/>
      <c r="V76" s="22"/>
      <c r="W76" s="22"/>
      <c r="X76" s="22"/>
      <c r="Y76" s="22"/>
      <c r="Z76" s="22"/>
      <c r="AA76" s="22"/>
      <c r="AB76" s="22"/>
    </row>
    <row r="77" spans="1:28" ht="24.75" customHeight="1">
      <c r="A77" s="824" t="s">
        <v>21</v>
      </c>
      <c r="B77" s="824" t="s">
        <v>22</v>
      </c>
      <c r="C77" s="767" t="s">
        <v>23</v>
      </c>
      <c r="D77" s="767"/>
      <c r="E77" s="824" t="s">
        <v>24</v>
      </c>
      <c r="F77" s="767" t="s">
        <v>25</v>
      </c>
      <c r="G77" s="767"/>
      <c r="H77" s="24"/>
      <c r="I77" s="762" t="s">
        <v>379</v>
      </c>
      <c r="J77" s="762"/>
      <c r="K77" s="762"/>
      <c r="L77" s="762"/>
      <c r="M77" s="762" t="s">
        <v>380</v>
      </c>
      <c r="N77" s="762"/>
      <c r="O77" s="762"/>
      <c r="P77" s="762"/>
      <c r="Q77" s="25">
        <v>100</v>
      </c>
      <c r="R77" s="763" t="s">
        <v>382</v>
      </c>
      <c r="S77" s="763"/>
      <c r="T77" s="763"/>
      <c r="U77" s="763"/>
      <c r="V77" s="763"/>
      <c r="W77" s="763"/>
      <c r="X77" s="763"/>
      <c r="Y77" s="763"/>
      <c r="Z77" s="763"/>
      <c r="AA77" s="763"/>
      <c r="AB77" s="763"/>
    </row>
    <row r="78" spans="1:28" ht="81.75" customHeight="1">
      <c r="A78" s="824"/>
      <c r="B78" s="824"/>
      <c r="C78" s="27" t="s">
        <v>26</v>
      </c>
      <c r="D78" s="27" t="s">
        <v>27</v>
      </c>
      <c r="E78" s="824"/>
      <c r="F78" s="28" t="s">
        <v>26</v>
      </c>
      <c r="G78" s="27" t="s">
        <v>27</v>
      </c>
      <c r="H78" s="24" t="s">
        <v>9</v>
      </c>
      <c r="I78" s="25">
        <v>2012</v>
      </c>
      <c r="J78" s="25">
        <v>2013</v>
      </c>
      <c r="K78" s="25">
        <v>2014</v>
      </c>
      <c r="L78" s="25">
        <v>2015</v>
      </c>
      <c r="M78" s="25">
        <v>2012</v>
      </c>
      <c r="N78" s="25">
        <v>2013</v>
      </c>
      <c r="O78" s="25">
        <v>2014</v>
      </c>
      <c r="P78" s="29">
        <v>2015</v>
      </c>
      <c r="Q78" s="24" t="s">
        <v>384</v>
      </c>
      <c r="R78" s="30" t="s">
        <v>11</v>
      </c>
      <c r="S78" s="30" t="s">
        <v>12</v>
      </c>
      <c r="T78" s="30" t="s">
        <v>13</v>
      </c>
      <c r="U78" s="30" t="s">
        <v>14</v>
      </c>
      <c r="V78" s="30" t="s">
        <v>15</v>
      </c>
      <c r="W78" s="30" t="s">
        <v>16</v>
      </c>
      <c r="X78" s="30" t="s">
        <v>17</v>
      </c>
      <c r="Y78" s="30" t="s">
        <v>18</v>
      </c>
      <c r="Z78" s="30" t="s">
        <v>19</v>
      </c>
      <c r="AA78" s="30" t="s">
        <v>385</v>
      </c>
      <c r="AB78" s="30" t="s">
        <v>617</v>
      </c>
    </row>
    <row r="79" spans="1:28" ht="24" customHeight="1">
      <c r="A79" s="91"/>
      <c r="B79" s="31"/>
      <c r="C79" s="31"/>
      <c r="D79" s="31"/>
      <c r="E79" s="73"/>
      <c r="F79" s="92"/>
      <c r="G79" s="73"/>
      <c r="H79" s="33"/>
      <c r="I79" s="33"/>
      <c r="J79" s="33"/>
      <c r="K79" s="33"/>
      <c r="L79" s="33"/>
      <c r="M79" s="33"/>
      <c r="N79" s="33"/>
      <c r="O79" s="33"/>
      <c r="P79" s="32"/>
      <c r="Q79" s="73">
        <v>100</v>
      </c>
      <c r="R79" s="35">
        <v>460489305.99479997</v>
      </c>
      <c r="S79" s="35">
        <v>0</v>
      </c>
      <c r="T79" s="35">
        <v>0</v>
      </c>
      <c r="U79" s="35">
        <v>0</v>
      </c>
      <c r="V79" s="35">
        <v>0</v>
      </c>
      <c r="W79" s="35">
        <v>0</v>
      </c>
      <c r="X79" s="35">
        <v>0</v>
      </c>
      <c r="Y79" s="35">
        <v>0</v>
      </c>
      <c r="Z79" s="35">
        <v>0</v>
      </c>
      <c r="AA79" s="35">
        <v>0</v>
      </c>
      <c r="AB79" s="35">
        <v>460489305.99479997</v>
      </c>
    </row>
    <row r="80" spans="1:28" ht="107.25" customHeight="1">
      <c r="A80" s="837" t="s">
        <v>621</v>
      </c>
      <c r="B80" s="771" t="s">
        <v>729</v>
      </c>
      <c r="C80" s="771" t="s">
        <v>622</v>
      </c>
      <c r="D80" s="771" t="s">
        <v>68</v>
      </c>
      <c r="E80" s="93">
        <v>50</v>
      </c>
      <c r="F80" s="36" t="s">
        <v>545</v>
      </c>
      <c r="G80" s="36" t="s">
        <v>546</v>
      </c>
      <c r="H80" s="43" t="s">
        <v>8</v>
      </c>
      <c r="I80" s="43"/>
      <c r="J80" s="43"/>
      <c r="K80" s="24"/>
      <c r="L80" s="24">
        <v>50</v>
      </c>
      <c r="M80" s="43">
        <v>0</v>
      </c>
      <c r="N80" s="43">
        <v>0</v>
      </c>
      <c r="O80" s="43">
        <v>0</v>
      </c>
      <c r="P80" s="38">
        <v>50</v>
      </c>
      <c r="Q80" s="41">
        <f>+(AB80*$Q$79)/AB$79</f>
        <v>0</v>
      </c>
      <c r="R80" s="35">
        <v>0</v>
      </c>
      <c r="S80" s="35">
        <v>0</v>
      </c>
      <c r="T80" s="35">
        <v>0</v>
      </c>
      <c r="U80" s="35">
        <v>0</v>
      </c>
      <c r="V80" s="35">
        <v>0</v>
      </c>
      <c r="W80" s="35">
        <v>0</v>
      </c>
      <c r="X80" s="35">
        <v>0</v>
      </c>
      <c r="Y80" s="35">
        <v>0</v>
      </c>
      <c r="Z80" s="35">
        <v>0</v>
      </c>
      <c r="AA80" s="35">
        <v>0</v>
      </c>
      <c r="AB80" s="35">
        <v>0</v>
      </c>
    </row>
    <row r="81" spans="1:28" ht="141.75" customHeight="1">
      <c r="A81" s="837"/>
      <c r="B81" s="771"/>
      <c r="C81" s="771"/>
      <c r="D81" s="771"/>
      <c r="E81" s="93">
        <v>50</v>
      </c>
      <c r="F81" s="36" t="s">
        <v>76</v>
      </c>
      <c r="G81" s="36" t="s">
        <v>68</v>
      </c>
      <c r="H81" s="43" t="s">
        <v>8</v>
      </c>
      <c r="I81" s="43"/>
      <c r="J81" s="43"/>
      <c r="K81" s="24"/>
      <c r="L81" s="24">
        <v>50</v>
      </c>
      <c r="M81" s="43">
        <v>0</v>
      </c>
      <c r="N81" s="43">
        <v>0</v>
      </c>
      <c r="O81" s="43">
        <v>0</v>
      </c>
      <c r="P81" s="38">
        <v>50</v>
      </c>
      <c r="Q81" s="41">
        <f t="shared" ref="Q81:Q106" si="2">+(AB81*$Q$79)/AB$79</f>
        <v>0</v>
      </c>
      <c r="R81" s="35">
        <v>0</v>
      </c>
      <c r="S81" s="35">
        <v>0</v>
      </c>
      <c r="T81" s="35">
        <v>0</v>
      </c>
      <c r="U81" s="35">
        <v>0</v>
      </c>
      <c r="V81" s="35">
        <v>0</v>
      </c>
      <c r="W81" s="35">
        <v>0</v>
      </c>
      <c r="X81" s="35">
        <v>0</v>
      </c>
      <c r="Y81" s="35">
        <v>0</v>
      </c>
      <c r="Z81" s="35">
        <v>0</v>
      </c>
      <c r="AA81" s="35">
        <v>0</v>
      </c>
      <c r="AB81" s="35">
        <v>0</v>
      </c>
    </row>
    <row r="82" spans="1:28" ht="106.5" customHeight="1">
      <c r="A82" s="837"/>
      <c r="B82" s="771"/>
      <c r="C82" s="771"/>
      <c r="D82" s="771"/>
      <c r="E82" s="36" t="s">
        <v>77</v>
      </c>
      <c r="F82" s="36" t="s">
        <v>78</v>
      </c>
      <c r="G82" s="36" t="s">
        <v>68</v>
      </c>
      <c r="H82" s="43" t="s">
        <v>8</v>
      </c>
      <c r="I82" s="43">
        <v>100</v>
      </c>
      <c r="J82" s="43">
        <v>100</v>
      </c>
      <c r="K82" s="24">
        <v>100</v>
      </c>
      <c r="L82" s="24">
        <v>200</v>
      </c>
      <c r="M82" s="43">
        <v>100</v>
      </c>
      <c r="N82" s="24">
        <v>200</v>
      </c>
      <c r="O82" s="24">
        <v>300</v>
      </c>
      <c r="P82" s="38">
        <v>500</v>
      </c>
      <c r="Q82" s="41">
        <f t="shared" si="2"/>
        <v>3.0402443265768464</v>
      </c>
      <c r="R82" s="35">
        <v>14000000</v>
      </c>
      <c r="S82" s="35">
        <v>0</v>
      </c>
      <c r="T82" s="35">
        <v>0</v>
      </c>
      <c r="U82" s="35">
        <v>0</v>
      </c>
      <c r="V82" s="35">
        <v>0</v>
      </c>
      <c r="W82" s="35">
        <v>0</v>
      </c>
      <c r="X82" s="35">
        <v>0</v>
      </c>
      <c r="Y82" s="35">
        <v>0</v>
      </c>
      <c r="Z82" s="35">
        <v>0</v>
      </c>
      <c r="AA82" s="35">
        <v>0</v>
      </c>
      <c r="AB82" s="35">
        <v>14000000</v>
      </c>
    </row>
    <row r="83" spans="1:28" ht="120" customHeight="1">
      <c r="A83" s="837"/>
      <c r="B83" s="36"/>
      <c r="C83" s="36"/>
      <c r="D83" s="36"/>
      <c r="E83" s="36">
        <v>911</v>
      </c>
      <c r="F83" s="36" t="s">
        <v>680</v>
      </c>
      <c r="G83" s="36">
        <v>861</v>
      </c>
      <c r="H83" s="43" t="s">
        <v>8</v>
      </c>
      <c r="I83" s="43">
        <v>861</v>
      </c>
      <c r="J83" s="43">
        <v>861</v>
      </c>
      <c r="K83" s="24">
        <v>861</v>
      </c>
      <c r="L83" s="24">
        <v>911</v>
      </c>
      <c r="M83" s="43">
        <v>861</v>
      </c>
      <c r="N83" s="43">
        <v>861</v>
      </c>
      <c r="O83" s="43">
        <v>861</v>
      </c>
      <c r="P83" s="43">
        <v>911</v>
      </c>
      <c r="Q83" s="41">
        <f t="shared" si="2"/>
        <v>16.287023178090248</v>
      </c>
      <c r="R83" s="35">
        <v>75000000</v>
      </c>
      <c r="S83" s="35">
        <v>0</v>
      </c>
      <c r="T83" s="35">
        <v>0</v>
      </c>
      <c r="U83" s="35">
        <v>0</v>
      </c>
      <c r="V83" s="35">
        <v>0</v>
      </c>
      <c r="W83" s="35">
        <v>0</v>
      </c>
      <c r="X83" s="35">
        <v>0</v>
      </c>
      <c r="Y83" s="35">
        <v>0</v>
      </c>
      <c r="Z83" s="35">
        <v>0</v>
      </c>
      <c r="AA83" s="35">
        <v>0</v>
      </c>
      <c r="AB83" s="35">
        <v>75000000</v>
      </c>
    </row>
    <row r="84" spans="1:28" ht="120" customHeight="1">
      <c r="A84" s="837"/>
      <c r="B84" s="36"/>
      <c r="C84" s="36"/>
      <c r="D84" s="36"/>
      <c r="E84" s="36">
        <v>4</v>
      </c>
      <c r="F84" s="36" t="s">
        <v>686</v>
      </c>
      <c r="G84" s="36">
        <v>1</v>
      </c>
      <c r="H84" s="80" t="s">
        <v>8</v>
      </c>
      <c r="I84" s="43">
        <v>1</v>
      </c>
      <c r="J84" s="43">
        <v>1</v>
      </c>
      <c r="K84" s="24">
        <v>1</v>
      </c>
      <c r="L84" s="24">
        <v>1</v>
      </c>
      <c r="M84" s="43">
        <v>1</v>
      </c>
      <c r="N84" s="24">
        <v>2</v>
      </c>
      <c r="O84" s="24">
        <v>3</v>
      </c>
      <c r="P84" s="38">
        <v>4</v>
      </c>
      <c r="Q84" s="41">
        <f t="shared" si="2"/>
        <v>28.665160793438837</v>
      </c>
      <c r="R84" s="35">
        <v>132000000</v>
      </c>
      <c r="S84" s="35">
        <v>0</v>
      </c>
      <c r="T84" s="35">
        <v>0</v>
      </c>
      <c r="U84" s="35">
        <v>0</v>
      </c>
      <c r="V84" s="35">
        <v>0</v>
      </c>
      <c r="W84" s="35">
        <v>0</v>
      </c>
      <c r="X84" s="35">
        <v>0</v>
      </c>
      <c r="Y84" s="35">
        <v>0</v>
      </c>
      <c r="Z84" s="35">
        <v>0</v>
      </c>
      <c r="AA84" s="35">
        <v>0</v>
      </c>
      <c r="AB84" s="35">
        <v>132000000</v>
      </c>
    </row>
    <row r="85" spans="1:28" ht="126" customHeight="1">
      <c r="A85" s="837"/>
      <c r="B85" s="771" t="s">
        <v>730</v>
      </c>
      <c r="C85" s="771" t="s">
        <v>623</v>
      </c>
      <c r="D85" s="771"/>
      <c r="E85" s="36">
        <v>2</v>
      </c>
      <c r="F85" s="36" t="s">
        <v>79</v>
      </c>
      <c r="G85" s="46">
        <v>0</v>
      </c>
      <c r="H85" s="80" t="s">
        <v>8</v>
      </c>
      <c r="I85" s="43">
        <v>1</v>
      </c>
      <c r="J85" s="43">
        <v>1</v>
      </c>
      <c r="K85" s="24"/>
      <c r="L85" s="24"/>
      <c r="M85" s="43">
        <v>1</v>
      </c>
      <c r="N85" s="24">
        <v>2</v>
      </c>
      <c r="O85" s="24">
        <v>2</v>
      </c>
      <c r="P85" s="38">
        <v>2</v>
      </c>
      <c r="Q85" s="41">
        <f t="shared" si="2"/>
        <v>0</v>
      </c>
      <c r="R85" s="35"/>
      <c r="S85" s="35">
        <v>0</v>
      </c>
      <c r="T85" s="35">
        <v>0</v>
      </c>
      <c r="U85" s="35">
        <v>0</v>
      </c>
      <c r="V85" s="35">
        <v>0</v>
      </c>
      <c r="W85" s="35">
        <v>0</v>
      </c>
      <c r="X85" s="35">
        <v>0</v>
      </c>
      <c r="Y85" s="35">
        <v>0</v>
      </c>
      <c r="Z85" s="35">
        <v>0</v>
      </c>
      <c r="AA85" s="35">
        <v>0</v>
      </c>
      <c r="AB85" s="35">
        <v>0</v>
      </c>
    </row>
    <row r="86" spans="1:28" ht="75" customHeight="1">
      <c r="A86" s="837"/>
      <c r="B86" s="771"/>
      <c r="C86" s="771"/>
      <c r="D86" s="771"/>
      <c r="E86" s="36">
        <v>2</v>
      </c>
      <c r="F86" s="36" t="s">
        <v>80</v>
      </c>
      <c r="G86" s="46" t="s">
        <v>68</v>
      </c>
      <c r="H86" s="80" t="s">
        <v>8</v>
      </c>
      <c r="I86" s="43"/>
      <c r="J86" s="43">
        <v>1</v>
      </c>
      <c r="K86" s="24">
        <v>1</v>
      </c>
      <c r="L86" s="24"/>
      <c r="M86" s="43">
        <v>0</v>
      </c>
      <c r="N86" s="24">
        <v>1</v>
      </c>
      <c r="O86" s="24">
        <v>2</v>
      </c>
      <c r="P86" s="38">
        <v>2</v>
      </c>
      <c r="Q86" s="41">
        <f t="shared" si="2"/>
        <v>1.9544427813708298</v>
      </c>
      <c r="R86" s="35">
        <v>9000000</v>
      </c>
      <c r="S86" s="35">
        <v>0</v>
      </c>
      <c r="T86" s="35">
        <v>0</v>
      </c>
      <c r="U86" s="35">
        <v>0</v>
      </c>
      <c r="V86" s="35">
        <v>0</v>
      </c>
      <c r="W86" s="35">
        <v>0</v>
      </c>
      <c r="X86" s="35">
        <v>0</v>
      </c>
      <c r="Y86" s="35">
        <v>0</v>
      </c>
      <c r="Z86" s="35">
        <v>0</v>
      </c>
      <c r="AA86" s="35">
        <v>0</v>
      </c>
      <c r="AB86" s="35">
        <v>9000000</v>
      </c>
    </row>
    <row r="87" spans="1:28" ht="103.5" customHeight="1">
      <c r="A87" s="837"/>
      <c r="B87" s="771"/>
      <c r="C87" s="771"/>
      <c r="D87" s="771"/>
      <c r="E87" s="36">
        <v>2</v>
      </c>
      <c r="F87" s="36" t="s">
        <v>681</v>
      </c>
      <c r="G87" s="46">
        <v>0</v>
      </c>
      <c r="H87" s="80" t="s">
        <v>8</v>
      </c>
      <c r="I87" s="43">
        <v>1</v>
      </c>
      <c r="J87" s="43">
        <v>1</v>
      </c>
      <c r="K87" s="24"/>
      <c r="L87" s="24"/>
      <c r="M87" s="43">
        <v>1</v>
      </c>
      <c r="N87" s="24">
        <v>2</v>
      </c>
      <c r="O87" s="24">
        <v>2</v>
      </c>
      <c r="P87" s="38">
        <v>2</v>
      </c>
      <c r="Q87" s="41">
        <f t="shared" si="2"/>
        <v>0</v>
      </c>
      <c r="R87" s="35"/>
      <c r="S87" s="35">
        <v>0</v>
      </c>
      <c r="T87" s="35">
        <v>0</v>
      </c>
      <c r="U87" s="35">
        <v>0</v>
      </c>
      <c r="V87" s="35">
        <v>0</v>
      </c>
      <c r="W87" s="35">
        <v>0</v>
      </c>
      <c r="X87" s="35">
        <v>0</v>
      </c>
      <c r="Y87" s="35">
        <v>0</v>
      </c>
      <c r="Z87" s="35">
        <v>0</v>
      </c>
      <c r="AA87" s="35">
        <v>0</v>
      </c>
      <c r="AB87" s="35">
        <v>0</v>
      </c>
    </row>
    <row r="88" spans="1:28" ht="91.5" customHeight="1">
      <c r="A88" s="837"/>
      <c r="B88" s="771" t="s">
        <v>624</v>
      </c>
      <c r="C88" s="771" t="s">
        <v>625</v>
      </c>
      <c r="D88" s="779" t="s">
        <v>68</v>
      </c>
      <c r="E88" s="36">
        <v>3</v>
      </c>
      <c r="F88" s="36" t="s">
        <v>81</v>
      </c>
      <c r="G88" s="46">
        <v>0</v>
      </c>
      <c r="H88" s="80" t="s">
        <v>8</v>
      </c>
      <c r="I88" s="43"/>
      <c r="J88" s="43">
        <v>1</v>
      </c>
      <c r="K88" s="24">
        <v>1</v>
      </c>
      <c r="L88" s="24">
        <v>1</v>
      </c>
      <c r="M88" s="43">
        <v>0</v>
      </c>
      <c r="N88" s="24">
        <v>1</v>
      </c>
      <c r="O88" s="24">
        <v>2</v>
      </c>
      <c r="P88" s="38">
        <v>3</v>
      </c>
      <c r="Q88" s="41">
        <f t="shared" si="2"/>
        <v>0.26059237084944398</v>
      </c>
      <c r="R88" s="35">
        <v>1200000</v>
      </c>
      <c r="S88" s="35">
        <v>0</v>
      </c>
      <c r="T88" s="35">
        <v>0</v>
      </c>
      <c r="U88" s="35">
        <v>0</v>
      </c>
      <c r="V88" s="35">
        <v>0</v>
      </c>
      <c r="W88" s="35">
        <v>0</v>
      </c>
      <c r="X88" s="35">
        <v>0</v>
      </c>
      <c r="Y88" s="35">
        <v>0</v>
      </c>
      <c r="Z88" s="35">
        <v>0</v>
      </c>
      <c r="AA88" s="35">
        <v>0</v>
      </c>
      <c r="AB88" s="35">
        <v>1200000</v>
      </c>
    </row>
    <row r="89" spans="1:28" ht="75" customHeight="1">
      <c r="A89" s="837"/>
      <c r="B89" s="771"/>
      <c r="C89" s="771"/>
      <c r="D89" s="779"/>
      <c r="E89" s="36">
        <v>1</v>
      </c>
      <c r="F89" s="36" t="s">
        <v>82</v>
      </c>
      <c r="G89" s="46">
        <v>0</v>
      </c>
      <c r="H89" s="80" t="s">
        <v>8</v>
      </c>
      <c r="I89" s="43"/>
      <c r="J89" s="43">
        <v>1</v>
      </c>
      <c r="K89" s="24"/>
      <c r="L89" s="24"/>
      <c r="M89" s="43">
        <v>0</v>
      </c>
      <c r="N89" s="24">
        <v>1</v>
      </c>
      <c r="O89" s="24">
        <v>1</v>
      </c>
      <c r="P89" s="38">
        <v>1</v>
      </c>
      <c r="Q89" s="41">
        <f t="shared" si="2"/>
        <v>0</v>
      </c>
      <c r="R89" s="35"/>
      <c r="S89" s="35">
        <v>0</v>
      </c>
      <c r="T89" s="35">
        <v>0</v>
      </c>
      <c r="U89" s="35">
        <v>0</v>
      </c>
      <c r="V89" s="35">
        <v>0</v>
      </c>
      <c r="W89" s="35">
        <v>0</v>
      </c>
      <c r="X89" s="35">
        <v>0</v>
      </c>
      <c r="Y89" s="35">
        <v>0</v>
      </c>
      <c r="Z89" s="35">
        <v>0</v>
      </c>
      <c r="AA89" s="35">
        <v>0</v>
      </c>
      <c r="AB89" s="35">
        <v>0</v>
      </c>
    </row>
    <row r="90" spans="1:28" ht="102" customHeight="1">
      <c r="A90" s="837"/>
      <c r="B90" s="771"/>
      <c r="C90" s="771"/>
      <c r="D90" s="779"/>
      <c r="E90" s="36">
        <v>1</v>
      </c>
      <c r="F90" s="36" t="s">
        <v>797</v>
      </c>
      <c r="G90" s="46">
        <v>0</v>
      </c>
      <c r="H90" s="80" t="s">
        <v>8</v>
      </c>
      <c r="I90" s="43">
        <v>1</v>
      </c>
      <c r="J90" s="43"/>
      <c r="K90" s="24"/>
      <c r="L90" s="24"/>
      <c r="M90" s="43">
        <v>1</v>
      </c>
      <c r="N90" s="24">
        <v>1</v>
      </c>
      <c r="O90" s="24">
        <v>1</v>
      </c>
      <c r="P90" s="38">
        <v>1</v>
      </c>
      <c r="Q90" s="41">
        <f t="shared" si="2"/>
        <v>0</v>
      </c>
      <c r="R90" s="35">
        <v>0</v>
      </c>
      <c r="S90" s="35">
        <v>0</v>
      </c>
      <c r="T90" s="35">
        <v>0</v>
      </c>
      <c r="U90" s="35">
        <v>0</v>
      </c>
      <c r="V90" s="35">
        <v>0</v>
      </c>
      <c r="W90" s="35">
        <v>0</v>
      </c>
      <c r="X90" s="35">
        <v>0</v>
      </c>
      <c r="Y90" s="35">
        <v>0</v>
      </c>
      <c r="Z90" s="35">
        <v>0</v>
      </c>
      <c r="AA90" s="35">
        <v>0</v>
      </c>
      <c r="AB90" s="35">
        <v>0</v>
      </c>
    </row>
    <row r="91" spans="1:28" ht="75" customHeight="1">
      <c r="A91" s="837"/>
      <c r="B91" s="771"/>
      <c r="C91" s="771"/>
      <c r="D91" s="779"/>
      <c r="E91" s="36">
        <v>1</v>
      </c>
      <c r="F91" s="36" t="s">
        <v>83</v>
      </c>
      <c r="G91" s="46">
        <v>0</v>
      </c>
      <c r="H91" s="80" t="s">
        <v>8</v>
      </c>
      <c r="I91" s="43"/>
      <c r="J91" s="43">
        <v>1</v>
      </c>
      <c r="K91" s="24"/>
      <c r="L91" s="24"/>
      <c r="M91" s="43">
        <v>0</v>
      </c>
      <c r="N91" s="24">
        <v>1</v>
      </c>
      <c r="O91" s="24">
        <v>1</v>
      </c>
      <c r="P91" s="38">
        <v>1</v>
      </c>
      <c r="Q91" s="41">
        <f t="shared" si="2"/>
        <v>0</v>
      </c>
      <c r="R91" s="35"/>
      <c r="S91" s="35">
        <v>0</v>
      </c>
      <c r="T91" s="35">
        <v>0</v>
      </c>
      <c r="U91" s="35">
        <v>0</v>
      </c>
      <c r="V91" s="35">
        <v>0</v>
      </c>
      <c r="W91" s="35">
        <v>0</v>
      </c>
      <c r="X91" s="35">
        <v>0</v>
      </c>
      <c r="Y91" s="35">
        <v>0</v>
      </c>
      <c r="Z91" s="35">
        <v>0</v>
      </c>
      <c r="AA91" s="35">
        <v>0</v>
      </c>
      <c r="AB91" s="35">
        <v>0</v>
      </c>
    </row>
    <row r="92" spans="1:28" ht="131.25" customHeight="1">
      <c r="A92" s="837" t="s">
        <v>626</v>
      </c>
      <c r="B92" s="771" t="s">
        <v>627</v>
      </c>
      <c r="C92" s="771" t="s">
        <v>628</v>
      </c>
      <c r="D92" s="771" t="s">
        <v>68</v>
      </c>
      <c r="E92" s="46">
        <v>4</v>
      </c>
      <c r="F92" s="36" t="s">
        <v>682</v>
      </c>
      <c r="G92" s="46">
        <v>0</v>
      </c>
      <c r="H92" s="80" t="s">
        <v>8</v>
      </c>
      <c r="I92" s="43">
        <v>1</v>
      </c>
      <c r="J92" s="43">
        <v>1</v>
      </c>
      <c r="K92" s="24">
        <v>1</v>
      </c>
      <c r="L92" s="24">
        <v>1</v>
      </c>
      <c r="M92" s="43">
        <v>1</v>
      </c>
      <c r="N92" s="24">
        <v>2</v>
      </c>
      <c r="O92" s="24">
        <v>3</v>
      </c>
      <c r="P92" s="38">
        <v>4</v>
      </c>
      <c r="Q92" s="41">
        <f t="shared" si="2"/>
        <v>0.49946871079476762</v>
      </c>
      <c r="R92" s="35">
        <v>2300000</v>
      </c>
      <c r="S92" s="35">
        <v>0</v>
      </c>
      <c r="T92" s="35">
        <v>0</v>
      </c>
      <c r="U92" s="35">
        <v>0</v>
      </c>
      <c r="V92" s="35">
        <v>0</v>
      </c>
      <c r="W92" s="35">
        <v>0</v>
      </c>
      <c r="X92" s="35">
        <v>0</v>
      </c>
      <c r="Y92" s="35">
        <v>0</v>
      </c>
      <c r="Z92" s="35">
        <v>0</v>
      </c>
      <c r="AA92" s="35">
        <v>0</v>
      </c>
      <c r="AB92" s="35">
        <v>2300000</v>
      </c>
    </row>
    <row r="93" spans="1:28" ht="118.5" customHeight="1">
      <c r="A93" s="837"/>
      <c r="B93" s="771"/>
      <c r="C93" s="771"/>
      <c r="D93" s="771"/>
      <c r="E93" s="36">
        <v>5</v>
      </c>
      <c r="F93" s="36" t="s">
        <v>683</v>
      </c>
      <c r="G93" s="46">
        <v>0</v>
      </c>
      <c r="H93" s="80" t="s">
        <v>8</v>
      </c>
      <c r="I93" s="43"/>
      <c r="J93" s="43">
        <v>3</v>
      </c>
      <c r="K93" s="24">
        <v>2</v>
      </c>
      <c r="L93" s="24"/>
      <c r="M93" s="43">
        <v>0</v>
      </c>
      <c r="N93" s="24">
        <v>3</v>
      </c>
      <c r="O93" s="24">
        <v>5</v>
      </c>
      <c r="P93" s="38">
        <v>5</v>
      </c>
      <c r="Q93" s="41">
        <f t="shared" si="2"/>
        <v>1.9544427813708298</v>
      </c>
      <c r="R93" s="35">
        <v>9000000</v>
      </c>
      <c r="S93" s="35">
        <v>0</v>
      </c>
      <c r="T93" s="35">
        <v>0</v>
      </c>
      <c r="U93" s="35">
        <v>0</v>
      </c>
      <c r="V93" s="35">
        <v>0</v>
      </c>
      <c r="W93" s="35">
        <v>0</v>
      </c>
      <c r="X93" s="35">
        <v>0</v>
      </c>
      <c r="Y93" s="35">
        <v>0</v>
      </c>
      <c r="Z93" s="35">
        <v>0</v>
      </c>
      <c r="AA93" s="35">
        <v>0</v>
      </c>
      <c r="AB93" s="35">
        <v>9000000</v>
      </c>
    </row>
    <row r="94" spans="1:28" ht="135" customHeight="1">
      <c r="A94" s="837"/>
      <c r="B94" s="771"/>
      <c r="C94" s="771"/>
      <c r="D94" s="771"/>
      <c r="E94" s="36">
        <v>1</v>
      </c>
      <c r="F94" s="36" t="s">
        <v>798</v>
      </c>
      <c r="G94" s="46">
        <v>0</v>
      </c>
      <c r="H94" s="80" t="s">
        <v>8</v>
      </c>
      <c r="I94" s="43">
        <v>1</v>
      </c>
      <c r="J94" s="43"/>
      <c r="K94" s="24"/>
      <c r="L94" s="24"/>
      <c r="M94" s="43">
        <v>1</v>
      </c>
      <c r="N94" s="24">
        <v>1</v>
      </c>
      <c r="O94" s="24">
        <v>1</v>
      </c>
      <c r="P94" s="38">
        <v>1</v>
      </c>
      <c r="Q94" s="41">
        <f t="shared" si="2"/>
        <v>0</v>
      </c>
      <c r="R94" s="35">
        <v>0</v>
      </c>
      <c r="S94" s="35">
        <v>0</v>
      </c>
      <c r="T94" s="35">
        <v>0</v>
      </c>
      <c r="U94" s="35">
        <v>0</v>
      </c>
      <c r="V94" s="35">
        <v>0</v>
      </c>
      <c r="W94" s="35">
        <v>0</v>
      </c>
      <c r="X94" s="35">
        <v>0</v>
      </c>
      <c r="Y94" s="35">
        <v>0</v>
      </c>
      <c r="Z94" s="35">
        <v>0</v>
      </c>
      <c r="AA94" s="35">
        <v>0</v>
      </c>
      <c r="AB94" s="35">
        <v>0</v>
      </c>
    </row>
    <row r="95" spans="1:28" ht="130.5" customHeight="1">
      <c r="A95" s="837"/>
      <c r="B95" s="771"/>
      <c r="C95" s="771"/>
      <c r="D95" s="771"/>
      <c r="E95" s="36">
        <v>1</v>
      </c>
      <c r="F95" s="36" t="s">
        <v>547</v>
      </c>
      <c r="G95" s="36">
        <v>0</v>
      </c>
      <c r="H95" s="80" t="s">
        <v>8</v>
      </c>
      <c r="I95" s="43"/>
      <c r="J95" s="43">
        <v>1</v>
      </c>
      <c r="K95" s="24"/>
      <c r="L95" s="24"/>
      <c r="M95" s="43">
        <v>0</v>
      </c>
      <c r="N95" s="24">
        <v>1</v>
      </c>
      <c r="O95" s="24">
        <v>1</v>
      </c>
      <c r="P95" s="38">
        <v>1</v>
      </c>
      <c r="Q95" s="41">
        <f t="shared" si="2"/>
        <v>0</v>
      </c>
      <c r="R95" s="35"/>
      <c r="S95" s="35">
        <v>0</v>
      </c>
      <c r="T95" s="35">
        <v>0</v>
      </c>
      <c r="U95" s="35">
        <v>0</v>
      </c>
      <c r="V95" s="35">
        <v>0</v>
      </c>
      <c r="W95" s="35">
        <v>0</v>
      </c>
      <c r="X95" s="35">
        <v>0</v>
      </c>
      <c r="Y95" s="35">
        <v>0</v>
      </c>
      <c r="Z95" s="35">
        <v>0</v>
      </c>
      <c r="AA95" s="35">
        <v>0</v>
      </c>
      <c r="AB95" s="35">
        <v>0</v>
      </c>
    </row>
    <row r="96" spans="1:28" ht="78" customHeight="1">
      <c r="A96" s="837"/>
      <c r="B96" s="771"/>
      <c r="C96" s="771"/>
      <c r="D96" s="771"/>
      <c r="E96" s="36">
        <v>2</v>
      </c>
      <c r="F96" s="36" t="s">
        <v>548</v>
      </c>
      <c r="G96" s="36">
        <v>1</v>
      </c>
      <c r="H96" s="80" t="s">
        <v>8</v>
      </c>
      <c r="I96" s="43"/>
      <c r="J96" s="43">
        <v>1</v>
      </c>
      <c r="K96" s="24">
        <v>1</v>
      </c>
      <c r="L96" s="24"/>
      <c r="M96" s="43">
        <v>0</v>
      </c>
      <c r="N96" s="24">
        <v>1</v>
      </c>
      <c r="O96" s="24">
        <v>2</v>
      </c>
      <c r="P96" s="38">
        <v>2</v>
      </c>
      <c r="Q96" s="41">
        <f t="shared" si="2"/>
        <v>0.26059237084944398</v>
      </c>
      <c r="R96" s="35">
        <v>1200000</v>
      </c>
      <c r="S96" s="35">
        <v>0</v>
      </c>
      <c r="T96" s="35">
        <v>0</v>
      </c>
      <c r="U96" s="35">
        <v>0</v>
      </c>
      <c r="V96" s="35">
        <v>0</v>
      </c>
      <c r="W96" s="35">
        <v>0</v>
      </c>
      <c r="X96" s="35">
        <v>0</v>
      </c>
      <c r="Y96" s="35">
        <v>0</v>
      </c>
      <c r="Z96" s="35">
        <v>0</v>
      </c>
      <c r="AA96" s="35">
        <v>0</v>
      </c>
      <c r="AB96" s="35">
        <v>1200000</v>
      </c>
    </row>
    <row r="97" spans="1:28" ht="166.5" customHeight="1">
      <c r="A97" s="837"/>
      <c r="B97" s="771" t="s">
        <v>629</v>
      </c>
      <c r="C97" s="771" t="s">
        <v>630</v>
      </c>
      <c r="D97" s="838">
        <v>0.434</v>
      </c>
      <c r="E97" s="36">
        <v>1</v>
      </c>
      <c r="F97" s="36" t="s">
        <v>684</v>
      </c>
      <c r="G97" s="46">
        <v>0</v>
      </c>
      <c r="H97" s="80" t="s">
        <v>8</v>
      </c>
      <c r="I97" s="43">
        <v>1</v>
      </c>
      <c r="J97" s="43"/>
      <c r="K97" s="24"/>
      <c r="L97" s="24"/>
      <c r="M97" s="43">
        <v>1</v>
      </c>
      <c r="N97" s="24">
        <v>1</v>
      </c>
      <c r="O97" s="24">
        <v>1</v>
      </c>
      <c r="P97" s="38">
        <v>1</v>
      </c>
      <c r="Q97" s="41">
        <f t="shared" si="2"/>
        <v>0</v>
      </c>
      <c r="R97" s="35">
        <v>0</v>
      </c>
      <c r="S97" s="35">
        <v>0</v>
      </c>
      <c r="T97" s="35">
        <v>0</v>
      </c>
      <c r="U97" s="35">
        <v>0</v>
      </c>
      <c r="V97" s="35">
        <v>0</v>
      </c>
      <c r="W97" s="35">
        <v>0</v>
      </c>
      <c r="X97" s="35">
        <v>0</v>
      </c>
      <c r="Y97" s="35">
        <v>0</v>
      </c>
      <c r="Z97" s="35">
        <v>0</v>
      </c>
      <c r="AA97" s="35">
        <v>0</v>
      </c>
      <c r="AB97" s="35">
        <v>0</v>
      </c>
    </row>
    <row r="98" spans="1:28" ht="145.5" customHeight="1">
      <c r="A98" s="837"/>
      <c r="B98" s="771"/>
      <c r="C98" s="771"/>
      <c r="D98" s="838"/>
      <c r="E98" s="46">
        <v>2</v>
      </c>
      <c r="F98" s="36" t="s">
        <v>84</v>
      </c>
      <c r="G98" s="46">
        <v>0</v>
      </c>
      <c r="H98" s="80" t="s">
        <v>8</v>
      </c>
      <c r="I98" s="43">
        <v>1</v>
      </c>
      <c r="J98" s="43">
        <v>1</v>
      </c>
      <c r="K98" s="24"/>
      <c r="L98" s="24"/>
      <c r="M98" s="43">
        <v>1</v>
      </c>
      <c r="N98" s="24">
        <v>2</v>
      </c>
      <c r="O98" s="24">
        <v>2</v>
      </c>
      <c r="P98" s="38">
        <v>2</v>
      </c>
      <c r="Q98" s="41">
        <f t="shared" si="2"/>
        <v>0</v>
      </c>
      <c r="R98" s="35"/>
      <c r="S98" s="35">
        <v>0</v>
      </c>
      <c r="T98" s="35">
        <v>0</v>
      </c>
      <c r="U98" s="35">
        <v>0</v>
      </c>
      <c r="V98" s="35">
        <v>0</v>
      </c>
      <c r="W98" s="35">
        <v>0</v>
      </c>
      <c r="X98" s="35">
        <v>0</v>
      </c>
      <c r="Y98" s="35">
        <v>0</v>
      </c>
      <c r="Z98" s="35">
        <v>0</v>
      </c>
      <c r="AA98" s="35">
        <v>0</v>
      </c>
      <c r="AB98" s="35">
        <v>0</v>
      </c>
    </row>
    <row r="99" spans="1:28" ht="87.75" customHeight="1">
      <c r="A99" s="837" t="s">
        <v>631</v>
      </c>
      <c r="B99" s="771" t="s">
        <v>731</v>
      </c>
      <c r="C99" s="771" t="s">
        <v>632</v>
      </c>
      <c r="D99" s="838">
        <v>0.86</v>
      </c>
      <c r="E99" s="36">
        <v>50</v>
      </c>
      <c r="F99" s="36" t="s">
        <v>685</v>
      </c>
      <c r="G99" s="46" t="s">
        <v>549</v>
      </c>
      <c r="H99" s="80" t="s">
        <v>8</v>
      </c>
      <c r="I99" s="43">
        <v>25</v>
      </c>
      <c r="J99" s="43">
        <v>25</v>
      </c>
      <c r="K99" s="24"/>
      <c r="L99" s="24"/>
      <c r="M99" s="43">
        <v>25</v>
      </c>
      <c r="N99" s="24">
        <v>50</v>
      </c>
      <c r="O99" s="24">
        <v>50</v>
      </c>
      <c r="P99" s="38">
        <v>50</v>
      </c>
      <c r="Q99" s="41">
        <f t="shared" si="2"/>
        <v>0</v>
      </c>
      <c r="R99" s="35"/>
      <c r="S99" s="35">
        <v>0</v>
      </c>
      <c r="T99" s="35">
        <v>0</v>
      </c>
      <c r="U99" s="35">
        <v>0</v>
      </c>
      <c r="V99" s="35">
        <v>0</v>
      </c>
      <c r="W99" s="35">
        <v>0</v>
      </c>
      <c r="X99" s="35">
        <v>0</v>
      </c>
      <c r="Y99" s="35">
        <v>0</v>
      </c>
      <c r="Z99" s="35">
        <v>0</v>
      </c>
      <c r="AA99" s="35">
        <v>0</v>
      </c>
      <c r="AB99" s="35">
        <v>0</v>
      </c>
    </row>
    <row r="100" spans="1:28" ht="168" customHeight="1">
      <c r="A100" s="837"/>
      <c r="B100" s="771"/>
      <c r="C100" s="771"/>
      <c r="D100" s="838"/>
      <c r="E100" s="36" t="s">
        <v>85</v>
      </c>
      <c r="F100" s="36" t="s">
        <v>86</v>
      </c>
      <c r="G100" s="46" t="s">
        <v>68</v>
      </c>
      <c r="H100" s="80" t="s">
        <v>8</v>
      </c>
      <c r="I100" s="43">
        <v>100</v>
      </c>
      <c r="J100" s="43">
        <v>50</v>
      </c>
      <c r="K100" s="24">
        <v>50</v>
      </c>
      <c r="L100" s="24"/>
      <c r="M100" s="43">
        <v>100</v>
      </c>
      <c r="N100" s="24">
        <v>150</v>
      </c>
      <c r="O100" s="24">
        <v>200</v>
      </c>
      <c r="P100" s="38">
        <v>200</v>
      </c>
      <c r="Q100" s="41">
        <f t="shared" si="2"/>
        <v>24.756275230697177</v>
      </c>
      <c r="R100" s="35">
        <v>114000000</v>
      </c>
      <c r="S100" s="35">
        <v>0</v>
      </c>
      <c r="T100" s="35">
        <v>0</v>
      </c>
      <c r="U100" s="35">
        <v>0</v>
      </c>
      <c r="V100" s="35">
        <v>0</v>
      </c>
      <c r="W100" s="35">
        <v>0</v>
      </c>
      <c r="X100" s="35">
        <v>0</v>
      </c>
      <c r="Y100" s="35">
        <v>0</v>
      </c>
      <c r="Z100" s="35">
        <v>0</v>
      </c>
      <c r="AA100" s="35">
        <v>0</v>
      </c>
      <c r="AB100" s="35">
        <v>114000000</v>
      </c>
    </row>
    <row r="101" spans="1:28" ht="164.25" customHeight="1">
      <c r="A101" s="94"/>
      <c r="B101" s="36"/>
      <c r="C101" s="36"/>
      <c r="D101" s="95"/>
      <c r="E101" s="36">
        <v>100</v>
      </c>
      <c r="F101" s="36" t="s">
        <v>687</v>
      </c>
      <c r="G101" s="46">
        <v>81</v>
      </c>
      <c r="H101" s="80" t="s">
        <v>8</v>
      </c>
      <c r="I101" s="43">
        <v>20</v>
      </c>
      <c r="J101" s="43">
        <v>20</v>
      </c>
      <c r="K101" s="24">
        <v>10</v>
      </c>
      <c r="L101" s="24">
        <v>50</v>
      </c>
      <c r="M101" s="43">
        <v>20</v>
      </c>
      <c r="N101" s="24">
        <v>40</v>
      </c>
      <c r="O101" s="24">
        <v>50</v>
      </c>
      <c r="P101" s="38">
        <v>100</v>
      </c>
      <c r="Q101" s="41">
        <f t="shared" si="2"/>
        <v>10.858015452060165</v>
      </c>
      <c r="R101" s="35">
        <v>50000000</v>
      </c>
      <c r="S101" s="35">
        <v>0</v>
      </c>
      <c r="T101" s="35">
        <v>0</v>
      </c>
      <c r="U101" s="35">
        <v>0</v>
      </c>
      <c r="V101" s="35">
        <v>0</v>
      </c>
      <c r="W101" s="35">
        <v>0</v>
      </c>
      <c r="X101" s="35">
        <v>0</v>
      </c>
      <c r="Y101" s="35">
        <v>0</v>
      </c>
      <c r="Z101" s="35">
        <v>0</v>
      </c>
      <c r="AA101" s="35">
        <v>0</v>
      </c>
      <c r="AB101" s="35">
        <v>50000000</v>
      </c>
    </row>
    <row r="102" spans="1:28" ht="134.25" customHeight="1">
      <c r="A102" s="786" t="s">
        <v>633</v>
      </c>
      <c r="B102" s="771" t="s">
        <v>634</v>
      </c>
      <c r="C102" s="771" t="s">
        <v>635</v>
      </c>
      <c r="D102" s="779">
        <v>0</v>
      </c>
      <c r="E102" s="36">
        <v>1</v>
      </c>
      <c r="F102" s="36" t="s">
        <v>739</v>
      </c>
      <c r="G102" s="46">
        <v>0</v>
      </c>
      <c r="H102" s="80" t="s">
        <v>8</v>
      </c>
      <c r="I102" s="43">
        <v>1</v>
      </c>
      <c r="J102" s="43"/>
      <c r="K102" s="24"/>
      <c r="L102" s="24"/>
      <c r="M102" s="43">
        <v>1</v>
      </c>
      <c r="N102" s="24">
        <v>1</v>
      </c>
      <c r="O102" s="24">
        <v>1</v>
      </c>
      <c r="P102" s="38">
        <v>1</v>
      </c>
      <c r="Q102" s="41">
        <f t="shared" si="2"/>
        <v>0</v>
      </c>
      <c r="R102" s="35">
        <v>0</v>
      </c>
      <c r="S102" s="35">
        <v>0</v>
      </c>
      <c r="T102" s="35">
        <v>0</v>
      </c>
      <c r="U102" s="35">
        <v>0</v>
      </c>
      <c r="V102" s="35">
        <v>0</v>
      </c>
      <c r="W102" s="35">
        <v>0</v>
      </c>
      <c r="X102" s="35">
        <v>0</v>
      </c>
      <c r="Y102" s="35">
        <v>0</v>
      </c>
      <c r="Z102" s="35">
        <v>0</v>
      </c>
      <c r="AA102" s="35">
        <v>0</v>
      </c>
      <c r="AB102" s="35">
        <v>0</v>
      </c>
    </row>
    <row r="103" spans="1:28" ht="85.5" customHeight="1">
      <c r="A103" s="786"/>
      <c r="B103" s="771"/>
      <c r="C103" s="771"/>
      <c r="D103" s="779"/>
      <c r="E103" s="36">
        <v>3</v>
      </c>
      <c r="F103" s="36" t="s">
        <v>87</v>
      </c>
      <c r="G103" s="46" t="s">
        <v>68</v>
      </c>
      <c r="H103" s="80" t="s">
        <v>8</v>
      </c>
      <c r="I103" s="43"/>
      <c r="J103" s="43">
        <v>1</v>
      </c>
      <c r="K103" s="24">
        <v>1</v>
      </c>
      <c r="L103" s="24">
        <v>1</v>
      </c>
      <c r="M103" s="43">
        <v>0</v>
      </c>
      <c r="N103" s="24">
        <v>1</v>
      </c>
      <c r="O103" s="24">
        <v>2</v>
      </c>
      <c r="P103" s="38">
        <v>3</v>
      </c>
      <c r="Q103" s="41">
        <f t="shared" si="2"/>
        <v>0</v>
      </c>
      <c r="R103" s="35"/>
      <c r="S103" s="35">
        <v>0</v>
      </c>
      <c r="T103" s="35">
        <v>0</v>
      </c>
      <c r="U103" s="35">
        <v>0</v>
      </c>
      <c r="V103" s="35">
        <v>0</v>
      </c>
      <c r="W103" s="35">
        <v>0</v>
      </c>
      <c r="X103" s="35">
        <v>0</v>
      </c>
      <c r="Y103" s="35">
        <v>0</v>
      </c>
      <c r="Z103" s="35">
        <v>0</v>
      </c>
      <c r="AA103" s="35">
        <v>0</v>
      </c>
      <c r="AB103" s="35">
        <v>0</v>
      </c>
    </row>
    <row r="104" spans="1:28" ht="78" customHeight="1">
      <c r="A104" s="786"/>
      <c r="B104" s="771"/>
      <c r="C104" s="771"/>
      <c r="D104" s="779"/>
      <c r="E104" s="36">
        <v>4</v>
      </c>
      <c r="F104" s="36" t="s">
        <v>742</v>
      </c>
      <c r="G104" s="36">
        <v>0</v>
      </c>
      <c r="H104" s="244" t="s">
        <v>8</v>
      </c>
      <c r="I104" s="43">
        <v>1</v>
      </c>
      <c r="J104" s="43">
        <v>1</v>
      </c>
      <c r="K104" s="24">
        <v>1</v>
      </c>
      <c r="L104" s="24">
        <v>1</v>
      </c>
      <c r="M104" s="24">
        <v>1</v>
      </c>
      <c r="N104" s="24">
        <v>2</v>
      </c>
      <c r="O104" s="24">
        <v>3</v>
      </c>
      <c r="P104" s="24">
        <v>4</v>
      </c>
      <c r="Q104" s="41">
        <f t="shared" si="2"/>
        <v>0.65148092712360994</v>
      </c>
      <c r="R104" s="35">
        <v>3000000</v>
      </c>
      <c r="S104" s="35">
        <v>0</v>
      </c>
      <c r="T104" s="35">
        <v>0</v>
      </c>
      <c r="U104" s="35">
        <v>0</v>
      </c>
      <c r="V104" s="35">
        <v>0</v>
      </c>
      <c r="W104" s="35">
        <v>0</v>
      </c>
      <c r="X104" s="35">
        <v>0</v>
      </c>
      <c r="Y104" s="35">
        <v>0</v>
      </c>
      <c r="Z104" s="35">
        <v>0</v>
      </c>
      <c r="AA104" s="35">
        <v>0</v>
      </c>
      <c r="AB104" s="35">
        <v>3000000</v>
      </c>
    </row>
    <row r="105" spans="1:28" ht="138.75" customHeight="1">
      <c r="A105" s="91"/>
      <c r="B105" s="25"/>
      <c r="C105" s="25"/>
      <c r="D105" s="25"/>
      <c r="E105" s="25">
        <v>4</v>
      </c>
      <c r="F105" s="25" t="s">
        <v>740</v>
      </c>
      <c r="G105" s="25">
        <v>1</v>
      </c>
      <c r="H105" s="80" t="s">
        <v>8</v>
      </c>
      <c r="I105" s="43">
        <v>1</v>
      </c>
      <c r="J105" s="43">
        <v>1</v>
      </c>
      <c r="K105" s="24">
        <v>1</v>
      </c>
      <c r="L105" s="24">
        <v>1</v>
      </c>
      <c r="M105" s="43">
        <v>1</v>
      </c>
      <c r="N105" s="24">
        <v>2</v>
      </c>
      <c r="O105" s="24">
        <v>3</v>
      </c>
      <c r="P105" s="38">
        <v>4</v>
      </c>
      <c r="Q105" s="41">
        <f t="shared" si="2"/>
        <v>3.9088855627416597</v>
      </c>
      <c r="R105" s="35">
        <v>18000000</v>
      </c>
      <c r="S105" s="35">
        <v>0</v>
      </c>
      <c r="T105" s="35">
        <v>0</v>
      </c>
      <c r="U105" s="35">
        <v>0</v>
      </c>
      <c r="V105" s="35">
        <v>0</v>
      </c>
      <c r="W105" s="35">
        <v>0</v>
      </c>
      <c r="X105" s="35">
        <v>0</v>
      </c>
      <c r="Y105" s="35">
        <v>0</v>
      </c>
      <c r="Z105" s="35">
        <v>0</v>
      </c>
      <c r="AA105" s="35">
        <v>0</v>
      </c>
      <c r="AB105" s="35">
        <v>18000000</v>
      </c>
    </row>
    <row r="106" spans="1:28" ht="78.75" customHeight="1">
      <c r="A106" s="91"/>
      <c r="B106" s="25"/>
      <c r="C106" s="25"/>
      <c r="D106" s="25"/>
      <c r="E106" s="25">
        <v>640</v>
      </c>
      <c r="F106" s="25" t="s">
        <v>741</v>
      </c>
      <c r="G106" s="25">
        <v>640</v>
      </c>
      <c r="H106" s="80" t="s">
        <v>9</v>
      </c>
      <c r="I106" s="25">
        <v>640</v>
      </c>
      <c r="J106" s="25">
        <v>640</v>
      </c>
      <c r="K106" s="25">
        <v>640</v>
      </c>
      <c r="L106" s="25">
        <v>640</v>
      </c>
      <c r="M106" s="25">
        <v>640</v>
      </c>
      <c r="N106" s="25">
        <v>640</v>
      </c>
      <c r="O106" s="25">
        <v>640</v>
      </c>
      <c r="P106" s="25">
        <v>640</v>
      </c>
      <c r="Q106" s="41">
        <f t="shared" si="2"/>
        <v>6.9033755151653784</v>
      </c>
      <c r="R106" s="35">
        <v>31789306</v>
      </c>
      <c r="S106" s="35">
        <v>0</v>
      </c>
      <c r="T106" s="35">
        <v>0</v>
      </c>
      <c r="U106" s="35">
        <v>0</v>
      </c>
      <c r="V106" s="35">
        <v>0</v>
      </c>
      <c r="W106" s="35">
        <v>0</v>
      </c>
      <c r="X106" s="35">
        <v>0</v>
      </c>
      <c r="Y106" s="35">
        <v>0</v>
      </c>
      <c r="Z106" s="35">
        <v>0</v>
      </c>
      <c r="AA106" s="35">
        <v>0</v>
      </c>
      <c r="AB106" s="35">
        <v>31789306</v>
      </c>
    </row>
    <row r="107" spans="1:28" s="418" customFormat="1">
      <c r="D107" s="419"/>
      <c r="F107" s="420"/>
      <c r="P107" s="421"/>
      <c r="Q107" s="422">
        <f>+(R107*$Q$79)/R$79</f>
        <v>100.00000000112924</v>
      </c>
      <c r="R107" s="423">
        <v>460489306</v>
      </c>
      <c r="S107" s="423">
        <v>0</v>
      </c>
      <c r="T107" s="423">
        <v>0</v>
      </c>
      <c r="U107" s="423">
        <v>0</v>
      </c>
      <c r="V107" s="423">
        <v>0</v>
      </c>
      <c r="W107" s="423">
        <v>0</v>
      </c>
      <c r="X107" s="423">
        <v>0</v>
      </c>
      <c r="Y107" s="423">
        <v>0</v>
      </c>
      <c r="Z107" s="423">
        <v>0</v>
      </c>
      <c r="AA107" s="423">
        <v>0</v>
      </c>
      <c r="AB107" s="423">
        <v>460489306</v>
      </c>
    </row>
    <row r="108" spans="1:28" s="418" customFormat="1">
      <c r="A108" s="424"/>
      <c r="B108" s="425"/>
      <c r="C108" s="425"/>
      <c r="D108" s="425"/>
      <c r="F108" s="420"/>
      <c r="J108" s="426" t="s">
        <v>780</v>
      </c>
      <c r="P108" s="421"/>
      <c r="R108" s="427">
        <v>-5.2000284194946289E-3</v>
      </c>
      <c r="S108" s="427">
        <v>0</v>
      </c>
      <c r="T108" s="427">
        <v>0</v>
      </c>
      <c r="U108" s="427">
        <v>0</v>
      </c>
      <c r="V108" s="427">
        <v>0</v>
      </c>
      <c r="W108" s="427">
        <v>0</v>
      </c>
      <c r="X108" s="427">
        <v>0</v>
      </c>
      <c r="Y108" s="427">
        <v>0</v>
      </c>
      <c r="Z108" s="427">
        <v>0</v>
      </c>
      <c r="AA108" s="427">
        <v>0</v>
      </c>
      <c r="AB108" s="427">
        <v>-5.2000284194946289E-3</v>
      </c>
    </row>
    <row r="109" spans="1:28">
      <c r="H109" s="1"/>
      <c r="I109" s="1"/>
      <c r="J109" s="1"/>
      <c r="K109" s="1"/>
      <c r="L109" s="1"/>
      <c r="M109" s="1"/>
      <c r="N109" s="1"/>
      <c r="O109" s="1"/>
      <c r="P109" s="26"/>
      <c r="Q109" s="1"/>
      <c r="R109" s="200"/>
      <c r="S109" s="200"/>
      <c r="T109" s="200"/>
      <c r="U109" s="200"/>
      <c r="V109" s="200"/>
      <c r="W109" s="200"/>
      <c r="X109" s="200"/>
      <c r="Y109" s="200"/>
      <c r="Z109" s="200"/>
      <c r="AA109" s="200"/>
      <c r="AB109" s="200"/>
    </row>
    <row r="111" spans="1:28" ht="20.25" customHeight="1">
      <c r="A111" s="723" t="s">
        <v>29</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724"/>
      <c r="AA111" s="724"/>
      <c r="AB111" s="724"/>
    </row>
    <row r="112" spans="1:28" ht="20.25" customHeight="1">
      <c r="A112" s="723" t="s">
        <v>563</v>
      </c>
      <c r="B112" s="724"/>
      <c r="C112" s="724"/>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4"/>
      <c r="AA112" s="724"/>
      <c r="AB112" s="724"/>
    </row>
    <row r="113" spans="1:28" ht="20.25" customHeight="1">
      <c r="A113" s="723" t="s">
        <v>381</v>
      </c>
      <c r="B113" s="724"/>
      <c r="C113" s="724"/>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4"/>
      <c r="AA113" s="724"/>
      <c r="AB113" s="724"/>
    </row>
    <row r="114" spans="1:28" ht="27.75" customHeight="1">
      <c r="A114" s="89" t="s">
        <v>1</v>
      </c>
      <c r="B114" s="102"/>
      <c r="C114" s="821" t="s">
        <v>389</v>
      </c>
      <c r="D114" s="822"/>
      <c r="E114" s="822"/>
      <c r="F114" s="103"/>
      <c r="G114" s="104"/>
      <c r="H114" s="20"/>
      <c r="I114" s="20"/>
      <c r="J114" s="20"/>
      <c r="K114" s="20"/>
      <c r="L114" s="20"/>
      <c r="M114" s="20"/>
      <c r="N114" s="20"/>
      <c r="O114" s="20"/>
      <c r="P114" s="21"/>
      <c r="Q114" s="20"/>
      <c r="R114" s="22"/>
      <c r="S114" s="22"/>
      <c r="T114" s="22"/>
      <c r="U114" s="22"/>
      <c r="V114" s="22"/>
      <c r="W114" s="22"/>
      <c r="X114" s="22"/>
      <c r="Y114" s="22"/>
      <c r="Z114" s="22"/>
      <c r="AA114" s="22"/>
      <c r="AB114" s="22"/>
    </row>
    <row r="115" spans="1:28" ht="24" customHeight="1">
      <c r="A115" s="766" t="s">
        <v>21</v>
      </c>
      <c r="B115" s="766" t="s">
        <v>22</v>
      </c>
      <c r="C115" s="767" t="s">
        <v>23</v>
      </c>
      <c r="D115" s="767"/>
      <c r="E115" s="766" t="s">
        <v>24</v>
      </c>
      <c r="F115" s="767" t="s">
        <v>25</v>
      </c>
      <c r="G115" s="767"/>
      <c r="H115" s="24"/>
      <c r="I115" s="762" t="s">
        <v>379</v>
      </c>
      <c r="J115" s="762"/>
      <c r="K115" s="762"/>
      <c r="L115" s="762"/>
      <c r="M115" s="762" t="s">
        <v>380</v>
      </c>
      <c r="N115" s="762"/>
      <c r="O115" s="762"/>
      <c r="P115" s="762"/>
      <c r="Q115" s="25">
        <v>100</v>
      </c>
      <c r="R115" s="105">
        <v>96663351.8204</v>
      </c>
      <c r="S115" s="763" t="s">
        <v>382</v>
      </c>
      <c r="T115" s="763"/>
      <c r="U115" s="763"/>
      <c r="V115" s="763"/>
      <c r="W115" s="763"/>
      <c r="X115" s="763"/>
      <c r="Y115" s="763"/>
      <c r="Z115" s="763"/>
      <c r="AA115" s="763"/>
      <c r="AB115" s="105">
        <v>1795798579.0153902</v>
      </c>
    </row>
    <row r="116" spans="1:28" ht="81.75" customHeight="1">
      <c r="A116" s="766"/>
      <c r="B116" s="766"/>
      <c r="C116" s="25" t="s">
        <v>23</v>
      </c>
      <c r="D116" s="25" t="s">
        <v>27</v>
      </c>
      <c r="E116" s="766"/>
      <c r="F116" s="91" t="s">
        <v>25</v>
      </c>
      <c r="G116" s="27" t="s">
        <v>27</v>
      </c>
      <c r="H116" s="24" t="s">
        <v>9</v>
      </c>
      <c r="I116" s="25">
        <v>2012</v>
      </c>
      <c r="J116" s="25">
        <v>2013</v>
      </c>
      <c r="K116" s="25">
        <v>2014</v>
      </c>
      <c r="L116" s="25">
        <v>2015</v>
      </c>
      <c r="M116" s="25">
        <v>2012</v>
      </c>
      <c r="N116" s="25">
        <v>2013</v>
      </c>
      <c r="O116" s="25">
        <v>2014</v>
      </c>
      <c r="P116" s="29">
        <v>2015</v>
      </c>
      <c r="Q116" s="24" t="s">
        <v>384</v>
      </c>
      <c r="R116" s="30" t="s">
        <v>11</v>
      </c>
      <c r="S116" s="30" t="s">
        <v>12</v>
      </c>
      <c r="T116" s="30" t="s">
        <v>13</v>
      </c>
      <c r="U116" s="30" t="s">
        <v>14</v>
      </c>
      <c r="V116" s="30" t="s">
        <v>15</v>
      </c>
      <c r="W116" s="30" t="s">
        <v>16</v>
      </c>
      <c r="X116" s="30" t="s">
        <v>17</v>
      </c>
      <c r="Y116" s="30" t="s">
        <v>18</v>
      </c>
      <c r="Z116" s="30" t="s">
        <v>19</v>
      </c>
      <c r="AA116" s="30" t="s">
        <v>385</v>
      </c>
      <c r="AB116" s="30" t="s">
        <v>617</v>
      </c>
    </row>
    <row r="117" spans="1:28" ht="34.5" customHeight="1">
      <c r="A117" s="29" t="s">
        <v>391</v>
      </c>
      <c r="B117" s="29"/>
      <c r="C117" s="25"/>
      <c r="D117" s="25"/>
      <c r="E117" s="29"/>
      <c r="F117" s="91"/>
      <c r="G117" s="25"/>
      <c r="H117" s="33"/>
      <c r="I117" s="33"/>
      <c r="J117" s="33"/>
      <c r="K117" s="33"/>
      <c r="L117" s="33"/>
      <c r="M117" s="33"/>
      <c r="N117" s="33"/>
      <c r="O117" s="33"/>
      <c r="P117" s="32"/>
      <c r="Q117" s="106">
        <f>+(AB117*$Q$115)/AB$115</f>
        <v>3.0758572461665046</v>
      </c>
      <c r="R117" s="35">
        <v>55236200.7192</v>
      </c>
      <c r="S117" s="35">
        <v>0</v>
      </c>
      <c r="T117" s="35">
        <v>0</v>
      </c>
      <c r="U117" s="35">
        <v>0</v>
      </c>
      <c r="V117" s="35"/>
      <c r="W117" s="35">
        <v>0</v>
      </c>
      <c r="X117" s="35">
        <v>0</v>
      </c>
      <c r="Y117" s="35">
        <v>0</v>
      </c>
      <c r="Z117" s="35">
        <v>0</v>
      </c>
      <c r="AA117" s="35">
        <v>0</v>
      </c>
      <c r="AB117" s="35">
        <v>55236200.7192</v>
      </c>
    </row>
    <row r="118" spans="1:28" ht="123" customHeight="1">
      <c r="A118" s="770" t="s">
        <v>88</v>
      </c>
      <c r="B118" s="771" t="s">
        <v>89</v>
      </c>
      <c r="C118" s="768" t="s">
        <v>90</v>
      </c>
      <c r="D118" s="769">
        <v>0.1</v>
      </c>
      <c r="E118" s="45">
        <v>4</v>
      </c>
      <c r="F118" s="45" t="s">
        <v>91</v>
      </c>
      <c r="G118" s="46">
        <v>0</v>
      </c>
      <c r="H118" s="96" t="s">
        <v>8</v>
      </c>
      <c r="I118" s="43">
        <v>1</v>
      </c>
      <c r="J118" s="43">
        <v>1</v>
      </c>
      <c r="K118" s="43">
        <v>1</v>
      </c>
      <c r="L118" s="43">
        <v>1</v>
      </c>
      <c r="M118" s="43">
        <v>1</v>
      </c>
      <c r="N118" s="24">
        <v>2</v>
      </c>
      <c r="O118" s="24">
        <v>3</v>
      </c>
      <c r="P118" s="38">
        <v>4</v>
      </c>
      <c r="Q118" s="41">
        <f>+(AB118*$Q$117)/AB$117</f>
        <v>0.12513652846479623</v>
      </c>
      <c r="R118" s="35">
        <v>2247200</v>
      </c>
      <c r="S118" s="35">
        <v>0</v>
      </c>
      <c r="T118" s="35">
        <v>0</v>
      </c>
      <c r="U118" s="35">
        <v>0</v>
      </c>
      <c r="V118" s="35">
        <v>0</v>
      </c>
      <c r="W118" s="35">
        <v>0</v>
      </c>
      <c r="X118" s="35">
        <v>0</v>
      </c>
      <c r="Y118" s="35">
        <v>0</v>
      </c>
      <c r="Z118" s="35">
        <v>0</v>
      </c>
      <c r="AA118" s="35">
        <v>0</v>
      </c>
      <c r="AB118" s="35">
        <v>2247200</v>
      </c>
    </row>
    <row r="119" spans="1:28" ht="132" customHeight="1">
      <c r="A119" s="770"/>
      <c r="B119" s="771"/>
      <c r="C119" s="768"/>
      <c r="D119" s="768"/>
      <c r="E119" s="45">
        <v>2</v>
      </c>
      <c r="F119" s="45" t="s">
        <v>92</v>
      </c>
      <c r="G119" s="46">
        <v>0</v>
      </c>
      <c r="H119" s="96" t="s">
        <v>8</v>
      </c>
      <c r="I119" s="43">
        <v>2</v>
      </c>
      <c r="J119" s="43"/>
      <c r="K119" s="43"/>
      <c r="L119" s="80"/>
      <c r="M119" s="43">
        <v>2</v>
      </c>
      <c r="N119" s="24">
        <v>2</v>
      </c>
      <c r="O119" s="24">
        <v>2</v>
      </c>
      <c r="P119" s="38">
        <v>2</v>
      </c>
      <c r="Q119" s="41">
        <f t="shared" ref="Q119:Q133" si="3">+(AB119*$Q$117)/AB$117</f>
        <v>0</v>
      </c>
      <c r="R119" s="35">
        <v>0</v>
      </c>
      <c r="S119" s="35">
        <v>0</v>
      </c>
      <c r="T119" s="35">
        <v>0</v>
      </c>
      <c r="U119" s="35">
        <v>0</v>
      </c>
      <c r="V119" s="35">
        <v>0</v>
      </c>
      <c r="W119" s="35">
        <v>0</v>
      </c>
      <c r="X119" s="35">
        <v>0</v>
      </c>
      <c r="Y119" s="35">
        <v>0</v>
      </c>
      <c r="Z119" s="35">
        <v>0</v>
      </c>
      <c r="AA119" s="35">
        <v>0</v>
      </c>
      <c r="AB119" s="35">
        <v>0</v>
      </c>
    </row>
    <row r="120" spans="1:28" ht="127.5" customHeight="1">
      <c r="A120" s="770"/>
      <c r="B120" s="771"/>
      <c r="C120" s="768"/>
      <c r="D120" s="768"/>
      <c r="E120" s="45">
        <v>4</v>
      </c>
      <c r="F120" s="45" t="s">
        <v>93</v>
      </c>
      <c r="G120" s="46">
        <v>0</v>
      </c>
      <c r="H120" s="96" t="s">
        <v>8</v>
      </c>
      <c r="I120" s="43">
        <v>1</v>
      </c>
      <c r="J120" s="43">
        <v>1</v>
      </c>
      <c r="K120" s="43">
        <v>1</v>
      </c>
      <c r="L120" s="80">
        <v>1</v>
      </c>
      <c r="M120" s="43">
        <v>1</v>
      </c>
      <c r="N120" s="24">
        <v>2</v>
      </c>
      <c r="O120" s="24">
        <v>3</v>
      </c>
      <c r="P120" s="38">
        <v>4</v>
      </c>
      <c r="Q120" s="41">
        <f t="shared" si="3"/>
        <v>0.12513652846479623</v>
      </c>
      <c r="R120" s="35">
        <v>2247200</v>
      </c>
      <c r="S120" s="35">
        <v>0</v>
      </c>
      <c r="T120" s="35">
        <v>0</v>
      </c>
      <c r="U120" s="35">
        <v>0</v>
      </c>
      <c r="V120" s="35">
        <v>0</v>
      </c>
      <c r="W120" s="35">
        <v>0</v>
      </c>
      <c r="X120" s="35">
        <v>0</v>
      </c>
      <c r="Y120" s="35">
        <v>0</v>
      </c>
      <c r="Z120" s="35">
        <v>0</v>
      </c>
      <c r="AA120" s="35">
        <v>0</v>
      </c>
      <c r="AB120" s="35">
        <v>2247200</v>
      </c>
    </row>
    <row r="121" spans="1:28" ht="107.25" customHeight="1">
      <c r="A121" s="770"/>
      <c r="B121" s="771"/>
      <c r="C121" s="768"/>
      <c r="D121" s="768"/>
      <c r="E121" s="45">
        <v>2</v>
      </c>
      <c r="F121" s="45" t="s">
        <v>94</v>
      </c>
      <c r="G121" s="46">
        <v>0</v>
      </c>
      <c r="H121" s="96" t="s">
        <v>8</v>
      </c>
      <c r="I121" s="43"/>
      <c r="J121" s="43">
        <v>1</v>
      </c>
      <c r="K121" s="43">
        <v>1</v>
      </c>
      <c r="L121" s="80"/>
      <c r="M121" s="43">
        <v>0</v>
      </c>
      <c r="N121" s="24">
        <v>1</v>
      </c>
      <c r="O121" s="24">
        <v>2</v>
      </c>
      <c r="P121" s="38">
        <v>2</v>
      </c>
      <c r="Q121" s="41">
        <f t="shared" si="3"/>
        <v>0.1180533287403738</v>
      </c>
      <c r="R121" s="35">
        <v>2120000</v>
      </c>
      <c r="S121" s="35">
        <v>0</v>
      </c>
      <c r="T121" s="35">
        <v>0</v>
      </c>
      <c r="U121" s="35">
        <v>0</v>
      </c>
      <c r="V121" s="35">
        <v>0</v>
      </c>
      <c r="W121" s="35">
        <v>0</v>
      </c>
      <c r="X121" s="35">
        <v>0</v>
      </c>
      <c r="Y121" s="35">
        <v>0</v>
      </c>
      <c r="Z121" s="35">
        <v>0</v>
      </c>
      <c r="AA121" s="35">
        <v>0</v>
      </c>
      <c r="AB121" s="35">
        <v>2120000</v>
      </c>
    </row>
    <row r="122" spans="1:28" ht="112.5" customHeight="1">
      <c r="A122" s="770"/>
      <c r="B122" s="771"/>
      <c r="C122" s="768"/>
      <c r="D122" s="768"/>
      <c r="E122" s="45">
        <v>8</v>
      </c>
      <c r="F122" s="45" t="s">
        <v>95</v>
      </c>
      <c r="G122" s="46">
        <v>0</v>
      </c>
      <c r="H122" s="96" t="s">
        <v>8</v>
      </c>
      <c r="I122" s="43">
        <v>2</v>
      </c>
      <c r="J122" s="43">
        <v>2</v>
      </c>
      <c r="K122" s="43">
        <v>2</v>
      </c>
      <c r="L122" s="80">
        <v>2</v>
      </c>
      <c r="M122" s="43">
        <v>2</v>
      </c>
      <c r="N122" s="24">
        <v>4</v>
      </c>
      <c r="O122" s="24">
        <v>6</v>
      </c>
      <c r="P122" s="38">
        <v>8</v>
      </c>
      <c r="Q122" s="41">
        <f t="shared" si="3"/>
        <v>0.5005461138591849</v>
      </c>
      <c r="R122" s="35">
        <v>8988800</v>
      </c>
      <c r="S122" s="35">
        <v>0</v>
      </c>
      <c r="T122" s="35">
        <v>0</v>
      </c>
      <c r="U122" s="35">
        <v>0</v>
      </c>
      <c r="V122" s="35">
        <v>0</v>
      </c>
      <c r="W122" s="35">
        <v>0</v>
      </c>
      <c r="X122" s="35">
        <v>0</v>
      </c>
      <c r="Y122" s="35">
        <v>0</v>
      </c>
      <c r="Z122" s="35">
        <v>0</v>
      </c>
      <c r="AA122" s="35">
        <v>0</v>
      </c>
      <c r="AB122" s="35">
        <v>8988800</v>
      </c>
    </row>
    <row r="123" spans="1:28" ht="138" customHeight="1">
      <c r="A123" s="770"/>
      <c r="B123" s="36" t="s">
        <v>96</v>
      </c>
      <c r="C123" s="45" t="s">
        <v>97</v>
      </c>
      <c r="D123" s="47">
        <v>0.6</v>
      </c>
      <c r="E123" s="45">
        <v>3</v>
      </c>
      <c r="F123" s="45" t="s">
        <v>98</v>
      </c>
      <c r="G123" s="46">
        <v>1</v>
      </c>
      <c r="H123" s="96" t="s">
        <v>8</v>
      </c>
      <c r="I123" s="43"/>
      <c r="J123" s="43">
        <v>1</v>
      </c>
      <c r="K123" s="43">
        <v>1</v>
      </c>
      <c r="L123" s="43">
        <v>1</v>
      </c>
      <c r="M123" s="43">
        <v>0</v>
      </c>
      <c r="N123" s="24">
        <v>1</v>
      </c>
      <c r="O123" s="24">
        <v>2</v>
      </c>
      <c r="P123" s="38">
        <v>3</v>
      </c>
      <c r="Q123" s="41">
        <f t="shared" si="3"/>
        <v>0.17707999311056072</v>
      </c>
      <c r="R123" s="35">
        <v>3180000</v>
      </c>
      <c r="S123" s="35">
        <v>0</v>
      </c>
      <c r="T123" s="35">
        <v>0</v>
      </c>
      <c r="U123" s="35">
        <v>0</v>
      </c>
      <c r="V123" s="35">
        <v>0</v>
      </c>
      <c r="W123" s="35">
        <v>0</v>
      </c>
      <c r="X123" s="35">
        <v>0</v>
      </c>
      <c r="Y123" s="35">
        <v>0</v>
      </c>
      <c r="Z123" s="35">
        <v>0</v>
      </c>
      <c r="AA123" s="35">
        <v>0</v>
      </c>
      <c r="AB123" s="35">
        <v>3180000</v>
      </c>
    </row>
    <row r="124" spans="1:28" ht="111" customHeight="1">
      <c r="A124" s="770"/>
      <c r="B124" s="768"/>
      <c r="C124" s="768"/>
      <c r="D124" s="768"/>
      <c r="E124" s="45">
        <v>2</v>
      </c>
      <c r="F124" s="45" t="s">
        <v>99</v>
      </c>
      <c r="G124" s="46" t="s">
        <v>68</v>
      </c>
      <c r="H124" s="96" t="s">
        <v>8</v>
      </c>
      <c r="I124" s="43"/>
      <c r="J124" s="43">
        <v>1</v>
      </c>
      <c r="K124" s="43">
        <v>1</v>
      </c>
      <c r="L124" s="43"/>
      <c r="M124" s="43">
        <v>0</v>
      </c>
      <c r="N124" s="24">
        <v>1</v>
      </c>
      <c r="O124" s="24">
        <v>2</v>
      </c>
      <c r="P124" s="38">
        <v>2</v>
      </c>
      <c r="Q124" s="41">
        <f t="shared" si="3"/>
        <v>0.29513332185093449</v>
      </c>
      <c r="R124" s="35">
        <v>5300000</v>
      </c>
      <c r="S124" s="35">
        <v>0</v>
      </c>
      <c r="T124" s="35">
        <v>0</v>
      </c>
      <c r="U124" s="35">
        <v>0</v>
      </c>
      <c r="V124" s="35">
        <v>0</v>
      </c>
      <c r="W124" s="35">
        <v>0</v>
      </c>
      <c r="X124" s="35">
        <v>0</v>
      </c>
      <c r="Y124" s="35">
        <v>0</v>
      </c>
      <c r="Z124" s="35">
        <v>0</v>
      </c>
      <c r="AA124" s="35">
        <v>0</v>
      </c>
      <c r="AB124" s="35">
        <v>5300000</v>
      </c>
    </row>
    <row r="125" spans="1:28" ht="105" customHeight="1">
      <c r="A125" s="770"/>
      <c r="B125" s="768"/>
      <c r="C125" s="768"/>
      <c r="D125" s="768"/>
      <c r="E125" s="45">
        <v>1</v>
      </c>
      <c r="F125" s="46" t="s">
        <v>688</v>
      </c>
      <c r="G125" s="46">
        <v>0</v>
      </c>
      <c r="H125" s="96" t="s">
        <v>8</v>
      </c>
      <c r="I125" s="43">
        <v>1</v>
      </c>
      <c r="J125" s="43"/>
      <c r="K125" s="43"/>
      <c r="L125" s="43"/>
      <c r="M125" s="43">
        <v>1</v>
      </c>
      <c r="N125" s="24">
        <v>1</v>
      </c>
      <c r="O125" s="24">
        <v>1</v>
      </c>
      <c r="P125" s="38">
        <v>1</v>
      </c>
      <c r="Q125" s="41">
        <f t="shared" si="3"/>
        <v>0</v>
      </c>
      <c r="R125" s="35">
        <v>0</v>
      </c>
      <c r="S125" s="35">
        <v>0</v>
      </c>
      <c r="T125" s="35">
        <v>0</v>
      </c>
      <c r="U125" s="35">
        <v>0</v>
      </c>
      <c r="V125" s="35">
        <v>0</v>
      </c>
      <c r="W125" s="35">
        <v>0</v>
      </c>
      <c r="X125" s="35">
        <v>0</v>
      </c>
      <c r="Y125" s="35">
        <v>0</v>
      </c>
      <c r="Z125" s="35">
        <v>0</v>
      </c>
      <c r="AA125" s="35">
        <v>0</v>
      </c>
      <c r="AB125" s="35">
        <v>0</v>
      </c>
    </row>
    <row r="126" spans="1:28" ht="89.25" customHeight="1">
      <c r="A126" s="770"/>
      <c r="B126" s="768"/>
      <c r="C126" s="768"/>
      <c r="D126" s="768"/>
      <c r="E126" s="45">
        <v>2</v>
      </c>
      <c r="F126" s="45" t="s">
        <v>100</v>
      </c>
      <c r="G126" s="46" t="s">
        <v>68</v>
      </c>
      <c r="H126" s="96" t="s">
        <v>8</v>
      </c>
      <c r="I126" s="43">
        <v>1</v>
      </c>
      <c r="J126" s="43"/>
      <c r="K126" s="43">
        <v>1</v>
      </c>
      <c r="L126" s="43"/>
      <c r="M126" s="43">
        <v>1</v>
      </c>
      <c r="N126" s="24">
        <v>1</v>
      </c>
      <c r="O126" s="24">
        <v>2</v>
      </c>
      <c r="P126" s="38">
        <v>2</v>
      </c>
      <c r="Q126" s="41">
        <f t="shared" si="3"/>
        <v>0.8352829863705693</v>
      </c>
      <c r="R126" s="35">
        <v>15000000</v>
      </c>
      <c r="S126" s="35">
        <v>0</v>
      </c>
      <c r="T126" s="35">
        <v>0</v>
      </c>
      <c r="U126" s="35">
        <v>0</v>
      </c>
      <c r="V126" s="35">
        <v>0</v>
      </c>
      <c r="W126" s="35">
        <v>0</v>
      </c>
      <c r="X126" s="35">
        <v>0</v>
      </c>
      <c r="Y126" s="35">
        <v>0</v>
      </c>
      <c r="Z126" s="35">
        <v>0</v>
      </c>
      <c r="AA126" s="35">
        <v>0</v>
      </c>
      <c r="AB126" s="35">
        <v>15000000</v>
      </c>
    </row>
    <row r="127" spans="1:28" ht="89.25" customHeight="1">
      <c r="A127" s="770"/>
      <c r="B127" s="768"/>
      <c r="C127" s="768"/>
      <c r="D127" s="768"/>
      <c r="E127" s="45">
        <v>2</v>
      </c>
      <c r="F127" s="45" t="s">
        <v>799</v>
      </c>
      <c r="G127" s="46" t="s">
        <v>68</v>
      </c>
      <c r="H127" s="96" t="s">
        <v>8</v>
      </c>
      <c r="I127" s="43">
        <v>1</v>
      </c>
      <c r="J127" s="43"/>
      <c r="K127" s="43">
        <v>1</v>
      </c>
      <c r="L127" s="43"/>
      <c r="M127" s="43">
        <v>1</v>
      </c>
      <c r="N127" s="24">
        <v>1</v>
      </c>
      <c r="O127" s="24">
        <v>2</v>
      </c>
      <c r="P127" s="38">
        <v>2</v>
      </c>
      <c r="Q127" s="41">
        <f t="shared" si="3"/>
        <v>0.5568553242470462</v>
      </c>
      <c r="R127" s="35">
        <v>10000000</v>
      </c>
      <c r="S127" s="35">
        <v>0</v>
      </c>
      <c r="T127" s="35">
        <v>0</v>
      </c>
      <c r="U127" s="35">
        <v>0</v>
      </c>
      <c r="V127" s="35">
        <v>0</v>
      </c>
      <c r="W127" s="35">
        <v>0</v>
      </c>
      <c r="X127" s="35">
        <v>0</v>
      </c>
      <c r="Y127" s="35">
        <v>0</v>
      </c>
      <c r="Z127" s="35">
        <v>0</v>
      </c>
      <c r="AA127" s="35">
        <v>0</v>
      </c>
      <c r="AB127" s="35">
        <v>10000000</v>
      </c>
    </row>
    <row r="128" spans="1:28" ht="90.75" customHeight="1">
      <c r="A128" s="770"/>
      <c r="B128" s="768"/>
      <c r="C128" s="768"/>
      <c r="D128" s="768"/>
      <c r="E128" s="45">
        <v>1</v>
      </c>
      <c r="F128" s="45" t="s">
        <v>101</v>
      </c>
      <c r="G128" s="46">
        <v>0</v>
      </c>
      <c r="H128" s="96" t="s">
        <v>8</v>
      </c>
      <c r="I128" s="80"/>
      <c r="J128" s="43">
        <v>1</v>
      </c>
      <c r="K128" s="43"/>
      <c r="L128" s="43"/>
      <c r="M128" s="43">
        <v>0</v>
      </c>
      <c r="N128" s="24">
        <v>1</v>
      </c>
      <c r="O128" s="24">
        <v>1</v>
      </c>
      <c r="P128" s="38">
        <v>1</v>
      </c>
      <c r="Q128" s="41">
        <f t="shared" si="3"/>
        <v>0</v>
      </c>
      <c r="R128" s="35"/>
      <c r="S128" s="35">
        <v>0</v>
      </c>
      <c r="T128" s="35">
        <v>0</v>
      </c>
      <c r="U128" s="35">
        <v>0</v>
      </c>
      <c r="V128" s="35"/>
      <c r="W128" s="35">
        <v>0</v>
      </c>
      <c r="X128" s="35">
        <v>0</v>
      </c>
      <c r="Y128" s="35">
        <v>0</v>
      </c>
      <c r="Z128" s="35">
        <v>0</v>
      </c>
      <c r="AA128" s="35">
        <v>0</v>
      </c>
      <c r="AB128" s="35">
        <v>0</v>
      </c>
    </row>
    <row r="129" spans="1:28" ht="119.25" customHeight="1">
      <c r="A129" s="770"/>
      <c r="B129" s="45"/>
      <c r="C129" s="45"/>
      <c r="D129" s="45"/>
      <c r="E129" s="45">
        <v>1</v>
      </c>
      <c r="F129" s="45" t="s">
        <v>690</v>
      </c>
      <c r="G129" s="46">
        <v>0</v>
      </c>
      <c r="H129" s="96" t="s">
        <v>8</v>
      </c>
      <c r="I129" s="80">
        <v>1</v>
      </c>
      <c r="J129" s="43"/>
      <c r="K129" s="43"/>
      <c r="L129" s="43"/>
      <c r="M129" s="43">
        <v>1</v>
      </c>
      <c r="N129" s="24">
        <v>1</v>
      </c>
      <c r="O129" s="24">
        <v>1</v>
      </c>
      <c r="P129" s="38">
        <v>1</v>
      </c>
      <c r="Q129" s="41">
        <f t="shared" si="3"/>
        <v>0</v>
      </c>
      <c r="R129" s="35">
        <v>0</v>
      </c>
      <c r="S129" s="35">
        <v>0</v>
      </c>
      <c r="T129" s="35">
        <v>0</v>
      </c>
      <c r="U129" s="35">
        <v>0</v>
      </c>
      <c r="V129" s="35">
        <v>0</v>
      </c>
      <c r="W129" s="35">
        <v>0</v>
      </c>
      <c r="X129" s="35">
        <v>0</v>
      </c>
      <c r="Y129" s="35">
        <v>0</v>
      </c>
      <c r="Z129" s="35">
        <v>0</v>
      </c>
      <c r="AA129" s="35">
        <v>0</v>
      </c>
      <c r="AB129" s="35">
        <v>0</v>
      </c>
    </row>
    <row r="130" spans="1:28" ht="126.75" customHeight="1">
      <c r="A130" s="770"/>
      <c r="B130" s="771" t="s">
        <v>102</v>
      </c>
      <c r="C130" s="768" t="s">
        <v>103</v>
      </c>
      <c r="D130" s="769">
        <v>0.6</v>
      </c>
      <c r="E130" s="45">
        <v>2</v>
      </c>
      <c r="F130" s="45" t="s">
        <v>104</v>
      </c>
      <c r="G130" s="46">
        <v>0</v>
      </c>
      <c r="H130" s="96" t="s">
        <v>8</v>
      </c>
      <c r="I130" s="43">
        <v>1</v>
      </c>
      <c r="J130" s="43">
        <v>1</v>
      </c>
      <c r="K130" s="43"/>
      <c r="L130" s="43"/>
      <c r="M130" s="43">
        <v>1</v>
      </c>
      <c r="N130" s="24">
        <v>2</v>
      </c>
      <c r="O130" s="24">
        <v>2</v>
      </c>
      <c r="P130" s="38">
        <v>2</v>
      </c>
      <c r="Q130" s="41">
        <f t="shared" si="3"/>
        <v>0</v>
      </c>
      <c r="R130" s="35"/>
      <c r="S130" s="35">
        <v>0</v>
      </c>
      <c r="T130" s="35">
        <v>0</v>
      </c>
      <c r="U130" s="35">
        <v>0</v>
      </c>
      <c r="V130" s="35">
        <v>0</v>
      </c>
      <c r="W130" s="35">
        <v>0</v>
      </c>
      <c r="X130" s="35">
        <v>0</v>
      </c>
      <c r="Y130" s="35">
        <v>0</v>
      </c>
      <c r="Z130" s="35">
        <v>0</v>
      </c>
      <c r="AA130" s="35">
        <v>0</v>
      </c>
      <c r="AB130" s="35">
        <v>0</v>
      </c>
    </row>
    <row r="131" spans="1:28" ht="141.75" customHeight="1">
      <c r="A131" s="770"/>
      <c r="B131" s="771"/>
      <c r="C131" s="768"/>
      <c r="D131" s="768"/>
      <c r="E131" s="45">
        <v>20</v>
      </c>
      <c r="F131" s="45" t="s">
        <v>105</v>
      </c>
      <c r="G131" s="46">
        <v>15</v>
      </c>
      <c r="H131" s="96" t="s">
        <v>8</v>
      </c>
      <c r="I131" s="43">
        <v>5</v>
      </c>
      <c r="J131" s="43">
        <v>5</v>
      </c>
      <c r="K131" s="43">
        <v>5</v>
      </c>
      <c r="L131" s="43">
        <v>5</v>
      </c>
      <c r="M131" s="43">
        <v>5</v>
      </c>
      <c r="N131" s="24">
        <v>10</v>
      </c>
      <c r="O131" s="24">
        <v>15</v>
      </c>
      <c r="P131" s="38">
        <v>20</v>
      </c>
      <c r="Q131" s="41">
        <f t="shared" si="3"/>
        <v>0.11825379665710274</v>
      </c>
      <c r="R131" s="35">
        <v>2123600</v>
      </c>
      <c r="S131" s="35">
        <v>0</v>
      </c>
      <c r="T131" s="35">
        <v>0</v>
      </c>
      <c r="U131" s="35">
        <v>0</v>
      </c>
      <c r="V131" s="35">
        <v>0</v>
      </c>
      <c r="W131" s="35">
        <v>0</v>
      </c>
      <c r="X131" s="35">
        <v>0</v>
      </c>
      <c r="Y131" s="35">
        <v>0</v>
      </c>
      <c r="Z131" s="35">
        <v>0</v>
      </c>
      <c r="AA131" s="35">
        <v>0</v>
      </c>
      <c r="AB131" s="35">
        <v>2123600</v>
      </c>
    </row>
    <row r="132" spans="1:28" ht="191.25" customHeight="1">
      <c r="A132" s="770"/>
      <c r="B132" s="771"/>
      <c r="C132" s="45" t="s">
        <v>106</v>
      </c>
      <c r="D132" s="47">
        <v>0.05</v>
      </c>
      <c r="E132" s="45">
        <v>3</v>
      </c>
      <c r="F132" s="45" t="s">
        <v>689</v>
      </c>
      <c r="G132" s="46">
        <v>3</v>
      </c>
      <c r="H132" s="96" t="s">
        <v>9</v>
      </c>
      <c r="I132" s="43">
        <v>3</v>
      </c>
      <c r="J132" s="43">
        <v>3</v>
      </c>
      <c r="K132" s="43">
        <v>3</v>
      </c>
      <c r="L132" s="43">
        <v>3</v>
      </c>
      <c r="M132" s="43">
        <v>3</v>
      </c>
      <c r="N132" s="24">
        <v>6</v>
      </c>
      <c r="O132" s="24">
        <v>9</v>
      </c>
      <c r="P132" s="38">
        <v>12</v>
      </c>
      <c r="Q132" s="41">
        <f t="shared" si="3"/>
        <v>0.11825379665710274</v>
      </c>
      <c r="R132" s="35">
        <v>2123600</v>
      </c>
      <c r="S132" s="35">
        <v>0</v>
      </c>
      <c r="T132" s="35">
        <v>0</v>
      </c>
      <c r="U132" s="35">
        <v>0</v>
      </c>
      <c r="V132" s="35">
        <v>0</v>
      </c>
      <c r="W132" s="35">
        <v>0</v>
      </c>
      <c r="X132" s="35">
        <v>0</v>
      </c>
      <c r="Y132" s="35">
        <v>0</v>
      </c>
      <c r="Z132" s="35">
        <v>0</v>
      </c>
      <c r="AA132" s="35">
        <v>0</v>
      </c>
      <c r="AB132" s="35">
        <v>2123600</v>
      </c>
    </row>
    <row r="133" spans="1:28" ht="229.5" customHeight="1">
      <c r="A133" s="770"/>
      <c r="B133" s="771"/>
      <c r="C133" s="45" t="s">
        <v>107</v>
      </c>
      <c r="D133" s="47">
        <v>0.8</v>
      </c>
      <c r="E133" s="45">
        <v>150</v>
      </c>
      <c r="F133" s="45" t="s">
        <v>108</v>
      </c>
      <c r="G133" s="46">
        <v>50</v>
      </c>
      <c r="H133" s="96" t="s">
        <v>8</v>
      </c>
      <c r="I133" s="43">
        <v>20</v>
      </c>
      <c r="J133" s="43">
        <v>40</v>
      </c>
      <c r="K133" s="43">
        <v>60</v>
      </c>
      <c r="L133" s="43">
        <v>30</v>
      </c>
      <c r="M133" s="43">
        <v>20</v>
      </c>
      <c r="N133" s="24">
        <v>60</v>
      </c>
      <c r="O133" s="24">
        <v>120</v>
      </c>
      <c r="P133" s="38">
        <v>150</v>
      </c>
      <c r="Q133" s="41">
        <f t="shared" si="3"/>
        <v>0.1061255433805345</v>
      </c>
      <c r="R133" s="35">
        <v>1905801</v>
      </c>
      <c r="S133" s="35">
        <v>0</v>
      </c>
      <c r="T133" s="35">
        <v>0</v>
      </c>
      <c r="U133" s="35">
        <v>0</v>
      </c>
      <c r="V133" s="35">
        <v>0</v>
      </c>
      <c r="W133" s="35">
        <v>0</v>
      </c>
      <c r="X133" s="35">
        <v>0</v>
      </c>
      <c r="Y133" s="35">
        <v>0</v>
      </c>
      <c r="Z133" s="35">
        <v>0</v>
      </c>
      <c r="AA133" s="35">
        <v>0</v>
      </c>
      <c r="AB133" s="35">
        <v>1905801</v>
      </c>
    </row>
    <row r="134" spans="1:28" s="332" customFormat="1">
      <c r="F134" s="334"/>
      <c r="P134" s="335"/>
      <c r="Q134" s="330">
        <f>+(R134*$Q$117)/R$117</f>
        <v>3.075857261803002</v>
      </c>
      <c r="R134" s="336">
        <v>55236201</v>
      </c>
      <c r="S134" s="336">
        <v>0</v>
      </c>
      <c r="T134" s="336">
        <v>0</v>
      </c>
      <c r="U134" s="336">
        <v>0</v>
      </c>
      <c r="V134" s="336">
        <v>0</v>
      </c>
      <c r="W134" s="336">
        <v>0</v>
      </c>
      <c r="X134" s="336">
        <v>0</v>
      </c>
      <c r="Y134" s="336">
        <v>0</v>
      </c>
      <c r="Z134" s="336">
        <v>0</v>
      </c>
      <c r="AA134" s="336">
        <v>0</v>
      </c>
      <c r="AB134" s="336">
        <v>55236201</v>
      </c>
    </row>
    <row r="135" spans="1:28" s="332" customFormat="1">
      <c r="F135" s="334"/>
      <c r="J135" s="340" t="s">
        <v>780</v>
      </c>
      <c r="P135" s="335"/>
      <c r="Q135" s="332">
        <f>+(R135*$Q$117)/R$117</f>
        <v>-1.5636497495563533E-8</v>
      </c>
      <c r="R135" s="336">
        <v>-0.28079999983310699</v>
      </c>
      <c r="S135" s="336">
        <v>0</v>
      </c>
      <c r="T135" s="336">
        <v>0</v>
      </c>
      <c r="U135" s="336">
        <v>0</v>
      </c>
      <c r="V135" s="336">
        <v>0</v>
      </c>
      <c r="W135" s="336">
        <v>0</v>
      </c>
      <c r="X135" s="336">
        <v>0</v>
      </c>
      <c r="Y135" s="336">
        <v>0</v>
      </c>
      <c r="Z135" s="336">
        <v>0</v>
      </c>
      <c r="AA135" s="336">
        <v>0</v>
      </c>
      <c r="AB135" s="336">
        <v>-0.28079999983310699</v>
      </c>
    </row>
    <row r="140" spans="1:28" ht="20.25" customHeight="1">
      <c r="A140" s="723" t="s">
        <v>29</v>
      </c>
      <c r="B140" s="724"/>
      <c r="C140" s="724"/>
      <c r="D140" s="724"/>
      <c r="E140" s="724"/>
      <c r="F140" s="724"/>
      <c r="G140" s="724"/>
      <c r="H140" s="724"/>
      <c r="I140" s="724"/>
      <c r="J140" s="724"/>
      <c r="K140" s="724"/>
      <c r="L140" s="724"/>
      <c r="M140" s="724"/>
      <c r="N140" s="724"/>
      <c r="O140" s="724"/>
      <c r="P140" s="724"/>
      <c r="Q140" s="724"/>
      <c r="R140" s="724"/>
      <c r="S140" s="724"/>
      <c r="T140" s="724"/>
      <c r="U140" s="724"/>
      <c r="V140" s="724"/>
      <c r="W140" s="724"/>
      <c r="X140" s="724"/>
      <c r="Y140" s="724"/>
      <c r="Z140" s="724"/>
      <c r="AA140" s="724"/>
      <c r="AB140" s="724"/>
    </row>
    <row r="141" spans="1:28" ht="20.25" customHeight="1">
      <c r="A141" s="723" t="s">
        <v>563</v>
      </c>
      <c r="B141" s="724"/>
      <c r="C141" s="724"/>
      <c r="D141" s="724"/>
      <c r="E141" s="724"/>
      <c r="F141" s="724"/>
      <c r="G141" s="724"/>
      <c r="H141" s="724"/>
      <c r="I141" s="724"/>
      <c r="J141" s="724"/>
      <c r="K141" s="724"/>
      <c r="L141" s="724"/>
      <c r="M141" s="724"/>
      <c r="N141" s="724"/>
      <c r="O141" s="724"/>
      <c r="P141" s="724"/>
      <c r="Q141" s="724"/>
      <c r="R141" s="724"/>
      <c r="S141" s="724"/>
      <c r="T141" s="724"/>
      <c r="U141" s="724"/>
      <c r="V141" s="724"/>
      <c r="W141" s="724"/>
      <c r="X141" s="724"/>
      <c r="Y141" s="724"/>
      <c r="Z141" s="724"/>
      <c r="AA141" s="724"/>
      <c r="AB141" s="724"/>
    </row>
    <row r="142" spans="1:28" ht="20.25" customHeight="1">
      <c r="A142" s="723" t="s">
        <v>381</v>
      </c>
      <c r="B142" s="724"/>
      <c r="C142" s="724"/>
      <c r="D142" s="724"/>
      <c r="E142" s="724"/>
      <c r="F142" s="724"/>
      <c r="G142" s="724"/>
      <c r="H142" s="724"/>
      <c r="I142" s="724"/>
      <c r="J142" s="724"/>
      <c r="K142" s="724"/>
      <c r="L142" s="724"/>
      <c r="M142" s="724"/>
      <c r="N142" s="724"/>
      <c r="O142" s="724"/>
      <c r="P142" s="724"/>
      <c r="Q142" s="724"/>
      <c r="R142" s="724"/>
      <c r="S142" s="724"/>
      <c r="T142" s="724"/>
      <c r="U142" s="724"/>
      <c r="V142" s="724"/>
      <c r="W142" s="724"/>
      <c r="X142" s="724"/>
      <c r="Y142" s="724"/>
      <c r="Z142" s="724"/>
      <c r="AA142" s="724"/>
      <c r="AB142" s="724"/>
    </row>
    <row r="143" spans="1:28" ht="23.25" customHeight="1">
      <c r="A143" s="66" t="s">
        <v>1</v>
      </c>
      <c r="B143" s="107"/>
      <c r="C143" s="822" t="s">
        <v>0</v>
      </c>
      <c r="D143" s="822"/>
      <c r="E143" s="822"/>
      <c r="F143" s="103"/>
      <c r="G143" s="104"/>
      <c r="H143" s="20"/>
      <c r="I143" s="20"/>
      <c r="J143" s="20"/>
      <c r="K143" s="20"/>
      <c r="L143" s="20"/>
      <c r="M143" s="20"/>
      <c r="N143" s="20"/>
      <c r="O143" s="20"/>
      <c r="P143" s="21"/>
      <c r="Q143" s="20"/>
      <c r="R143" s="22"/>
      <c r="S143" s="22"/>
      <c r="T143" s="22"/>
      <c r="U143" s="22"/>
      <c r="V143" s="22"/>
      <c r="W143" s="22"/>
      <c r="X143" s="22"/>
      <c r="Y143" s="22"/>
      <c r="Z143" s="22"/>
      <c r="AA143" s="22"/>
      <c r="AB143" s="22"/>
    </row>
    <row r="144" spans="1:28" ht="24.75" customHeight="1">
      <c r="A144" s="797" t="s">
        <v>21</v>
      </c>
      <c r="B144" s="797" t="s">
        <v>22</v>
      </c>
      <c r="C144" s="766" t="s">
        <v>23</v>
      </c>
      <c r="D144" s="766"/>
      <c r="E144" s="766" t="s">
        <v>24</v>
      </c>
      <c r="F144" s="766" t="s">
        <v>25</v>
      </c>
      <c r="G144" s="766"/>
      <c r="H144" s="24"/>
      <c r="I144" s="762" t="s">
        <v>379</v>
      </c>
      <c r="J144" s="762"/>
      <c r="K144" s="762"/>
      <c r="L144" s="762"/>
      <c r="M144" s="762" t="s">
        <v>380</v>
      </c>
      <c r="N144" s="762"/>
      <c r="O144" s="762"/>
      <c r="P144" s="762"/>
      <c r="Q144" s="25">
        <v>100</v>
      </c>
      <c r="R144" s="763" t="s">
        <v>382</v>
      </c>
      <c r="S144" s="763"/>
      <c r="T144" s="763"/>
      <c r="U144" s="763"/>
      <c r="V144" s="763"/>
      <c r="W144" s="763"/>
      <c r="X144" s="763"/>
      <c r="Y144" s="763"/>
      <c r="Z144" s="763"/>
      <c r="AA144" s="763"/>
      <c r="AB144" s="763"/>
    </row>
    <row r="145" spans="1:28" ht="25.5">
      <c r="A145" s="766"/>
      <c r="B145" s="766"/>
      <c r="C145" s="25" t="s">
        <v>23</v>
      </c>
      <c r="D145" s="25" t="s">
        <v>27</v>
      </c>
      <c r="E145" s="766"/>
      <c r="F145" s="91" t="s">
        <v>25</v>
      </c>
      <c r="G145" s="27" t="s">
        <v>27</v>
      </c>
      <c r="H145" s="24" t="s">
        <v>9</v>
      </c>
      <c r="I145" s="25">
        <v>2012</v>
      </c>
      <c r="J145" s="25">
        <v>2013</v>
      </c>
      <c r="K145" s="25">
        <v>2014</v>
      </c>
      <c r="L145" s="25">
        <v>2015</v>
      </c>
      <c r="M145" s="25">
        <v>2012</v>
      </c>
      <c r="N145" s="25">
        <v>2013</v>
      </c>
      <c r="O145" s="25">
        <v>2014</v>
      </c>
      <c r="P145" s="29">
        <v>2015</v>
      </c>
      <c r="Q145" s="24" t="s">
        <v>384</v>
      </c>
      <c r="R145" s="30" t="s">
        <v>11</v>
      </c>
      <c r="S145" s="30" t="s">
        <v>12</v>
      </c>
      <c r="T145" s="30" t="s">
        <v>13</v>
      </c>
      <c r="U145" s="30" t="s">
        <v>14</v>
      </c>
      <c r="V145" s="30" t="s">
        <v>15</v>
      </c>
      <c r="W145" s="30" t="s">
        <v>16</v>
      </c>
      <c r="X145" s="30" t="s">
        <v>17</v>
      </c>
      <c r="Y145" s="30" t="s">
        <v>18</v>
      </c>
      <c r="Z145" s="30" t="s">
        <v>19</v>
      </c>
      <c r="AA145" s="30" t="s">
        <v>385</v>
      </c>
      <c r="AB145" s="30" t="s">
        <v>617</v>
      </c>
    </row>
    <row r="146" spans="1:28">
      <c r="A146" s="108"/>
      <c r="B146" s="31"/>
      <c r="C146" s="31"/>
      <c r="D146" s="31"/>
      <c r="E146" s="73"/>
      <c r="F146" s="92"/>
      <c r="G146" s="73"/>
      <c r="H146" s="33"/>
      <c r="I146" s="33"/>
      <c r="J146" s="33"/>
      <c r="K146" s="33"/>
      <c r="L146" s="33"/>
      <c r="M146" s="33"/>
      <c r="N146" s="33"/>
      <c r="O146" s="33"/>
      <c r="P146" s="32"/>
      <c r="Q146" s="106">
        <f>+(AB146*$Q$115)/AB$115</f>
        <v>6.2535981510784771</v>
      </c>
      <c r="R146" s="35">
        <v>41427151.101199999</v>
      </c>
      <c r="S146" s="35">
        <v>0</v>
      </c>
      <c r="T146" s="35">
        <v>46155675.633199997</v>
      </c>
      <c r="U146" s="35">
        <v>24719200</v>
      </c>
      <c r="V146" s="35">
        <v>0</v>
      </c>
      <c r="W146" s="35">
        <v>0</v>
      </c>
      <c r="X146" s="35">
        <v>0</v>
      </c>
      <c r="Y146" s="35">
        <v>0</v>
      </c>
      <c r="Z146" s="35">
        <v>0</v>
      </c>
      <c r="AA146" s="35">
        <v>0</v>
      </c>
      <c r="AB146" s="35">
        <v>112302026.7344</v>
      </c>
    </row>
    <row r="147" spans="1:28" ht="115.5" customHeight="1">
      <c r="A147" s="770" t="s">
        <v>550</v>
      </c>
      <c r="B147" s="771" t="s">
        <v>551</v>
      </c>
      <c r="C147" s="771" t="s">
        <v>110</v>
      </c>
      <c r="D147" s="779">
        <v>0.15</v>
      </c>
      <c r="E147" s="45">
        <v>1</v>
      </c>
      <c r="F147" s="36" t="s">
        <v>691</v>
      </c>
      <c r="G147" s="96">
        <v>0</v>
      </c>
      <c r="H147" s="25" t="s">
        <v>8</v>
      </c>
      <c r="I147" s="43">
        <v>1</v>
      </c>
      <c r="J147" s="43"/>
      <c r="K147" s="43"/>
      <c r="L147" s="43"/>
      <c r="M147" s="43">
        <v>1</v>
      </c>
      <c r="N147" s="24">
        <v>1</v>
      </c>
      <c r="O147" s="24">
        <v>1</v>
      </c>
      <c r="P147" s="38">
        <v>1</v>
      </c>
      <c r="Q147" s="41">
        <f>+(AB147*$Q$146)/AB$146</f>
        <v>0</v>
      </c>
      <c r="R147" s="35">
        <v>0</v>
      </c>
      <c r="S147" s="35">
        <v>0</v>
      </c>
      <c r="T147" s="35">
        <v>0</v>
      </c>
      <c r="U147" s="35">
        <v>0</v>
      </c>
      <c r="V147" s="35">
        <v>0</v>
      </c>
      <c r="W147" s="35">
        <v>0</v>
      </c>
      <c r="X147" s="35">
        <v>0</v>
      </c>
      <c r="Y147" s="35">
        <v>0</v>
      </c>
      <c r="Z147" s="35">
        <v>0</v>
      </c>
      <c r="AA147" s="35">
        <v>0</v>
      </c>
      <c r="AB147" s="35">
        <v>0</v>
      </c>
    </row>
    <row r="148" spans="1:28" ht="84" customHeight="1">
      <c r="A148" s="770"/>
      <c r="B148" s="771"/>
      <c r="C148" s="771"/>
      <c r="D148" s="771"/>
      <c r="E148" s="37">
        <v>1</v>
      </c>
      <c r="F148" s="37" t="s">
        <v>109</v>
      </c>
      <c r="G148" s="241">
        <v>1</v>
      </c>
      <c r="H148" s="25" t="s">
        <v>9</v>
      </c>
      <c r="I148" s="241">
        <v>1</v>
      </c>
      <c r="J148" s="241"/>
      <c r="K148" s="241"/>
      <c r="L148" s="241"/>
      <c r="M148" s="43">
        <v>1</v>
      </c>
      <c r="N148" s="24">
        <v>1</v>
      </c>
      <c r="O148" s="24">
        <v>1</v>
      </c>
      <c r="P148" s="38">
        <v>1</v>
      </c>
      <c r="Q148" s="41">
        <f t="shared" ref="Q148:Q176" si="4">+(AB148*$Q$146)/AB$146</f>
        <v>0</v>
      </c>
      <c r="R148" s="35">
        <v>0</v>
      </c>
      <c r="S148" s="35">
        <v>0</v>
      </c>
      <c r="T148" s="35">
        <v>0</v>
      </c>
      <c r="U148" s="35">
        <v>0</v>
      </c>
      <c r="V148" s="35">
        <v>0</v>
      </c>
      <c r="W148" s="35">
        <v>0</v>
      </c>
      <c r="X148" s="35">
        <v>0</v>
      </c>
      <c r="Y148" s="35">
        <v>0</v>
      </c>
      <c r="Z148" s="35">
        <v>0</v>
      </c>
      <c r="AA148" s="35">
        <v>0</v>
      </c>
      <c r="AB148" s="35">
        <v>0</v>
      </c>
    </row>
    <row r="149" spans="1:28" ht="100.5" customHeight="1">
      <c r="A149" s="770"/>
      <c r="B149" s="771"/>
      <c r="C149" s="771"/>
      <c r="D149" s="771"/>
      <c r="E149" s="45">
        <v>4</v>
      </c>
      <c r="F149" s="45" t="s">
        <v>134</v>
      </c>
      <c r="G149" s="96">
        <v>0</v>
      </c>
      <c r="H149" s="25" t="s">
        <v>8</v>
      </c>
      <c r="I149" s="43">
        <v>1</v>
      </c>
      <c r="J149" s="43">
        <v>1</v>
      </c>
      <c r="K149" s="43">
        <v>1</v>
      </c>
      <c r="L149" s="43">
        <v>1</v>
      </c>
      <c r="M149" s="43">
        <v>1</v>
      </c>
      <c r="N149" s="24">
        <v>2</v>
      </c>
      <c r="O149" s="24">
        <v>3</v>
      </c>
      <c r="P149" s="38">
        <v>4</v>
      </c>
      <c r="Q149" s="41">
        <f t="shared" si="4"/>
        <v>5.5685532424704628E-2</v>
      </c>
      <c r="R149" s="35">
        <v>1000000</v>
      </c>
      <c r="S149" s="35">
        <v>0</v>
      </c>
      <c r="T149" s="35">
        <v>0</v>
      </c>
      <c r="U149" s="35">
        <v>0</v>
      </c>
      <c r="V149" s="35">
        <v>0</v>
      </c>
      <c r="W149" s="35">
        <v>0</v>
      </c>
      <c r="X149" s="35">
        <v>0</v>
      </c>
      <c r="Y149" s="35">
        <v>0</v>
      </c>
      <c r="Z149" s="35">
        <v>0</v>
      </c>
      <c r="AA149" s="35">
        <v>0</v>
      </c>
      <c r="AB149" s="35">
        <v>1000000</v>
      </c>
    </row>
    <row r="150" spans="1:28" ht="111.75" customHeight="1">
      <c r="A150" s="770"/>
      <c r="B150" s="771"/>
      <c r="C150" s="771"/>
      <c r="D150" s="771"/>
      <c r="E150" s="45">
        <v>2</v>
      </c>
      <c r="F150" s="36" t="s">
        <v>111</v>
      </c>
      <c r="G150" s="96">
        <v>0</v>
      </c>
      <c r="H150" s="25" t="s">
        <v>8</v>
      </c>
      <c r="I150" s="43">
        <v>1</v>
      </c>
      <c r="J150" s="43"/>
      <c r="K150" s="43">
        <v>1</v>
      </c>
      <c r="L150" s="43"/>
      <c r="M150" s="43">
        <v>1</v>
      </c>
      <c r="N150" s="24">
        <v>1</v>
      </c>
      <c r="O150" s="24">
        <v>2</v>
      </c>
      <c r="P150" s="38">
        <v>2</v>
      </c>
      <c r="Q150" s="41">
        <f t="shared" si="4"/>
        <v>5.5685532424704628E-2</v>
      </c>
      <c r="R150" s="35">
        <v>1000000</v>
      </c>
      <c r="S150" s="35">
        <v>0</v>
      </c>
      <c r="T150" s="35">
        <v>0</v>
      </c>
      <c r="U150" s="35">
        <v>0</v>
      </c>
      <c r="V150" s="35">
        <v>0</v>
      </c>
      <c r="W150" s="35">
        <v>0</v>
      </c>
      <c r="X150" s="35">
        <v>0</v>
      </c>
      <c r="Y150" s="35">
        <v>0</v>
      </c>
      <c r="Z150" s="35">
        <v>0</v>
      </c>
      <c r="AA150" s="35">
        <v>0</v>
      </c>
      <c r="AB150" s="35">
        <v>1000000</v>
      </c>
    </row>
    <row r="151" spans="1:28" ht="60" customHeight="1">
      <c r="A151" s="770"/>
      <c r="B151" s="771"/>
      <c r="C151" s="771"/>
      <c r="D151" s="771"/>
      <c r="E151" s="45" t="s">
        <v>692</v>
      </c>
      <c r="F151" s="36" t="s">
        <v>112</v>
      </c>
      <c r="G151" s="96">
        <v>0</v>
      </c>
      <c r="H151" s="25" t="s">
        <v>8</v>
      </c>
      <c r="I151" s="43"/>
      <c r="J151" s="43"/>
      <c r="K151" s="43"/>
      <c r="L151" s="43"/>
      <c r="M151" s="43">
        <v>0</v>
      </c>
      <c r="N151" s="24">
        <v>0</v>
      </c>
      <c r="O151" s="24">
        <v>0</v>
      </c>
      <c r="P151" s="38">
        <v>0</v>
      </c>
      <c r="Q151" s="41">
        <f t="shared" si="4"/>
        <v>0</v>
      </c>
      <c r="R151" s="35">
        <v>0</v>
      </c>
      <c r="S151" s="35">
        <v>0</v>
      </c>
      <c r="T151" s="35">
        <v>0</v>
      </c>
      <c r="U151" s="35">
        <v>0</v>
      </c>
      <c r="V151" s="35">
        <v>0</v>
      </c>
      <c r="W151" s="35">
        <v>0</v>
      </c>
      <c r="X151" s="35">
        <v>0</v>
      </c>
      <c r="Y151" s="35">
        <v>0</v>
      </c>
      <c r="Z151" s="35">
        <v>0</v>
      </c>
      <c r="AA151" s="35">
        <v>0</v>
      </c>
      <c r="AB151" s="35">
        <v>0</v>
      </c>
    </row>
    <row r="152" spans="1:28" ht="162" customHeight="1">
      <c r="A152" s="770"/>
      <c r="B152" s="771"/>
      <c r="C152" s="771"/>
      <c r="D152" s="771"/>
      <c r="E152" s="45">
        <v>3</v>
      </c>
      <c r="F152" s="36" t="s">
        <v>113</v>
      </c>
      <c r="G152" s="96">
        <v>2</v>
      </c>
      <c r="H152" s="25" t="s">
        <v>8</v>
      </c>
      <c r="I152" s="80"/>
      <c r="J152" s="43">
        <v>1</v>
      </c>
      <c r="K152" s="43">
        <v>1</v>
      </c>
      <c r="L152" s="43">
        <v>1</v>
      </c>
      <c r="M152" s="43">
        <v>0</v>
      </c>
      <c r="N152" s="24">
        <v>1</v>
      </c>
      <c r="O152" s="24">
        <v>2</v>
      </c>
      <c r="P152" s="38">
        <v>3</v>
      </c>
      <c r="Q152" s="41">
        <f t="shared" si="4"/>
        <v>0.1670565972741139</v>
      </c>
      <c r="R152" s="35">
        <v>3000000</v>
      </c>
      <c r="S152" s="35">
        <v>0</v>
      </c>
      <c r="T152" s="35">
        <v>0</v>
      </c>
      <c r="U152" s="35">
        <v>0</v>
      </c>
      <c r="V152" s="35">
        <v>0</v>
      </c>
      <c r="W152" s="35">
        <v>0</v>
      </c>
      <c r="X152" s="35">
        <v>0</v>
      </c>
      <c r="Y152" s="35">
        <v>0</v>
      </c>
      <c r="Z152" s="35">
        <v>0</v>
      </c>
      <c r="AA152" s="35">
        <v>0</v>
      </c>
      <c r="AB152" s="35">
        <v>3000000</v>
      </c>
    </row>
    <row r="153" spans="1:28" ht="90" customHeight="1">
      <c r="A153" s="770"/>
      <c r="B153" s="771"/>
      <c r="C153" s="771"/>
      <c r="D153" s="771"/>
      <c r="E153" s="45">
        <v>2</v>
      </c>
      <c r="F153" s="36" t="s">
        <v>114</v>
      </c>
      <c r="G153" s="96" t="s">
        <v>68</v>
      </c>
      <c r="H153" s="25" t="s">
        <v>8</v>
      </c>
      <c r="I153" s="80">
        <v>1</v>
      </c>
      <c r="J153" s="43"/>
      <c r="K153" s="43"/>
      <c r="L153" s="43">
        <v>1</v>
      </c>
      <c r="M153" s="43">
        <v>1</v>
      </c>
      <c r="N153" s="24">
        <v>1</v>
      </c>
      <c r="O153" s="24">
        <v>1</v>
      </c>
      <c r="P153" s="38">
        <v>2</v>
      </c>
      <c r="Q153" s="41">
        <f t="shared" si="4"/>
        <v>0</v>
      </c>
      <c r="R153" s="35">
        <v>0</v>
      </c>
      <c r="S153" s="35">
        <v>0</v>
      </c>
      <c r="T153" s="35">
        <v>0</v>
      </c>
      <c r="U153" s="35">
        <v>0</v>
      </c>
      <c r="V153" s="35">
        <v>0</v>
      </c>
      <c r="W153" s="35">
        <v>0</v>
      </c>
      <c r="X153" s="35">
        <v>0</v>
      </c>
      <c r="Y153" s="35">
        <v>0</v>
      </c>
      <c r="Z153" s="35">
        <v>0</v>
      </c>
      <c r="AA153" s="35">
        <v>0</v>
      </c>
      <c r="AB153" s="35">
        <v>0</v>
      </c>
    </row>
    <row r="154" spans="1:28" ht="151.5" customHeight="1">
      <c r="A154" s="770"/>
      <c r="B154" s="771"/>
      <c r="C154" s="771"/>
      <c r="D154" s="771"/>
      <c r="E154" s="42">
        <v>4</v>
      </c>
      <c r="F154" s="45" t="s">
        <v>115</v>
      </c>
      <c r="G154" s="96">
        <v>0</v>
      </c>
      <c r="H154" s="25" t="s">
        <v>8</v>
      </c>
      <c r="I154" s="43">
        <v>1</v>
      </c>
      <c r="J154" s="43">
        <v>1</v>
      </c>
      <c r="K154" s="43">
        <v>1</v>
      </c>
      <c r="L154" s="43">
        <v>1</v>
      </c>
      <c r="M154" s="43">
        <v>1</v>
      </c>
      <c r="N154" s="24">
        <v>2</v>
      </c>
      <c r="O154" s="24">
        <v>3</v>
      </c>
      <c r="P154" s="38">
        <v>4</v>
      </c>
      <c r="Q154" s="41">
        <f t="shared" si="4"/>
        <v>1.024613796614565</v>
      </c>
      <c r="R154" s="35">
        <v>2500000</v>
      </c>
      <c r="S154" s="35">
        <v>0</v>
      </c>
      <c r="T154" s="35">
        <v>15900000</v>
      </c>
      <c r="U154" s="35">
        <v>0</v>
      </c>
      <c r="V154" s="35">
        <v>0</v>
      </c>
      <c r="W154" s="35">
        <v>0</v>
      </c>
      <c r="X154" s="35">
        <v>0</v>
      </c>
      <c r="Y154" s="35">
        <v>0</v>
      </c>
      <c r="Z154" s="35">
        <v>0</v>
      </c>
      <c r="AA154" s="35">
        <v>0</v>
      </c>
      <c r="AB154" s="35">
        <v>18400000</v>
      </c>
    </row>
    <row r="155" spans="1:28" ht="194.25" customHeight="1">
      <c r="A155" s="770"/>
      <c r="B155" s="771"/>
      <c r="C155" s="771"/>
      <c r="D155" s="771"/>
      <c r="E155" s="45">
        <v>4</v>
      </c>
      <c r="F155" s="45" t="s">
        <v>116</v>
      </c>
      <c r="G155" s="96">
        <v>0</v>
      </c>
      <c r="H155" s="25" t="s">
        <v>8</v>
      </c>
      <c r="I155" s="43">
        <v>1</v>
      </c>
      <c r="J155" s="43">
        <v>1</v>
      </c>
      <c r="K155" s="43">
        <v>1</v>
      </c>
      <c r="L155" s="43">
        <v>1</v>
      </c>
      <c r="M155" s="43">
        <v>1</v>
      </c>
      <c r="N155" s="24">
        <v>2</v>
      </c>
      <c r="O155" s="24">
        <v>3</v>
      </c>
      <c r="P155" s="38">
        <v>4</v>
      </c>
      <c r="Q155" s="41">
        <f t="shared" si="4"/>
        <v>5.5685532424704628E-2</v>
      </c>
      <c r="R155" s="35">
        <v>1000000</v>
      </c>
      <c r="S155" s="35">
        <v>0</v>
      </c>
      <c r="T155" s="35">
        <v>0</v>
      </c>
      <c r="U155" s="35">
        <v>0</v>
      </c>
      <c r="V155" s="35">
        <v>0</v>
      </c>
      <c r="W155" s="35">
        <v>0</v>
      </c>
      <c r="X155" s="35">
        <v>0</v>
      </c>
      <c r="Y155" s="35">
        <v>0</v>
      </c>
      <c r="Z155" s="35">
        <v>0</v>
      </c>
      <c r="AA155" s="35">
        <v>0</v>
      </c>
      <c r="AB155" s="35">
        <v>1000000</v>
      </c>
    </row>
    <row r="156" spans="1:28" ht="127.5" customHeight="1">
      <c r="A156" s="770"/>
      <c r="B156" s="771"/>
      <c r="C156" s="771"/>
      <c r="D156" s="771"/>
      <c r="E156" s="45" t="s">
        <v>552</v>
      </c>
      <c r="F156" s="36" t="s">
        <v>117</v>
      </c>
      <c r="G156" s="96">
        <v>254</v>
      </c>
      <c r="H156" s="25" t="s">
        <v>8</v>
      </c>
      <c r="I156" s="43">
        <v>100</v>
      </c>
      <c r="J156" s="43">
        <v>100</v>
      </c>
      <c r="K156" s="43">
        <v>100</v>
      </c>
      <c r="L156" s="43">
        <v>50</v>
      </c>
      <c r="M156" s="43">
        <v>100</v>
      </c>
      <c r="N156" s="24">
        <v>200</v>
      </c>
      <c r="O156" s="24">
        <v>300</v>
      </c>
      <c r="P156" s="38">
        <v>350</v>
      </c>
      <c r="Q156" s="41">
        <f t="shared" si="4"/>
        <v>0.13921383106176155</v>
      </c>
      <c r="R156" s="35">
        <v>2500000</v>
      </c>
      <c r="S156" s="35">
        <v>0</v>
      </c>
      <c r="T156" s="35">
        <v>0</v>
      </c>
      <c r="U156" s="35">
        <v>0</v>
      </c>
      <c r="V156" s="35">
        <v>0</v>
      </c>
      <c r="W156" s="35">
        <v>0</v>
      </c>
      <c r="X156" s="35">
        <v>0</v>
      </c>
      <c r="Y156" s="35">
        <v>0</v>
      </c>
      <c r="Z156" s="35">
        <v>0</v>
      </c>
      <c r="AA156" s="35">
        <v>0</v>
      </c>
      <c r="AB156" s="35">
        <v>2500000</v>
      </c>
    </row>
    <row r="157" spans="1:28" ht="137.25" customHeight="1">
      <c r="A157" s="770"/>
      <c r="B157" s="768" t="s">
        <v>553</v>
      </c>
      <c r="C157" s="771" t="s">
        <v>118</v>
      </c>
      <c r="D157" s="779">
        <v>0.01</v>
      </c>
      <c r="E157" s="45">
        <v>1</v>
      </c>
      <c r="F157" s="45" t="s">
        <v>119</v>
      </c>
      <c r="G157" s="25">
        <v>1</v>
      </c>
      <c r="H157" s="25" t="s">
        <v>8</v>
      </c>
      <c r="I157" s="43"/>
      <c r="J157" s="43">
        <v>1</v>
      </c>
      <c r="K157" s="43"/>
      <c r="L157" s="43"/>
      <c r="M157" s="43">
        <v>0</v>
      </c>
      <c r="N157" s="24">
        <v>1</v>
      </c>
      <c r="O157" s="24">
        <v>1</v>
      </c>
      <c r="P157" s="38">
        <v>1</v>
      </c>
      <c r="Q157" s="41">
        <f t="shared" si="4"/>
        <v>0</v>
      </c>
      <c r="R157" s="35"/>
      <c r="S157" s="35">
        <v>0</v>
      </c>
      <c r="T157" s="35">
        <v>0</v>
      </c>
      <c r="U157" s="35">
        <v>0</v>
      </c>
      <c r="V157" s="35">
        <v>0</v>
      </c>
      <c r="W157" s="35">
        <v>0</v>
      </c>
      <c r="X157" s="35">
        <v>0</v>
      </c>
      <c r="Y157" s="35">
        <v>0</v>
      </c>
      <c r="Z157" s="35">
        <v>0</v>
      </c>
      <c r="AA157" s="35">
        <v>0</v>
      </c>
      <c r="AB157" s="35">
        <v>0</v>
      </c>
    </row>
    <row r="158" spans="1:28" ht="126" customHeight="1">
      <c r="A158" s="770"/>
      <c r="B158" s="768"/>
      <c r="C158" s="771"/>
      <c r="D158" s="771"/>
      <c r="E158" s="45">
        <v>2</v>
      </c>
      <c r="F158" s="45" t="s">
        <v>120</v>
      </c>
      <c r="G158" s="96">
        <v>0</v>
      </c>
      <c r="H158" s="25" t="s">
        <v>8</v>
      </c>
      <c r="I158" s="43">
        <v>1</v>
      </c>
      <c r="J158" s="43">
        <v>1</v>
      </c>
      <c r="K158" s="43"/>
      <c r="L158" s="43"/>
      <c r="M158" s="43">
        <v>1</v>
      </c>
      <c r="N158" s="24">
        <v>2</v>
      </c>
      <c r="O158" s="24">
        <v>2</v>
      </c>
      <c r="P158" s="38">
        <v>2</v>
      </c>
      <c r="Q158" s="41">
        <f t="shared" si="4"/>
        <v>0</v>
      </c>
      <c r="R158" s="35"/>
      <c r="S158" s="35">
        <v>0</v>
      </c>
      <c r="T158" s="35">
        <v>0</v>
      </c>
      <c r="U158" s="35">
        <v>0</v>
      </c>
      <c r="V158" s="35">
        <v>0</v>
      </c>
      <c r="W158" s="35">
        <v>0</v>
      </c>
      <c r="X158" s="35">
        <v>0</v>
      </c>
      <c r="Y158" s="35">
        <v>0</v>
      </c>
      <c r="Z158" s="35">
        <v>0</v>
      </c>
      <c r="AA158" s="35">
        <v>0</v>
      </c>
      <c r="AB158" s="35">
        <v>0</v>
      </c>
    </row>
    <row r="159" spans="1:28" ht="110.25" customHeight="1">
      <c r="A159" s="770"/>
      <c r="B159" s="768"/>
      <c r="C159" s="771"/>
      <c r="D159" s="771"/>
      <c r="E159" s="45">
        <v>50</v>
      </c>
      <c r="F159" s="45" t="s">
        <v>121</v>
      </c>
      <c r="G159" s="96">
        <v>0</v>
      </c>
      <c r="H159" s="25" t="s">
        <v>8</v>
      </c>
      <c r="I159" s="43">
        <v>10</v>
      </c>
      <c r="J159" s="43">
        <v>10</v>
      </c>
      <c r="K159" s="43">
        <v>10</v>
      </c>
      <c r="L159" s="43">
        <v>20</v>
      </c>
      <c r="M159" s="43">
        <v>10</v>
      </c>
      <c r="N159" s="24">
        <v>20</v>
      </c>
      <c r="O159" s="24">
        <v>30</v>
      </c>
      <c r="P159" s="38">
        <v>50</v>
      </c>
      <c r="Q159" s="41">
        <f t="shared" si="4"/>
        <v>5.5685532424704628E-2</v>
      </c>
      <c r="R159" s="35">
        <v>1000000</v>
      </c>
      <c r="S159" s="35">
        <v>0</v>
      </c>
      <c r="T159" s="35">
        <v>0</v>
      </c>
      <c r="U159" s="35">
        <v>0</v>
      </c>
      <c r="V159" s="35">
        <v>0</v>
      </c>
      <c r="W159" s="35">
        <v>0</v>
      </c>
      <c r="X159" s="35">
        <v>0</v>
      </c>
      <c r="Y159" s="35">
        <v>0</v>
      </c>
      <c r="Z159" s="35">
        <v>0</v>
      </c>
      <c r="AA159" s="35">
        <v>0</v>
      </c>
      <c r="AB159" s="35">
        <v>1000000</v>
      </c>
    </row>
    <row r="160" spans="1:28" ht="165" customHeight="1">
      <c r="A160" s="770"/>
      <c r="B160" s="768"/>
      <c r="C160" s="771"/>
      <c r="D160" s="771"/>
      <c r="E160" s="45">
        <v>60</v>
      </c>
      <c r="F160" s="45" t="s">
        <v>122</v>
      </c>
      <c r="G160" s="96">
        <v>0</v>
      </c>
      <c r="H160" s="25" t="s">
        <v>8</v>
      </c>
      <c r="I160" s="43">
        <v>15</v>
      </c>
      <c r="J160" s="43">
        <v>15</v>
      </c>
      <c r="K160" s="43">
        <v>15</v>
      </c>
      <c r="L160" s="43">
        <v>15</v>
      </c>
      <c r="M160" s="43">
        <v>15</v>
      </c>
      <c r="N160" s="24">
        <v>30</v>
      </c>
      <c r="O160" s="24">
        <v>45</v>
      </c>
      <c r="P160" s="38">
        <v>60</v>
      </c>
      <c r="Q160" s="41">
        <f t="shared" si="4"/>
        <v>5.5685532424704628E-2</v>
      </c>
      <c r="R160" s="35">
        <v>1000000</v>
      </c>
      <c r="S160" s="35">
        <v>0</v>
      </c>
      <c r="T160" s="35">
        <v>0</v>
      </c>
      <c r="U160" s="35">
        <v>0</v>
      </c>
      <c r="V160" s="35">
        <v>0</v>
      </c>
      <c r="W160" s="35">
        <v>0</v>
      </c>
      <c r="X160" s="35">
        <v>0</v>
      </c>
      <c r="Y160" s="35">
        <v>0</v>
      </c>
      <c r="Z160" s="35">
        <v>0</v>
      </c>
      <c r="AA160" s="35">
        <v>0</v>
      </c>
      <c r="AB160" s="35">
        <v>1000000</v>
      </c>
    </row>
    <row r="161" spans="1:28" ht="147.75" customHeight="1">
      <c r="A161" s="770"/>
      <c r="B161" s="768"/>
      <c r="C161" s="771"/>
      <c r="D161" s="771"/>
      <c r="E161" s="45">
        <v>4</v>
      </c>
      <c r="F161" s="45" t="s">
        <v>123</v>
      </c>
      <c r="G161" s="96">
        <v>0</v>
      </c>
      <c r="H161" s="25" t="s">
        <v>8</v>
      </c>
      <c r="I161" s="43">
        <v>1</v>
      </c>
      <c r="J161" s="43">
        <v>1</v>
      </c>
      <c r="K161" s="43">
        <v>1</v>
      </c>
      <c r="L161" s="43">
        <v>1</v>
      </c>
      <c r="M161" s="43">
        <v>1</v>
      </c>
      <c r="N161" s="24">
        <v>2</v>
      </c>
      <c r="O161" s="24">
        <v>3</v>
      </c>
      <c r="P161" s="38">
        <v>4</v>
      </c>
      <c r="Q161" s="41">
        <f t="shared" si="4"/>
        <v>0.76344864954270042</v>
      </c>
      <c r="R161" s="35">
        <v>10000000</v>
      </c>
      <c r="S161" s="35">
        <v>0</v>
      </c>
      <c r="T161" s="35">
        <v>3710000</v>
      </c>
      <c r="U161" s="35">
        <v>0</v>
      </c>
      <c r="V161" s="35">
        <v>0</v>
      </c>
      <c r="W161" s="35">
        <v>0</v>
      </c>
      <c r="X161" s="35">
        <v>0</v>
      </c>
      <c r="Y161" s="35">
        <v>0</v>
      </c>
      <c r="Z161" s="35">
        <v>0</v>
      </c>
      <c r="AA161" s="35">
        <v>0</v>
      </c>
      <c r="AB161" s="35">
        <v>13710000</v>
      </c>
    </row>
    <row r="162" spans="1:28" ht="113.25" customHeight="1">
      <c r="A162" s="770" t="s">
        <v>124</v>
      </c>
      <c r="B162" s="771" t="s">
        <v>125</v>
      </c>
      <c r="C162" s="768" t="s">
        <v>126</v>
      </c>
      <c r="D162" s="769">
        <v>0.1</v>
      </c>
      <c r="E162" s="45">
        <v>3</v>
      </c>
      <c r="F162" s="45" t="s">
        <v>127</v>
      </c>
      <c r="G162" s="96">
        <v>1</v>
      </c>
      <c r="H162" s="25" t="s">
        <v>8</v>
      </c>
      <c r="I162" s="43"/>
      <c r="J162" s="43">
        <v>1</v>
      </c>
      <c r="K162" s="43">
        <v>1</v>
      </c>
      <c r="L162" s="43">
        <v>1</v>
      </c>
      <c r="M162" s="43">
        <v>0</v>
      </c>
      <c r="N162" s="24">
        <v>1</v>
      </c>
      <c r="O162" s="24">
        <v>2</v>
      </c>
      <c r="P162" s="38">
        <v>3</v>
      </c>
      <c r="Q162" s="41">
        <f t="shared" si="4"/>
        <v>0.17707999311056072</v>
      </c>
      <c r="R162" s="35">
        <v>3180000</v>
      </c>
      <c r="S162" s="35">
        <v>0</v>
      </c>
      <c r="T162" s="35">
        <v>0</v>
      </c>
      <c r="U162" s="35">
        <v>0</v>
      </c>
      <c r="V162" s="35">
        <v>0</v>
      </c>
      <c r="W162" s="35">
        <v>0</v>
      </c>
      <c r="X162" s="35">
        <v>0</v>
      </c>
      <c r="Y162" s="35">
        <v>0</v>
      </c>
      <c r="Z162" s="35">
        <v>0</v>
      </c>
      <c r="AA162" s="35">
        <v>0</v>
      </c>
      <c r="AB162" s="35">
        <v>3180000</v>
      </c>
    </row>
    <row r="163" spans="1:28" ht="130.5" customHeight="1">
      <c r="A163" s="770"/>
      <c r="B163" s="771"/>
      <c r="C163" s="768"/>
      <c r="D163" s="768"/>
      <c r="E163" s="45">
        <v>20</v>
      </c>
      <c r="F163" s="36" t="s">
        <v>800</v>
      </c>
      <c r="G163" s="96" t="s">
        <v>68</v>
      </c>
      <c r="H163" s="25" t="s">
        <v>8</v>
      </c>
      <c r="I163" s="43">
        <v>5</v>
      </c>
      <c r="J163" s="43">
        <v>5</v>
      </c>
      <c r="K163" s="43">
        <v>5</v>
      </c>
      <c r="L163" s="43">
        <v>5</v>
      </c>
      <c r="M163" s="43">
        <v>5</v>
      </c>
      <c r="N163" s="24">
        <v>10</v>
      </c>
      <c r="O163" s="24">
        <v>15</v>
      </c>
      <c r="P163" s="38">
        <v>20</v>
      </c>
      <c r="Q163" s="41">
        <f t="shared" si="4"/>
        <v>0.7978623085811678</v>
      </c>
      <c r="R163" s="35">
        <v>5000000</v>
      </c>
      <c r="S163" s="35">
        <v>0</v>
      </c>
      <c r="T163" s="35">
        <v>3710000</v>
      </c>
      <c r="U163" s="35">
        <v>5618000</v>
      </c>
      <c r="V163" s="35">
        <v>0</v>
      </c>
      <c r="W163" s="35">
        <v>0</v>
      </c>
      <c r="X163" s="35">
        <v>0</v>
      </c>
      <c r="Y163" s="35">
        <v>0</v>
      </c>
      <c r="Z163" s="35">
        <v>0</v>
      </c>
      <c r="AA163" s="35">
        <v>0</v>
      </c>
      <c r="AB163" s="35">
        <v>14328000</v>
      </c>
    </row>
    <row r="164" spans="1:28" ht="75" customHeight="1">
      <c r="A164" s="770"/>
      <c r="B164" s="771"/>
      <c r="C164" s="768"/>
      <c r="D164" s="768"/>
      <c r="E164" s="45">
        <v>1</v>
      </c>
      <c r="F164" s="36" t="s">
        <v>554</v>
      </c>
      <c r="G164" s="96">
        <v>1</v>
      </c>
      <c r="H164" s="25" t="s">
        <v>8</v>
      </c>
      <c r="I164" s="43"/>
      <c r="J164" s="38">
        <v>1</v>
      </c>
      <c r="K164" s="43"/>
      <c r="L164" s="43"/>
      <c r="M164" s="43">
        <v>0</v>
      </c>
      <c r="N164" s="24">
        <v>1</v>
      </c>
      <c r="O164" s="24">
        <v>1</v>
      </c>
      <c r="P164" s="38">
        <v>1</v>
      </c>
      <c r="Q164" s="41">
        <f t="shared" si="4"/>
        <v>0</v>
      </c>
      <c r="R164" s="35"/>
      <c r="S164" s="35">
        <v>0</v>
      </c>
      <c r="T164" s="35">
        <v>0</v>
      </c>
      <c r="U164" s="35">
        <v>0</v>
      </c>
      <c r="V164" s="35">
        <v>0</v>
      </c>
      <c r="W164" s="35">
        <v>0</v>
      </c>
      <c r="X164" s="35">
        <v>0</v>
      </c>
      <c r="Y164" s="35">
        <v>0</v>
      </c>
      <c r="Z164" s="35">
        <v>0</v>
      </c>
      <c r="AA164" s="35">
        <v>0</v>
      </c>
      <c r="AB164" s="35">
        <v>0</v>
      </c>
    </row>
    <row r="165" spans="1:28" ht="90" customHeight="1">
      <c r="A165" s="770"/>
      <c r="B165" s="771"/>
      <c r="C165" s="768"/>
      <c r="D165" s="768"/>
      <c r="E165" s="45">
        <v>20</v>
      </c>
      <c r="F165" s="36" t="s">
        <v>128</v>
      </c>
      <c r="G165" s="96" t="s">
        <v>68</v>
      </c>
      <c r="H165" s="25" t="s">
        <v>8</v>
      </c>
      <c r="I165" s="43">
        <v>5</v>
      </c>
      <c r="J165" s="43">
        <v>5</v>
      </c>
      <c r="K165" s="43">
        <v>5</v>
      </c>
      <c r="L165" s="43">
        <v>5</v>
      </c>
      <c r="M165" s="43">
        <v>5</v>
      </c>
      <c r="N165" s="24">
        <v>10</v>
      </c>
      <c r="O165" s="24">
        <v>15</v>
      </c>
      <c r="P165" s="38">
        <v>20</v>
      </c>
      <c r="Q165" s="41">
        <f t="shared" si="4"/>
        <v>0.25189907447639381</v>
      </c>
      <c r="R165" s="35">
        <v>3400000</v>
      </c>
      <c r="S165" s="35">
        <v>0</v>
      </c>
      <c r="T165" s="35">
        <v>0</v>
      </c>
      <c r="U165" s="35">
        <v>1123600</v>
      </c>
      <c r="V165" s="35">
        <v>0</v>
      </c>
      <c r="W165" s="35">
        <v>0</v>
      </c>
      <c r="X165" s="35">
        <v>0</v>
      </c>
      <c r="Y165" s="35">
        <v>0</v>
      </c>
      <c r="Z165" s="35">
        <v>0</v>
      </c>
      <c r="AA165" s="35">
        <v>0</v>
      </c>
      <c r="AB165" s="35">
        <v>4523600</v>
      </c>
    </row>
    <row r="166" spans="1:28" ht="66" customHeight="1">
      <c r="A166" s="770"/>
      <c r="B166" s="771"/>
      <c r="C166" s="768"/>
      <c r="D166" s="768"/>
      <c r="E166" s="45">
        <v>1</v>
      </c>
      <c r="F166" s="45" t="s">
        <v>129</v>
      </c>
      <c r="G166" s="96">
        <v>2</v>
      </c>
      <c r="H166" s="25" t="s">
        <v>8</v>
      </c>
      <c r="I166" s="43"/>
      <c r="J166" s="43"/>
      <c r="K166" s="43">
        <v>1</v>
      </c>
      <c r="L166" s="43"/>
      <c r="M166" s="43">
        <v>0</v>
      </c>
      <c r="N166" s="24">
        <v>0</v>
      </c>
      <c r="O166" s="24">
        <v>1</v>
      </c>
      <c r="P166" s="38">
        <v>1</v>
      </c>
      <c r="Q166" s="41">
        <f t="shared" si="4"/>
        <v>2.7842766212352314E-2</v>
      </c>
      <c r="R166" s="35">
        <v>500000</v>
      </c>
      <c r="S166" s="35">
        <v>0</v>
      </c>
      <c r="T166" s="35">
        <v>0</v>
      </c>
      <c r="U166" s="35">
        <v>0</v>
      </c>
      <c r="V166" s="35">
        <v>0</v>
      </c>
      <c r="W166" s="35">
        <v>0</v>
      </c>
      <c r="X166" s="35">
        <v>0</v>
      </c>
      <c r="Y166" s="35">
        <v>0</v>
      </c>
      <c r="Z166" s="35">
        <v>0</v>
      </c>
      <c r="AA166" s="35">
        <v>0</v>
      </c>
      <c r="AB166" s="35">
        <v>500000</v>
      </c>
    </row>
    <row r="167" spans="1:28" ht="117" customHeight="1">
      <c r="A167" s="770"/>
      <c r="B167" s="771"/>
      <c r="C167" s="768"/>
      <c r="D167" s="768"/>
      <c r="E167" s="45">
        <v>12</v>
      </c>
      <c r="F167" s="45" t="s">
        <v>130</v>
      </c>
      <c r="G167" s="96">
        <v>12</v>
      </c>
      <c r="H167" s="25" t="s">
        <v>9</v>
      </c>
      <c r="I167" s="43">
        <v>3</v>
      </c>
      <c r="J167" s="43">
        <v>3</v>
      </c>
      <c r="K167" s="43">
        <v>3</v>
      </c>
      <c r="L167" s="43">
        <v>3</v>
      </c>
      <c r="M167" s="43">
        <v>3</v>
      </c>
      <c r="N167" s="24">
        <v>6</v>
      </c>
      <c r="O167" s="24">
        <v>9</v>
      </c>
      <c r="P167" s="38">
        <v>12</v>
      </c>
      <c r="Q167" s="41">
        <f t="shared" si="4"/>
        <v>0.77133372093403851</v>
      </c>
      <c r="R167" s="35">
        <v>3400000</v>
      </c>
      <c r="S167" s="35">
        <v>0</v>
      </c>
      <c r="T167" s="35">
        <v>3710000</v>
      </c>
      <c r="U167" s="35">
        <v>6741600</v>
      </c>
      <c r="V167" s="35">
        <v>0</v>
      </c>
      <c r="W167" s="35">
        <v>0</v>
      </c>
      <c r="X167" s="35">
        <v>0</v>
      </c>
      <c r="Y167" s="35">
        <v>0</v>
      </c>
      <c r="Z167" s="35">
        <v>0</v>
      </c>
      <c r="AA167" s="35">
        <v>0</v>
      </c>
      <c r="AB167" s="35">
        <v>13851600</v>
      </c>
    </row>
    <row r="168" spans="1:28" ht="135" customHeight="1">
      <c r="A168" s="770"/>
      <c r="B168" s="771"/>
      <c r="C168" s="768"/>
      <c r="D168" s="768"/>
      <c r="E168" s="46">
        <v>1</v>
      </c>
      <c r="F168" s="93" t="s">
        <v>693</v>
      </c>
      <c r="G168" s="96">
        <v>0</v>
      </c>
      <c r="H168" s="25" t="s">
        <v>8</v>
      </c>
      <c r="I168" s="43">
        <v>1</v>
      </c>
      <c r="J168" s="43"/>
      <c r="K168" s="43"/>
      <c r="L168" s="43">
        <v>1</v>
      </c>
      <c r="M168" s="43">
        <v>1</v>
      </c>
      <c r="N168" s="24">
        <v>1</v>
      </c>
      <c r="O168" s="24">
        <v>1</v>
      </c>
      <c r="P168" s="38">
        <v>2</v>
      </c>
      <c r="Q168" s="41">
        <f t="shared" si="4"/>
        <v>0</v>
      </c>
      <c r="R168" s="35">
        <v>0</v>
      </c>
      <c r="S168" s="35">
        <v>0</v>
      </c>
      <c r="T168" s="35">
        <v>0</v>
      </c>
      <c r="U168" s="35">
        <v>0</v>
      </c>
      <c r="V168" s="35">
        <v>0</v>
      </c>
      <c r="W168" s="35">
        <v>0</v>
      </c>
      <c r="X168" s="35">
        <v>0</v>
      </c>
      <c r="Y168" s="35">
        <v>0</v>
      </c>
      <c r="Z168" s="35">
        <v>0</v>
      </c>
      <c r="AA168" s="35">
        <v>0</v>
      </c>
      <c r="AB168" s="35">
        <v>0</v>
      </c>
    </row>
    <row r="169" spans="1:28" ht="105" customHeight="1">
      <c r="A169" s="770" t="s">
        <v>737</v>
      </c>
      <c r="B169" s="771"/>
      <c r="C169" s="768"/>
      <c r="D169" s="768"/>
      <c r="E169" s="45">
        <v>1</v>
      </c>
      <c r="F169" s="45" t="s">
        <v>131</v>
      </c>
      <c r="G169" s="96" t="s">
        <v>68</v>
      </c>
      <c r="H169" s="25" t="s">
        <v>8</v>
      </c>
      <c r="I169" s="43"/>
      <c r="J169" s="43">
        <v>1</v>
      </c>
      <c r="K169" s="43"/>
      <c r="L169" s="43"/>
      <c r="M169" s="43">
        <v>0</v>
      </c>
      <c r="N169" s="24">
        <v>1</v>
      </c>
      <c r="O169" s="24">
        <v>1</v>
      </c>
      <c r="P169" s="38">
        <v>1</v>
      </c>
      <c r="Q169" s="41">
        <f t="shared" si="4"/>
        <v>0</v>
      </c>
      <c r="R169" s="35"/>
      <c r="S169" s="35">
        <v>0</v>
      </c>
      <c r="T169" s="35">
        <v>0</v>
      </c>
      <c r="U169" s="35">
        <v>0</v>
      </c>
      <c r="V169" s="35">
        <v>0</v>
      </c>
      <c r="W169" s="35">
        <v>0</v>
      </c>
      <c r="X169" s="35">
        <v>0</v>
      </c>
      <c r="Y169" s="35">
        <v>0</v>
      </c>
      <c r="Z169" s="35">
        <v>0</v>
      </c>
      <c r="AA169" s="35">
        <v>0</v>
      </c>
      <c r="AB169" s="35">
        <v>0</v>
      </c>
    </row>
    <row r="170" spans="1:28" ht="105" customHeight="1">
      <c r="A170" s="770"/>
      <c r="B170" s="771"/>
      <c r="C170" s="768"/>
      <c r="D170" s="768"/>
      <c r="E170" s="45">
        <v>4</v>
      </c>
      <c r="F170" s="45" t="s">
        <v>801</v>
      </c>
      <c r="G170" s="96">
        <v>0</v>
      </c>
      <c r="H170" s="25" t="s">
        <v>8</v>
      </c>
      <c r="I170" s="43">
        <v>1</v>
      </c>
      <c r="J170" s="43">
        <v>1</v>
      </c>
      <c r="K170" s="43">
        <v>1</v>
      </c>
      <c r="L170" s="43">
        <v>1</v>
      </c>
      <c r="M170" s="43">
        <v>1</v>
      </c>
      <c r="N170" s="24">
        <v>2</v>
      </c>
      <c r="O170" s="24">
        <v>3</v>
      </c>
      <c r="P170" s="38">
        <v>4</v>
      </c>
      <c r="Q170" s="41">
        <f>+(AB170*$Q$146)/AB$146</f>
        <v>3.8979872697293236E-2</v>
      </c>
      <c r="R170" s="35">
        <v>700000</v>
      </c>
      <c r="S170" s="35"/>
      <c r="T170" s="35"/>
      <c r="U170" s="35"/>
      <c r="V170" s="35"/>
      <c r="W170" s="35"/>
      <c r="X170" s="35"/>
      <c r="Y170" s="35"/>
      <c r="Z170" s="35"/>
      <c r="AA170" s="35"/>
      <c r="AB170" s="35">
        <v>700000</v>
      </c>
    </row>
    <row r="171" spans="1:28" ht="153.75" customHeight="1">
      <c r="A171" s="770"/>
      <c r="B171" s="771"/>
      <c r="C171" s="768"/>
      <c r="D171" s="768"/>
      <c r="E171" s="45">
        <v>4</v>
      </c>
      <c r="F171" s="36" t="s">
        <v>132</v>
      </c>
      <c r="G171" s="96" t="s">
        <v>68</v>
      </c>
      <c r="H171" s="25" t="s">
        <v>8</v>
      </c>
      <c r="I171" s="43">
        <v>1</v>
      </c>
      <c r="J171" s="43">
        <v>1</v>
      </c>
      <c r="K171" s="43">
        <v>1</v>
      </c>
      <c r="L171" s="43">
        <v>1</v>
      </c>
      <c r="M171" s="43">
        <v>1</v>
      </c>
      <c r="N171" s="24">
        <v>2</v>
      </c>
      <c r="O171" s="24">
        <v>3</v>
      </c>
      <c r="P171" s="38">
        <v>4</v>
      </c>
      <c r="Q171" s="41">
        <f t="shared" si="4"/>
        <v>1.6907060599550565</v>
      </c>
      <c r="R171" s="35">
        <v>0</v>
      </c>
      <c r="S171" s="35">
        <v>0</v>
      </c>
      <c r="T171" s="35">
        <v>19125675.399999999</v>
      </c>
      <c r="U171" s="35">
        <v>11236000</v>
      </c>
      <c r="V171" s="35">
        <v>0</v>
      </c>
      <c r="W171" s="35">
        <v>0</v>
      </c>
      <c r="X171" s="35">
        <v>0</v>
      </c>
      <c r="Y171" s="35">
        <v>0</v>
      </c>
      <c r="Z171" s="35">
        <v>0</v>
      </c>
      <c r="AA171" s="35">
        <v>0</v>
      </c>
      <c r="AB171" s="35">
        <v>30361675.399999999</v>
      </c>
    </row>
    <row r="172" spans="1:28" ht="153.75" customHeight="1">
      <c r="A172" s="770"/>
      <c r="B172" s="771"/>
      <c r="C172" s="768"/>
      <c r="D172" s="768"/>
      <c r="E172" s="45">
        <v>2</v>
      </c>
      <c r="F172" s="36" t="s">
        <v>734</v>
      </c>
      <c r="G172" s="96" t="s">
        <v>68</v>
      </c>
      <c r="H172" s="25" t="s">
        <v>8</v>
      </c>
      <c r="I172" s="43"/>
      <c r="J172" s="43">
        <v>1</v>
      </c>
      <c r="K172" s="43">
        <v>1</v>
      </c>
      <c r="L172" s="43"/>
      <c r="M172" s="43">
        <v>0</v>
      </c>
      <c r="N172" s="24">
        <v>1</v>
      </c>
      <c r="O172" s="24">
        <v>2</v>
      </c>
      <c r="P172" s="38">
        <v>2</v>
      </c>
      <c r="Q172" s="41"/>
      <c r="R172" s="35">
        <v>2247151</v>
      </c>
      <c r="S172" s="35"/>
      <c r="T172" s="35"/>
      <c r="U172" s="35"/>
      <c r="V172" s="35"/>
      <c r="W172" s="35"/>
      <c r="X172" s="35"/>
      <c r="Y172" s="35"/>
      <c r="Z172" s="35"/>
      <c r="AA172" s="35"/>
      <c r="AB172" s="35">
        <v>2247151</v>
      </c>
    </row>
    <row r="173" spans="1:28" ht="141.75" customHeight="1">
      <c r="A173" s="770"/>
      <c r="B173" s="771"/>
      <c r="C173" s="768"/>
      <c r="D173" s="768"/>
      <c r="E173" s="45">
        <v>1</v>
      </c>
      <c r="F173" s="45" t="s">
        <v>735</v>
      </c>
      <c r="G173" s="96">
        <v>0</v>
      </c>
      <c r="H173" s="25" t="s">
        <v>8</v>
      </c>
      <c r="I173" s="43">
        <v>1</v>
      </c>
      <c r="J173" s="43"/>
      <c r="K173" s="43"/>
      <c r="L173" s="43"/>
      <c r="M173" s="43">
        <v>1</v>
      </c>
      <c r="N173" s="24">
        <v>1</v>
      </c>
      <c r="O173" s="24">
        <v>1</v>
      </c>
      <c r="P173" s="38">
        <v>1</v>
      </c>
      <c r="Q173" s="41">
        <f t="shared" si="4"/>
        <v>0</v>
      </c>
      <c r="R173" s="35">
        <v>0</v>
      </c>
      <c r="S173" s="35">
        <v>0</v>
      </c>
      <c r="T173" s="35">
        <v>0</v>
      </c>
      <c r="U173" s="35">
        <v>0</v>
      </c>
      <c r="V173" s="35">
        <v>0</v>
      </c>
      <c r="W173" s="35">
        <v>0</v>
      </c>
      <c r="X173" s="35">
        <v>0</v>
      </c>
      <c r="Y173" s="35">
        <v>0</v>
      </c>
      <c r="Z173" s="35">
        <v>0</v>
      </c>
      <c r="AA173" s="35">
        <v>0</v>
      </c>
      <c r="AB173" s="35">
        <v>0</v>
      </c>
    </row>
    <row r="174" spans="1:28" ht="141.75" customHeight="1">
      <c r="A174" s="770"/>
      <c r="B174" s="771"/>
      <c r="C174" s="768"/>
      <c r="D174" s="768"/>
      <c r="E174" s="45">
        <v>1</v>
      </c>
      <c r="F174" s="36" t="s">
        <v>133</v>
      </c>
      <c r="G174" s="96" t="s">
        <v>68</v>
      </c>
      <c r="H174" s="25" t="s">
        <v>8</v>
      </c>
      <c r="I174" s="43">
        <v>1</v>
      </c>
      <c r="J174" s="43"/>
      <c r="K174" s="43"/>
      <c r="L174" s="43"/>
      <c r="M174" s="43">
        <v>1</v>
      </c>
      <c r="N174" s="24">
        <v>1</v>
      </c>
      <c r="O174" s="24">
        <v>1</v>
      </c>
      <c r="P174" s="38">
        <v>1</v>
      </c>
      <c r="Q174" s="41">
        <f t="shared" si="4"/>
        <v>0</v>
      </c>
      <c r="R174" s="35">
        <v>0</v>
      </c>
      <c r="S174" s="35">
        <v>0</v>
      </c>
      <c r="T174" s="35">
        <v>0</v>
      </c>
      <c r="U174" s="35">
        <v>0</v>
      </c>
      <c r="V174" s="35">
        <v>0</v>
      </c>
      <c r="W174" s="35">
        <v>0</v>
      </c>
      <c r="X174" s="35">
        <v>0</v>
      </c>
      <c r="Y174" s="35">
        <v>0</v>
      </c>
      <c r="Z174" s="35">
        <v>0</v>
      </c>
      <c r="AA174" s="35">
        <v>0</v>
      </c>
      <c r="AB174" s="35">
        <v>0</v>
      </c>
    </row>
    <row r="175" spans="1:28" ht="169.5" customHeight="1">
      <c r="A175" s="770"/>
      <c r="B175" s="771"/>
      <c r="C175" s="768"/>
      <c r="D175" s="768"/>
      <c r="E175" s="45">
        <v>1</v>
      </c>
      <c r="F175" s="45" t="s">
        <v>736</v>
      </c>
      <c r="G175" s="96">
        <v>1</v>
      </c>
      <c r="H175" s="25" t="s">
        <v>9</v>
      </c>
      <c r="I175" s="43"/>
      <c r="J175" s="43">
        <v>1</v>
      </c>
      <c r="K175" s="43"/>
      <c r="L175" s="43"/>
      <c r="M175" s="43">
        <v>0</v>
      </c>
      <c r="N175" s="24">
        <v>1</v>
      </c>
      <c r="O175" s="24">
        <v>1</v>
      </c>
      <c r="P175" s="38">
        <v>1</v>
      </c>
      <c r="Q175" s="41">
        <f t="shared" si="4"/>
        <v>0</v>
      </c>
      <c r="R175" s="35"/>
      <c r="S175" s="35">
        <v>0</v>
      </c>
      <c r="T175" s="35">
        <v>0</v>
      </c>
      <c r="U175" s="35">
        <v>0</v>
      </c>
      <c r="V175" s="35">
        <v>0</v>
      </c>
      <c r="W175" s="35">
        <v>0</v>
      </c>
      <c r="X175" s="35">
        <v>0</v>
      </c>
      <c r="Y175" s="35">
        <v>0</v>
      </c>
      <c r="Z175" s="35">
        <v>0</v>
      </c>
      <c r="AA175" s="35">
        <v>0</v>
      </c>
      <c r="AB175" s="35">
        <v>0</v>
      </c>
    </row>
    <row r="176" spans="1:28" ht="94.5" customHeight="1">
      <c r="A176" s="770"/>
      <c r="B176" s="771"/>
      <c r="C176" s="768"/>
      <c r="D176" s="768"/>
      <c r="E176" s="45">
        <v>2</v>
      </c>
      <c r="F176" s="45" t="s">
        <v>135</v>
      </c>
      <c r="G176" s="43">
        <v>0</v>
      </c>
      <c r="H176" s="25" t="s">
        <v>8</v>
      </c>
      <c r="I176" s="43">
        <v>1</v>
      </c>
      <c r="J176" s="43">
        <v>1</v>
      </c>
      <c r="K176" s="43"/>
      <c r="L176" s="43"/>
      <c r="M176" s="43">
        <v>1</v>
      </c>
      <c r="N176" s="24">
        <v>2</v>
      </c>
      <c r="O176" s="24">
        <v>2</v>
      </c>
      <c r="P176" s="38">
        <v>2</v>
      </c>
      <c r="Q176" s="41">
        <f t="shared" si="4"/>
        <v>0</v>
      </c>
      <c r="R176" s="35"/>
      <c r="S176" s="35">
        <v>0</v>
      </c>
      <c r="T176" s="35">
        <v>0</v>
      </c>
      <c r="U176" s="35">
        <v>0</v>
      </c>
      <c r="V176" s="35">
        <v>0</v>
      </c>
      <c r="W176" s="35">
        <v>0</v>
      </c>
      <c r="X176" s="35">
        <v>0</v>
      </c>
      <c r="Y176" s="35">
        <v>0</v>
      </c>
      <c r="Z176" s="35">
        <v>0</v>
      </c>
      <c r="AA176" s="35">
        <v>0</v>
      </c>
      <c r="AB176" s="35">
        <v>0</v>
      </c>
    </row>
    <row r="177" spans="1:28" s="332" customFormat="1">
      <c r="A177" s="324"/>
      <c r="B177" s="326"/>
      <c r="C177" s="326"/>
      <c r="D177" s="326"/>
      <c r="E177" s="326"/>
      <c r="F177" s="325"/>
      <c r="G177" s="327"/>
      <c r="H177" s="327"/>
      <c r="I177" s="327"/>
      <c r="J177" s="327"/>
      <c r="K177" s="327"/>
      <c r="L177" s="327"/>
      <c r="P177" s="335"/>
      <c r="Q177" s="330">
        <f>SUM(Q147:Q176)</f>
        <v>6.1284643325835271</v>
      </c>
      <c r="R177" s="331">
        <v>41427151</v>
      </c>
      <c r="S177" s="331">
        <v>0</v>
      </c>
      <c r="T177" s="331">
        <v>46155675.399999999</v>
      </c>
      <c r="U177" s="331">
        <v>24719200</v>
      </c>
      <c r="V177" s="331">
        <v>0</v>
      </c>
      <c r="W177" s="331">
        <v>0</v>
      </c>
      <c r="X177" s="331">
        <v>0</v>
      </c>
      <c r="Y177" s="331">
        <v>0</v>
      </c>
      <c r="Z177" s="331">
        <v>0</v>
      </c>
      <c r="AA177" s="331">
        <v>0</v>
      </c>
      <c r="AB177" s="331">
        <v>112302026.40000001</v>
      </c>
    </row>
    <row r="178" spans="1:28" s="332" customFormat="1">
      <c r="F178" s="334"/>
      <c r="J178" s="340" t="s">
        <v>780</v>
      </c>
      <c r="P178" s="335"/>
      <c r="Q178" s="332">
        <f>+Q146-Q177</f>
        <v>0.12513381849494998</v>
      </c>
      <c r="R178" s="331">
        <v>0.10119999945163727</v>
      </c>
      <c r="S178" s="331">
        <v>0</v>
      </c>
      <c r="T178" s="331">
        <v>0.23319999873638153</v>
      </c>
      <c r="U178" s="331">
        <v>0</v>
      </c>
      <c r="V178" s="331">
        <v>0</v>
      </c>
      <c r="W178" s="331">
        <v>0</v>
      </c>
      <c r="X178" s="331">
        <v>0</v>
      </c>
      <c r="Y178" s="331">
        <v>0</v>
      </c>
      <c r="Z178" s="331">
        <v>0</v>
      </c>
      <c r="AA178" s="331">
        <v>0</v>
      </c>
      <c r="AB178" s="331">
        <v>0.3343999981880188</v>
      </c>
    </row>
    <row r="180" spans="1:28" ht="20.25" customHeight="1">
      <c r="A180" s="723" t="s">
        <v>29</v>
      </c>
      <c r="B180" s="724"/>
      <c r="C180" s="724"/>
      <c r="D180" s="724"/>
      <c r="E180" s="724"/>
      <c r="F180" s="724"/>
      <c r="G180" s="724"/>
      <c r="H180" s="724"/>
      <c r="I180" s="724"/>
      <c r="J180" s="724"/>
      <c r="K180" s="724"/>
      <c r="L180" s="724"/>
      <c r="M180" s="724"/>
      <c r="N180" s="724"/>
      <c r="O180" s="724"/>
      <c r="P180" s="724"/>
      <c r="Q180" s="724"/>
      <c r="R180" s="724"/>
      <c r="S180" s="724"/>
      <c r="T180" s="724"/>
      <c r="U180" s="724"/>
      <c r="V180" s="724"/>
      <c r="W180" s="724"/>
      <c r="X180" s="724"/>
      <c r="Y180" s="724"/>
      <c r="Z180" s="724"/>
      <c r="AA180" s="724"/>
      <c r="AB180" s="724"/>
    </row>
    <row r="181" spans="1:28" ht="20.25" customHeight="1">
      <c r="A181" s="723" t="s">
        <v>563</v>
      </c>
      <c r="B181" s="724"/>
      <c r="C181" s="724"/>
      <c r="D181" s="724"/>
      <c r="E181" s="724"/>
      <c r="F181" s="724"/>
      <c r="G181" s="724"/>
      <c r="H181" s="724"/>
      <c r="I181" s="724"/>
      <c r="J181" s="724"/>
      <c r="K181" s="724"/>
      <c r="L181" s="724"/>
      <c r="M181" s="724"/>
      <c r="N181" s="724"/>
      <c r="O181" s="724"/>
      <c r="P181" s="724"/>
      <c r="Q181" s="724"/>
      <c r="R181" s="724"/>
      <c r="S181" s="724"/>
      <c r="T181" s="724"/>
      <c r="U181" s="724"/>
      <c r="V181" s="724"/>
      <c r="W181" s="724"/>
      <c r="X181" s="724"/>
      <c r="Y181" s="724"/>
      <c r="Z181" s="724"/>
      <c r="AA181" s="724"/>
      <c r="AB181" s="724"/>
    </row>
    <row r="182" spans="1:28" ht="20.25" customHeight="1">
      <c r="A182" s="723" t="s">
        <v>381</v>
      </c>
      <c r="B182" s="724"/>
      <c r="C182" s="724"/>
      <c r="D182" s="724"/>
      <c r="E182" s="724"/>
      <c r="F182" s="724"/>
      <c r="G182" s="724"/>
      <c r="H182" s="724"/>
      <c r="I182" s="724"/>
      <c r="J182" s="724"/>
      <c r="K182" s="724"/>
      <c r="L182" s="724"/>
      <c r="M182" s="724"/>
      <c r="N182" s="724"/>
      <c r="O182" s="724"/>
      <c r="P182" s="724"/>
      <c r="Q182" s="724"/>
      <c r="R182" s="724"/>
      <c r="S182" s="724"/>
      <c r="T182" s="724"/>
      <c r="U182" s="724"/>
      <c r="V182" s="724"/>
      <c r="W182" s="724"/>
      <c r="X182" s="724"/>
      <c r="Y182" s="724"/>
      <c r="Z182" s="724"/>
      <c r="AA182" s="724"/>
      <c r="AB182" s="724"/>
    </row>
    <row r="183" spans="1:28" ht="27.75" customHeight="1">
      <c r="A183" s="66" t="s">
        <v>1</v>
      </c>
      <c r="B183" s="107"/>
      <c r="C183" s="819" t="s">
        <v>392</v>
      </c>
      <c r="D183" s="820"/>
      <c r="E183" s="820"/>
      <c r="F183" s="820"/>
      <c r="G183" s="820"/>
      <c r="H183" s="110"/>
      <c r="I183" s="19"/>
      <c r="J183" s="19"/>
      <c r="K183" s="19"/>
      <c r="L183" s="19"/>
      <c r="M183" s="19"/>
      <c r="N183" s="19"/>
      <c r="O183" s="19"/>
      <c r="P183" s="19"/>
      <c r="Q183" s="20"/>
      <c r="R183" s="22"/>
      <c r="S183" s="22"/>
      <c r="T183" s="22"/>
      <c r="U183" s="22"/>
      <c r="V183" s="22"/>
      <c r="W183" s="22"/>
      <c r="X183" s="22"/>
      <c r="Y183" s="22"/>
      <c r="Z183" s="22"/>
      <c r="AA183" s="22"/>
      <c r="AB183" s="22"/>
    </row>
    <row r="184" spans="1:28" ht="24" customHeight="1">
      <c r="A184" s="797" t="s">
        <v>21</v>
      </c>
      <c r="B184" s="797" t="s">
        <v>22</v>
      </c>
      <c r="C184" s="767" t="s">
        <v>23</v>
      </c>
      <c r="D184" s="767"/>
      <c r="E184" s="766" t="s">
        <v>24</v>
      </c>
      <c r="F184" s="767" t="s">
        <v>25</v>
      </c>
      <c r="G184" s="767"/>
      <c r="H184" s="24"/>
      <c r="I184" s="762" t="s">
        <v>379</v>
      </c>
      <c r="J184" s="762"/>
      <c r="K184" s="762"/>
      <c r="L184" s="762"/>
      <c r="M184" s="762" t="s">
        <v>380</v>
      </c>
      <c r="N184" s="762"/>
      <c r="O184" s="762"/>
      <c r="P184" s="762"/>
      <c r="Q184" s="25">
        <v>100</v>
      </c>
      <c r="R184" s="763" t="s">
        <v>382</v>
      </c>
      <c r="S184" s="763"/>
      <c r="T184" s="763"/>
      <c r="U184" s="763"/>
      <c r="V184" s="763"/>
      <c r="W184" s="763"/>
      <c r="X184" s="763"/>
      <c r="Y184" s="763"/>
      <c r="Z184" s="763"/>
      <c r="AA184" s="763"/>
      <c r="AB184" s="763"/>
    </row>
    <row r="185" spans="1:28" ht="78.75" customHeight="1">
      <c r="A185" s="766"/>
      <c r="B185" s="766"/>
      <c r="C185" s="25" t="s">
        <v>23</v>
      </c>
      <c r="D185" s="25" t="s">
        <v>27</v>
      </c>
      <c r="E185" s="766"/>
      <c r="F185" s="91" t="s">
        <v>25</v>
      </c>
      <c r="G185" s="27" t="s">
        <v>27</v>
      </c>
      <c r="H185" s="24" t="s">
        <v>9</v>
      </c>
      <c r="I185" s="25">
        <v>2012</v>
      </c>
      <c r="J185" s="25">
        <v>2013</v>
      </c>
      <c r="K185" s="25">
        <v>2014</v>
      </c>
      <c r="L185" s="25">
        <v>2015</v>
      </c>
      <c r="M185" s="25">
        <v>2012</v>
      </c>
      <c r="N185" s="25">
        <v>2013</v>
      </c>
      <c r="O185" s="25">
        <v>2014</v>
      </c>
      <c r="P185" s="29">
        <v>2015</v>
      </c>
      <c r="Q185" s="24" t="s">
        <v>384</v>
      </c>
      <c r="R185" s="30" t="s">
        <v>11</v>
      </c>
      <c r="S185" s="30" t="s">
        <v>12</v>
      </c>
      <c r="T185" s="30" t="s">
        <v>13</v>
      </c>
      <c r="U185" s="30" t="s">
        <v>14</v>
      </c>
      <c r="V185" s="30" t="s">
        <v>15</v>
      </c>
      <c r="W185" s="30" t="s">
        <v>16</v>
      </c>
      <c r="X185" s="30" t="s">
        <v>17</v>
      </c>
      <c r="Y185" s="30" t="s">
        <v>18</v>
      </c>
      <c r="Z185" s="30" t="s">
        <v>19</v>
      </c>
      <c r="AA185" s="30" t="s">
        <v>385</v>
      </c>
      <c r="AB185" s="30" t="s">
        <v>617</v>
      </c>
    </row>
    <row r="186" spans="1:28" ht="26.25" customHeight="1">
      <c r="A186" s="29"/>
      <c r="B186" s="29"/>
      <c r="C186" s="29"/>
      <c r="D186" s="29"/>
      <c r="E186" s="29"/>
      <c r="F186" s="91"/>
      <c r="G186" s="29"/>
      <c r="H186" s="33"/>
      <c r="I186" s="33"/>
      <c r="J186" s="33"/>
      <c r="K186" s="33"/>
      <c r="L186" s="33"/>
      <c r="M186" s="33"/>
      <c r="N186" s="33"/>
      <c r="O186" s="33"/>
      <c r="P186" s="32"/>
      <c r="Q186" s="106">
        <f>+(AB186*$Q$115)/AB$115</f>
        <v>4.1084542400207456</v>
      </c>
      <c r="R186" s="35">
        <v>0</v>
      </c>
      <c r="S186" s="35">
        <v>73779562.861790091</v>
      </c>
      <c r="T186" s="35">
        <v>0</v>
      </c>
      <c r="U186" s="35">
        <v>0</v>
      </c>
      <c r="V186" s="35">
        <v>0</v>
      </c>
      <c r="W186" s="35">
        <v>0</v>
      </c>
      <c r="X186" s="35">
        <v>0</v>
      </c>
      <c r="Y186" s="35">
        <v>0</v>
      </c>
      <c r="Z186" s="35">
        <v>0</v>
      </c>
      <c r="AA186" s="35">
        <v>0</v>
      </c>
      <c r="AB186" s="35">
        <v>73779562.861790091</v>
      </c>
    </row>
    <row r="187" spans="1:28" ht="76.5" customHeight="1">
      <c r="A187" s="778" t="s">
        <v>136</v>
      </c>
      <c r="B187" s="771" t="s">
        <v>819</v>
      </c>
      <c r="C187" s="768" t="s">
        <v>696</v>
      </c>
      <c r="D187" s="769">
        <v>0.88</v>
      </c>
      <c r="E187" s="25" t="s">
        <v>695</v>
      </c>
      <c r="F187" s="25" t="s">
        <v>744</v>
      </c>
      <c r="G187" s="25" t="s">
        <v>68</v>
      </c>
      <c r="H187" s="25" t="s">
        <v>8</v>
      </c>
      <c r="I187" s="24">
        <v>200</v>
      </c>
      <c r="J187" s="24">
        <v>100</v>
      </c>
      <c r="K187" s="24"/>
      <c r="L187" s="24"/>
      <c r="M187" s="43">
        <v>200</v>
      </c>
      <c r="N187" s="24">
        <v>300</v>
      </c>
      <c r="O187" s="24">
        <v>300</v>
      </c>
      <c r="P187" s="38">
        <v>300</v>
      </c>
      <c r="Q187" s="41">
        <f>+(AB187*$Q$186)/AB$186</f>
        <v>1.0533719216089148</v>
      </c>
      <c r="R187" s="35">
        <v>0</v>
      </c>
      <c r="S187" s="35">
        <v>18916438</v>
      </c>
      <c r="T187" s="35">
        <v>0</v>
      </c>
      <c r="U187" s="35">
        <v>0</v>
      </c>
      <c r="V187" s="35">
        <v>0</v>
      </c>
      <c r="W187" s="35">
        <v>0</v>
      </c>
      <c r="X187" s="35">
        <v>0</v>
      </c>
      <c r="Y187" s="35">
        <v>0</v>
      </c>
      <c r="Z187" s="35">
        <v>0</v>
      </c>
      <c r="AA187" s="35">
        <v>0</v>
      </c>
      <c r="AB187" s="35">
        <v>18916438</v>
      </c>
    </row>
    <row r="188" spans="1:28" ht="114" customHeight="1">
      <c r="A188" s="778"/>
      <c r="B188" s="771"/>
      <c r="C188" s="768"/>
      <c r="D188" s="769"/>
      <c r="E188" s="45">
        <v>1</v>
      </c>
      <c r="F188" s="45" t="s">
        <v>745</v>
      </c>
      <c r="G188" s="25">
        <v>0</v>
      </c>
      <c r="H188" s="25" t="s">
        <v>8</v>
      </c>
      <c r="I188" s="43">
        <v>1</v>
      </c>
      <c r="J188" s="43"/>
      <c r="K188" s="43"/>
      <c r="L188" s="43"/>
      <c r="M188" s="43">
        <v>1</v>
      </c>
      <c r="N188" s="24">
        <v>1</v>
      </c>
      <c r="O188" s="24">
        <v>1</v>
      </c>
      <c r="P188" s="38">
        <v>1</v>
      </c>
      <c r="Q188" s="41">
        <f t="shared" ref="Q188:Q193" si="5">+(AB188*$Q$186)/AB$186</f>
        <v>0.83528298637056941</v>
      </c>
      <c r="R188" s="35">
        <v>0</v>
      </c>
      <c r="S188" s="35">
        <v>15000000</v>
      </c>
      <c r="T188" s="35">
        <v>0</v>
      </c>
      <c r="U188" s="35">
        <v>0</v>
      </c>
      <c r="V188" s="35">
        <v>0</v>
      </c>
      <c r="W188" s="35">
        <v>0</v>
      </c>
      <c r="X188" s="35">
        <v>0</v>
      </c>
      <c r="Y188" s="35">
        <v>0</v>
      </c>
      <c r="Z188" s="35">
        <v>0</v>
      </c>
      <c r="AA188" s="35">
        <v>0</v>
      </c>
      <c r="AB188" s="35">
        <v>15000000</v>
      </c>
    </row>
    <row r="189" spans="1:28" ht="106.5" customHeight="1">
      <c r="A189" s="778"/>
      <c r="B189" s="771"/>
      <c r="C189" s="768"/>
      <c r="D189" s="769"/>
      <c r="E189" s="45">
        <v>1</v>
      </c>
      <c r="F189" s="45" t="s">
        <v>746</v>
      </c>
      <c r="G189" s="25" t="s">
        <v>68</v>
      </c>
      <c r="H189" s="25" t="s">
        <v>8</v>
      </c>
      <c r="I189" s="43">
        <v>1</v>
      </c>
      <c r="J189" s="43"/>
      <c r="K189" s="43"/>
      <c r="L189" s="43"/>
      <c r="M189" s="43">
        <v>1</v>
      </c>
      <c r="N189" s="24">
        <v>1</v>
      </c>
      <c r="O189" s="24">
        <v>1</v>
      </c>
      <c r="P189" s="38">
        <v>1</v>
      </c>
      <c r="Q189" s="41">
        <f t="shared" si="5"/>
        <v>0</v>
      </c>
      <c r="R189" s="35">
        <v>0</v>
      </c>
      <c r="S189" s="35">
        <v>0</v>
      </c>
      <c r="T189" s="35">
        <v>0</v>
      </c>
      <c r="U189" s="35">
        <v>0</v>
      </c>
      <c r="V189" s="35">
        <v>0</v>
      </c>
      <c r="W189" s="35">
        <v>0</v>
      </c>
      <c r="X189" s="35">
        <v>0</v>
      </c>
      <c r="Y189" s="35">
        <v>0</v>
      </c>
      <c r="Z189" s="35">
        <v>0</v>
      </c>
      <c r="AA189" s="35">
        <v>0</v>
      </c>
      <c r="AB189" s="35">
        <v>0</v>
      </c>
    </row>
    <row r="190" spans="1:28" ht="120.75" customHeight="1">
      <c r="A190" s="778"/>
      <c r="B190" s="771"/>
      <c r="C190" s="45"/>
      <c r="D190" s="47"/>
      <c r="E190" s="42">
        <v>20</v>
      </c>
      <c r="F190" s="111" t="s">
        <v>747</v>
      </c>
      <c r="G190" s="25" t="s">
        <v>68</v>
      </c>
      <c r="H190" s="25" t="s">
        <v>8</v>
      </c>
      <c r="I190" s="43">
        <v>10</v>
      </c>
      <c r="J190" s="43">
        <v>10</v>
      </c>
      <c r="K190" s="43"/>
      <c r="L190" s="43"/>
      <c r="M190" s="43">
        <v>10</v>
      </c>
      <c r="N190" s="24">
        <v>20</v>
      </c>
      <c r="O190" s="24">
        <v>20</v>
      </c>
      <c r="P190" s="38">
        <v>20</v>
      </c>
      <c r="Q190" s="41">
        <f t="shared" si="5"/>
        <v>0</v>
      </c>
      <c r="R190" s="35">
        <v>0</v>
      </c>
      <c r="S190" s="35"/>
      <c r="T190" s="35">
        <v>0</v>
      </c>
      <c r="U190" s="35">
        <v>0</v>
      </c>
      <c r="V190" s="35">
        <v>0</v>
      </c>
      <c r="W190" s="35">
        <v>0</v>
      </c>
      <c r="X190" s="35">
        <v>0</v>
      </c>
      <c r="Y190" s="35">
        <v>0</v>
      </c>
      <c r="Z190" s="35">
        <v>0</v>
      </c>
      <c r="AA190" s="35">
        <v>0</v>
      </c>
      <c r="AB190" s="35">
        <v>0</v>
      </c>
    </row>
    <row r="191" spans="1:28" ht="129.75" customHeight="1">
      <c r="A191" s="778"/>
      <c r="B191" s="771"/>
      <c r="C191" s="768" t="s">
        <v>697</v>
      </c>
      <c r="D191" s="769">
        <v>0.88</v>
      </c>
      <c r="E191" s="46">
        <v>10</v>
      </c>
      <c r="F191" s="111" t="s">
        <v>748</v>
      </c>
      <c r="G191" s="25" t="s">
        <v>68</v>
      </c>
      <c r="H191" s="25" t="s">
        <v>8</v>
      </c>
      <c r="I191" s="43"/>
      <c r="J191" s="43">
        <v>5</v>
      </c>
      <c r="K191" s="43"/>
      <c r="L191" s="43">
        <v>5</v>
      </c>
      <c r="M191" s="43">
        <v>0</v>
      </c>
      <c r="N191" s="24">
        <v>5</v>
      </c>
      <c r="O191" s="24">
        <v>5</v>
      </c>
      <c r="P191" s="38">
        <v>10</v>
      </c>
      <c r="Q191" s="41">
        <f t="shared" si="5"/>
        <v>0</v>
      </c>
      <c r="R191" s="35">
        <v>0</v>
      </c>
      <c r="S191" s="35"/>
      <c r="T191" s="35">
        <v>0</v>
      </c>
      <c r="U191" s="35">
        <v>0</v>
      </c>
      <c r="V191" s="35">
        <v>0</v>
      </c>
      <c r="W191" s="35">
        <v>0</v>
      </c>
      <c r="X191" s="35">
        <v>0</v>
      </c>
      <c r="Y191" s="35">
        <v>0</v>
      </c>
      <c r="Z191" s="35">
        <v>0</v>
      </c>
      <c r="AA191" s="35">
        <v>0</v>
      </c>
      <c r="AB191" s="35">
        <v>0</v>
      </c>
    </row>
    <row r="192" spans="1:28" ht="115.5" customHeight="1">
      <c r="A192" s="778"/>
      <c r="B192" s="771"/>
      <c r="C192" s="768"/>
      <c r="D192" s="768"/>
      <c r="E192" s="45">
        <v>1</v>
      </c>
      <c r="F192" s="111" t="s">
        <v>137</v>
      </c>
      <c r="G192" s="25">
        <v>0</v>
      </c>
      <c r="H192" s="25" t="s">
        <v>8</v>
      </c>
      <c r="I192" s="43"/>
      <c r="J192" s="43">
        <v>1</v>
      </c>
      <c r="K192" s="43"/>
      <c r="L192" s="43"/>
      <c r="M192" s="43">
        <v>0</v>
      </c>
      <c r="N192" s="24">
        <v>1</v>
      </c>
      <c r="O192" s="24">
        <v>1</v>
      </c>
      <c r="P192" s="38">
        <v>1</v>
      </c>
      <c r="Q192" s="41">
        <f t="shared" si="5"/>
        <v>0</v>
      </c>
      <c r="R192" s="35">
        <v>0</v>
      </c>
      <c r="S192" s="35"/>
      <c r="T192" s="35">
        <v>0</v>
      </c>
      <c r="U192" s="35">
        <v>0</v>
      </c>
      <c r="V192" s="35">
        <v>0</v>
      </c>
      <c r="W192" s="35">
        <v>0</v>
      </c>
      <c r="X192" s="35">
        <v>0</v>
      </c>
      <c r="Y192" s="35">
        <v>0</v>
      </c>
      <c r="Z192" s="35">
        <v>0</v>
      </c>
      <c r="AA192" s="35">
        <v>0</v>
      </c>
      <c r="AB192" s="35">
        <v>0</v>
      </c>
    </row>
    <row r="193" spans="1:28" ht="77.25" customHeight="1">
      <c r="A193" s="778"/>
      <c r="B193" s="771"/>
      <c r="C193" s="768"/>
      <c r="D193" s="768"/>
      <c r="E193" s="38">
        <v>4</v>
      </c>
      <c r="F193" s="112" t="s">
        <v>749</v>
      </c>
      <c r="G193" s="38">
        <v>1</v>
      </c>
      <c r="H193" s="25" t="s">
        <v>8</v>
      </c>
      <c r="I193" s="38">
        <v>1</v>
      </c>
      <c r="J193" s="38">
        <v>1</v>
      </c>
      <c r="K193" s="38">
        <v>1</v>
      </c>
      <c r="L193" s="38">
        <v>1</v>
      </c>
      <c r="M193" s="43">
        <v>1</v>
      </c>
      <c r="N193" s="24">
        <v>2</v>
      </c>
      <c r="O193" s="24">
        <v>3</v>
      </c>
      <c r="P193" s="38">
        <v>4</v>
      </c>
      <c r="Q193" s="41">
        <f t="shared" si="5"/>
        <v>2.2197993575569241</v>
      </c>
      <c r="R193" s="35">
        <v>0</v>
      </c>
      <c r="S193" s="35">
        <v>39863125.32</v>
      </c>
      <c r="T193" s="35">
        <v>0</v>
      </c>
      <c r="U193" s="35">
        <v>0</v>
      </c>
      <c r="V193" s="35">
        <v>0</v>
      </c>
      <c r="W193" s="35">
        <v>0</v>
      </c>
      <c r="X193" s="35">
        <v>0</v>
      </c>
      <c r="Y193" s="35">
        <v>0</v>
      </c>
      <c r="Z193" s="35">
        <v>0</v>
      </c>
      <c r="AA193" s="35">
        <v>0</v>
      </c>
      <c r="AB193" s="35">
        <v>39863125.32</v>
      </c>
    </row>
    <row r="194" spans="1:28" s="332" customFormat="1">
      <c r="F194" s="334"/>
      <c r="H194" s="429"/>
      <c r="P194" s="335"/>
      <c r="Q194" s="330">
        <f>SUM(Q187:Q193)</f>
        <v>4.1084542655364089</v>
      </c>
      <c r="R194" s="336">
        <v>0</v>
      </c>
      <c r="S194" s="336">
        <v>73779563.319999993</v>
      </c>
      <c r="T194" s="336">
        <v>0</v>
      </c>
      <c r="U194" s="336">
        <v>0</v>
      </c>
      <c r="V194" s="336">
        <v>0</v>
      </c>
      <c r="W194" s="336">
        <v>0</v>
      </c>
      <c r="X194" s="336">
        <v>0</v>
      </c>
      <c r="Y194" s="336">
        <v>0</v>
      </c>
      <c r="Z194" s="336">
        <v>0</v>
      </c>
      <c r="AA194" s="336">
        <v>0</v>
      </c>
      <c r="AB194" s="336">
        <v>73779563.319999993</v>
      </c>
    </row>
    <row r="195" spans="1:28" s="332" customFormat="1">
      <c r="F195" s="334"/>
      <c r="P195" s="335"/>
      <c r="Q195" s="330"/>
      <c r="R195" s="337">
        <v>0</v>
      </c>
      <c r="S195" s="337">
        <v>-0.45820990204811096</v>
      </c>
      <c r="T195" s="337">
        <v>0</v>
      </c>
      <c r="U195" s="337">
        <v>0</v>
      </c>
      <c r="V195" s="337">
        <v>0</v>
      </c>
      <c r="W195" s="337">
        <v>0</v>
      </c>
      <c r="X195" s="337">
        <v>0</v>
      </c>
      <c r="Y195" s="337">
        <v>0</v>
      </c>
      <c r="Z195" s="337">
        <v>0</v>
      </c>
      <c r="AA195" s="337">
        <v>0</v>
      </c>
      <c r="AB195" s="337">
        <v>-0.45820990204811096</v>
      </c>
    </row>
    <row r="196" spans="1:28" s="5" customFormat="1">
      <c r="F196" s="98"/>
      <c r="J196" s="101" t="s">
        <v>750</v>
      </c>
      <c r="P196" s="57"/>
      <c r="R196" s="13"/>
      <c r="S196" s="13"/>
      <c r="T196" s="13"/>
      <c r="U196" s="13"/>
      <c r="V196" s="13"/>
      <c r="W196" s="13"/>
      <c r="X196" s="13"/>
      <c r="Y196" s="13"/>
      <c r="Z196" s="13"/>
      <c r="AA196" s="13"/>
      <c r="AB196" s="13"/>
    </row>
    <row r="206" spans="1:28" ht="20.25" customHeight="1">
      <c r="A206" s="723" t="s">
        <v>29</v>
      </c>
      <c r="B206" s="724"/>
      <c r="C206" s="724"/>
      <c r="D206" s="724"/>
      <c r="E206" s="724"/>
      <c r="F206" s="724"/>
      <c r="G206" s="724"/>
      <c r="H206" s="724"/>
      <c r="I206" s="724"/>
      <c r="J206" s="724"/>
      <c r="K206" s="724"/>
      <c r="L206" s="724"/>
      <c r="M206" s="724"/>
      <c r="N206" s="724"/>
      <c r="O206" s="724"/>
      <c r="P206" s="724"/>
      <c r="Q206" s="724"/>
      <c r="R206" s="724"/>
      <c r="S206" s="724"/>
      <c r="T206" s="724"/>
      <c r="U206" s="724"/>
      <c r="V206" s="724"/>
      <c r="W206" s="724"/>
      <c r="X206" s="724"/>
      <c r="Y206" s="724"/>
      <c r="Z206" s="724"/>
      <c r="AA206" s="724"/>
      <c r="AB206" s="724"/>
    </row>
    <row r="207" spans="1:28" ht="20.25" customHeight="1">
      <c r="A207" s="723" t="s">
        <v>563</v>
      </c>
      <c r="B207" s="724"/>
      <c r="C207" s="724"/>
      <c r="D207" s="724"/>
      <c r="E207" s="724"/>
      <c r="F207" s="724"/>
      <c r="G207" s="724"/>
      <c r="H207" s="724"/>
      <c r="I207" s="724"/>
      <c r="J207" s="724"/>
      <c r="K207" s="724"/>
      <c r="L207" s="724"/>
      <c r="M207" s="724"/>
      <c r="N207" s="724"/>
      <c r="O207" s="724"/>
      <c r="P207" s="724"/>
      <c r="Q207" s="724"/>
      <c r="R207" s="724"/>
      <c r="S207" s="724"/>
      <c r="T207" s="724"/>
      <c r="U207" s="724"/>
      <c r="V207" s="724"/>
      <c r="W207" s="724"/>
      <c r="X207" s="724"/>
      <c r="Y207" s="724"/>
      <c r="Z207" s="724"/>
      <c r="AA207" s="724"/>
      <c r="AB207" s="724"/>
    </row>
    <row r="208" spans="1:28" ht="20.25" customHeight="1">
      <c r="A208" s="723" t="s">
        <v>381</v>
      </c>
      <c r="B208" s="724"/>
      <c r="C208" s="724"/>
      <c r="D208" s="724"/>
      <c r="E208" s="724"/>
      <c r="F208" s="724"/>
      <c r="G208" s="724"/>
      <c r="H208" s="724"/>
      <c r="I208" s="724"/>
      <c r="J208" s="724"/>
      <c r="K208" s="724"/>
      <c r="L208" s="724"/>
      <c r="M208" s="724"/>
      <c r="N208" s="724"/>
      <c r="O208" s="724"/>
      <c r="P208" s="724"/>
      <c r="Q208" s="724"/>
      <c r="R208" s="724"/>
      <c r="S208" s="724"/>
      <c r="T208" s="724"/>
      <c r="U208" s="724"/>
      <c r="V208" s="724"/>
      <c r="W208" s="724"/>
      <c r="X208" s="724"/>
      <c r="Y208" s="724"/>
      <c r="Z208" s="724"/>
      <c r="AA208" s="724"/>
      <c r="AB208" s="724"/>
    </row>
    <row r="209" spans="1:28" ht="28.5" customHeight="1">
      <c r="A209" s="16" t="s">
        <v>1</v>
      </c>
      <c r="B209" s="104"/>
      <c r="C209" s="819" t="s">
        <v>5</v>
      </c>
      <c r="D209" s="820"/>
      <c r="E209" s="820"/>
      <c r="F209" s="113"/>
      <c r="G209" s="19"/>
      <c r="H209" s="19"/>
      <c r="I209" s="19"/>
      <c r="J209" s="19"/>
      <c r="K209" s="19"/>
      <c r="L209" s="19"/>
      <c r="M209" s="19"/>
      <c r="N209" s="19"/>
      <c r="O209" s="19"/>
      <c r="P209" s="19"/>
      <c r="Q209" s="20"/>
      <c r="R209" s="22"/>
      <c r="S209" s="22"/>
      <c r="T209" s="22"/>
      <c r="U209" s="22"/>
      <c r="V209" s="22"/>
      <c r="W209" s="22"/>
      <c r="X209" s="22"/>
      <c r="Y209" s="22"/>
      <c r="Z209" s="22"/>
      <c r="AA209" s="22"/>
      <c r="AB209" s="22"/>
    </row>
    <row r="210" spans="1:28" ht="24" customHeight="1">
      <c r="A210" s="766" t="s">
        <v>21</v>
      </c>
      <c r="B210" s="766" t="s">
        <v>22</v>
      </c>
      <c r="C210" s="767" t="s">
        <v>23</v>
      </c>
      <c r="D210" s="767"/>
      <c r="E210" s="766" t="s">
        <v>24</v>
      </c>
      <c r="F210" s="767" t="s">
        <v>25</v>
      </c>
      <c r="G210" s="767"/>
      <c r="H210" s="114"/>
      <c r="I210" s="796" t="s">
        <v>379</v>
      </c>
      <c r="J210" s="796"/>
      <c r="K210" s="796"/>
      <c r="L210" s="796"/>
      <c r="M210" s="796" t="s">
        <v>380</v>
      </c>
      <c r="N210" s="796"/>
      <c r="O210" s="796"/>
      <c r="P210" s="796"/>
      <c r="Q210" s="115">
        <v>100</v>
      </c>
      <c r="R210" s="726" t="s">
        <v>382</v>
      </c>
      <c r="S210" s="726"/>
      <c r="T210" s="726"/>
      <c r="U210" s="726"/>
      <c r="V210" s="726"/>
      <c r="W210" s="726"/>
      <c r="X210" s="726"/>
      <c r="Y210" s="726"/>
      <c r="Z210" s="726"/>
      <c r="AA210" s="726"/>
      <c r="AB210" s="726"/>
    </row>
    <row r="211" spans="1:28" ht="75.75" customHeight="1">
      <c r="A211" s="766"/>
      <c r="B211" s="766"/>
      <c r="C211" s="25" t="s">
        <v>23</v>
      </c>
      <c r="D211" s="25" t="s">
        <v>27</v>
      </c>
      <c r="E211" s="766"/>
      <c r="F211" s="91" t="s">
        <v>25</v>
      </c>
      <c r="G211" s="27" t="s">
        <v>27</v>
      </c>
      <c r="H211" s="24" t="s">
        <v>9</v>
      </c>
      <c r="I211" s="25">
        <v>2012</v>
      </c>
      <c r="J211" s="25">
        <v>2013</v>
      </c>
      <c r="K211" s="25">
        <v>2014</v>
      </c>
      <c r="L211" s="25">
        <v>2015</v>
      </c>
      <c r="M211" s="25">
        <v>2012</v>
      </c>
      <c r="N211" s="25">
        <v>2013</v>
      </c>
      <c r="O211" s="25">
        <v>2014</v>
      </c>
      <c r="P211" s="25">
        <v>2015</v>
      </c>
      <c r="Q211" s="24" t="s">
        <v>384</v>
      </c>
      <c r="R211" s="30" t="s">
        <v>11</v>
      </c>
      <c r="S211" s="30" t="s">
        <v>12</v>
      </c>
      <c r="T211" s="30" t="s">
        <v>13</v>
      </c>
      <c r="U211" s="30" t="s">
        <v>14</v>
      </c>
      <c r="V211" s="30" t="s">
        <v>15</v>
      </c>
      <c r="W211" s="30" t="s">
        <v>16</v>
      </c>
      <c r="X211" s="30" t="s">
        <v>17</v>
      </c>
      <c r="Y211" s="30" t="s">
        <v>18</v>
      </c>
      <c r="Z211" s="30" t="s">
        <v>19</v>
      </c>
      <c r="AA211" s="30" t="s">
        <v>385</v>
      </c>
      <c r="AB211" s="30" t="s">
        <v>617</v>
      </c>
    </row>
    <row r="212" spans="1:28" ht="24" customHeight="1">
      <c r="A212" s="108"/>
      <c r="B212" s="31"/>
      <c r="C212" s="31"/>
      <c r="D212" s="31"/>
      <c r="E212" s="73"/>
      <c r="F212" s="92"/>
      <c r="G212" s="73"/>
      <c r="H212" s="33"/>
      <c r="I212" s="33"/>
      <c r="J212" s="33"/>
      <c r="K212" s="33"/>
      <c r="L212" s="33"/>
      <c r="M212" s="33"/>
      <c r="N212" s="33"/>
      <c r="O212" s="33"/>
      <c r="P212" s="32"/>
      <c r="Q212" s="106">
        <f>+(AB212*$Q$115)/AB$115</f>
        <v>13.375442146284351</v>
      </c>
      <c r="R212" s="35">
        <v>0</v>
      </c>
      <c r="S212" s="35">
        <v>240196000</v>
      </c>
      <c r="T212" s="35">
        <v>0</v>
      </c>
      <c r="U212" s="35">
        <v>0</v>
      </c>
      <c r="V212" s="35">
        <v>0</v>
      </c>
      <c r="W212" s="35">
        <v>0</v>
      </c>
      <c r="X212" s="35">
        <v>0</v>
      </c>
      <c r="Y212" s="35">
        <v>0</v>
      </c>
      <c r="Z212" s="35">
        <v>0</v>
      </c>
      <c r="AA212" s="35">
        <v>0</v>
      </c>
      <c r="AB212" s="35">
        <v>240196000</v>
      </c>
    </row>
    <row r="213" spans="1:28" ht="51" customHeight="1">
      <c r="A213" s="818" t="s">
        <v>138</v>
      </c>
      <c r="B213" s="771" t="s">
        <v>139</v>
      </c>
      <c r="C213" s="771" t="s">
        <v>140</v>
      </c>
      <c r="D213" s="771"/>
      <c r="E213" s="36">
        <v>1</v>
      </c>
      <c r="F213" s="36" t="s">
        <v>141</v>
      </c>
      <c r="G213" s="25">
        <v>0</v>
      </c>
      <c r="H213" s="25" t="s">
        <v>8</v>
      </c>
      <c r="I213" s="43">
        <v>1</v>
      </c>
      <c r="J213" s="24"/>
      <c r="K213" s="24"/>
      <c r="L213" s="24"/>
      <c r="M213" s="43">
        <v>1</v>
      </c>
      <c r="N213" s="24">
        <v>1</v>
      </c>
      <c r="O213" s="24">
        <v>1</v>
      </c>
      <c r="P213" s="38">
        <v>1</v>
      </c>
      <c r="Q213" s="41">
        <f t="shared" ref="Q213:Q218" si="6">+(AB213*$Q$212)/AB$212</f>
        <v>0</v>
      </c>
      <c r="R213" s="35">
        <v>0</v>
      </c>
      <c r="S213" s="35">
        <v>0</v>
      </c>
      <c r="T213" s="35">
        <v>0</v>
      </c>
      <c r="U213" s="35">
        <v>0</v>
      </c>
      <c r="V213" s="35">
        <v>0</v>
      </c>
      <c r="W213" s="35">
        <v>0</v>
      </c>
      <c r="X213" s="35">
        <v>0</v>
      </c>
      <c r="Y213" s="35">
        <v>0</v>
      </c>
      <c r="Z213" s="35">
        <v>0</v>
      </c>
      <c r="AA213" s="35">
        <v>0</v>
      </c>
      <c r="AB213" s="35">
        <v>0</v>
      </c>
    </row>
    <row r="214" spans="1:28" ht="90.75" customHeight="1">
      <c r="A214" s="818"/>
      <c r="B214" s="771"/>
      <c r="C214" s="771"/>
      <c r="D214" s="771"/>
      <c r="E214" s="36">
        <v>40</v>
      </c>
      <c r="F214" s="36" t="s">
        <v>142</v>
      </c>
      <c r="G214" s="25">
        <v>0</v>
      </c>
      <c r="H214" s="25" t="s">
        <v>8</v>
      </c>
      <c r="I214" s="43">
        <v>7</v>
      </c>
      <c r="J214" s="24">
        <v>7</v>
      </c>
      <c r="K214" s="24">
        <v>7</v>
      </c>
      <c r="L214" s="24">
        <v>19</v>
      </c>
      <c r="M214" s="43">
        <v>7</v>
      </c>
      <c r="N214" s="24">
        <v>14</v>
      </c>
      <c r="O214" s="24">
        <v>21</v>
      </c>
      <c r="P214" s="38">
        <v>40</v>
      </c>
      <c r="Q214" s="41">
        <f t="shared" si="6"/>
        <v>3.6360425252035129</v>
      </c>
      <c r="R214" s="35">
        <v>0</v>
      </c>
      <c r="S214" s="35">
        <v>65296000</v>
      </c>
      <c r="T214" s="35">
        <v>0</v>
      </c>
      <c r="U214" s="35">
        <v>0</v>
      </c>
      <c r="V214" s="35">
        <v>0</v>
      </c>
      <c r="W214" s="35">
        <v>0</v>
      </c>
      <c r="X214" s="35">
        <v>0</v>
      </c>
      <c r="Y214" s="35">
        <v>0</v>
      </c>
      <c r="Z214" s="35">
        <v>0</v>
      </c>
      <c r="AA214" s="35">
        <v>0</v>
      </c>
      <c r="AB214" s="35">
        <v>65296000</v>
      </c>
    </row>
    <row r="215" spans="1:28" ht="52.5" customHeight="1">
      <c r="A215" s="818"/>
      <c r="B215" s="771"/>
      <c r="C215" s="771"/>
      <c r="D215" s="771"/>
      <c r="E215" s="36" t="s">
        <v>555</v>
      </c>
      <c r="F215" s="36" t="s">
        <v>143</v>
      </c>
      <c r="G215" s="25">
        <v>0</v>
      </c>
      <c r="H215" s="25" t="s">
        <v>8</v>
      </c>
      <c r="I215" s="43">
        <v>500</v>
      </c>
      <c r="J215" s="24">
        <v>500</v>
      </c>
      <c r="K215" s="24"/>
      <c r="L215" s="24"/>
      <c r="M215" s="43">
        <v>500</v>
      </c>
      <c r="N215" s="43">
        <v>1000</v>
      </c>
      <c r="O215" s="43">
        <v>1000</v>
      </c>
      <c r="P215" s="43">
        <v>1000</v>
      </c>
      <c r="Q215" s="41">
        <f t="shared" si="6"/>
        <v>1.4756666092546724</v>
      </c>
      <c r="R215" s="35">
        <v>0</v>
      </c>
      <c r="S215" s="35">
        <v>26500000</v>
      </c>
      <c r="T215" s="35">
        <v>0</v>
      </c>
      <c r="U215" s="35">
        <v>0</v>
      </c>
      <c r="V215" s="35">
        <v>0</v>
      </c>
      <c r="W215" s="35">
        <v>0</v>
      </c>
      <c r="X215" s="35">
        <v>0</v>
      </c>
      <c r="Y215" s="35">
        <v>0</v>
      </c>
      <c r="Z215" s="35">
        <v>0</v>
      </c>
      <c r="AA215" s="35">
        <v>0</v>
      </c>
      <c r="AB215" s="35">
        <v>26500000</v>
      </c>
    </row>
    <row r="216" spans="1:28" ht="72.75" customHeight="1">
      <c r="A216" s="818"/>
      <c r="B216" s="771"/>
      <c r="C216" s="771"/>
      <c r="D216" s="771"/>
      <c r="E216" s="36" t="s">
        <v>144</v>
      </c>
      <c r="F216" s="36" t="s">
        <v>145</v>
      </c>
      <c r="G216" s="245">
        <v>1</v>
      </c>
      <c r="H216" s="25" t="s">
        <v>8</v>
      </c>
      <c r="I216" s="43"/>
      <c r="J216" s="24">
        <v>1</v>
      </c>
      <c r="K216" s="24"/>
      <c r="L216" s="24"/>
      <c r="M216" s="43">
        <v>0</v>
      </c>
      <c r="N216" s="24">
        <v>1</v>
      </c>
      <c r="O216" s="24">
        <v>1</v>
      </c>
      <c r="P216" s="38">
        <v>1</v>
      </c>
      <c r="Q216" s="41">
        <f t="shared" si="6"/>
        <v>5.568553242470462</v>
      </c>
      <c r="R216" s="35">
        <v>0</v>
      </c>
      <c r="S216" s="35">
        <v>100000000</v>
      </c>
      <c r="T216" s="35">
        <v>0</v>
      </c>
      <c r="U216" s="35">
        <v>0</v>
      </c>
      <c r="V216" s="35">
        <v>0</v>
      </c>
      <c r="W216" s="35">
        <v>0</v>
      </c>
      <c r="X216" s="35">
        <v>0</v>
      </c>
      <c r="Y216" s="35">
        <v>0</v>
      </c>
      <c r="Z216" s="35">
        <v>0</v>
      </c>
      <c r="AA216" s="35">
        <v>0</v>
      </c>
      <c r="AB216" s="35">
        <v>100000000</v>
      </c>
    </row>
    <row r="217" spans="1:28" ht="98.25" customHeight="1">
      <c r="A217" s="818" t="s">
        <v>146</v>
      </c>
      <c r="B217" s="771" t="s">
        <v>147</v>
      </c>
      <c r="C217" s="771" t="s">
        <v>148</v>
      </c>
      <c r="D217" s="771"/>
      <c r="E217" s="36" t="s">
        <v>149</v>
      </c>
      <c r="F217" s="36" t="s">
        <v>802</v>
      </c>
      <c r="G217" s="96">
        <v>0</v>
      </c>
      <c r="H217" s="25" t="s">
        <v>8</v>
      </c>
      <c r="I217" s="43">
        <v>1</v>
      </c>
      <c r="J217" s="24"/>
      <c r="K217" s="24"/>
      <c r="L217" s="24"/>
      <c r="M217" s="43">
        <v>1</v>
      </c>
      <c r="N217" s="24">
        <v>1</v>
      </c>
      <c r="O217" s="24">
        <v>1</v>
      </c>
      <c r="P217" s="38">
        <v>1</v>
      </c>
      <c r="Q217" s="41">
        <f t="shared" si="6"/>
        <v>0</v>
      </c>
      <c r="R217" s="35">
        <v>0</v>
      </c>
      <c r="S217" s="35">
        <v>0</v>
      </c>
      <c r="T217" s="35">
        <v>0</v>
      </c>
      <c r="U217" s="35">
        <v>0</v>
      </c>
      <c r="V217" s="35">
        <v>0</v>
      </c>
      <c r="W217" s="35">
        <v>0</v>
      </c>
      <c r="X217" s="35">
        <v>0</v>
      </c>
      <c r="Y217" s="35">
        <v>0</v>
      </c>
      <c r="Z217" s="35">
        <v>0</v>
      </c>
      <c r="AA217" s="35">
        <v>0</v>
      </c>
      <c r="AB217" s="35">
        <v>0</v>
      </c>
    </row>
    <row r="218" spans="1:28" ht="167.25" customHeight="1">
      <c r="A218" s="818"/>
      <c r="B218" s="771"/>
      <c r="C218" s="771"/>
      <c r="D218" s="771"/>
      <c r="E218" s="36" t="s">
        <v>698</v>
      </c>
      <c r="F218" s="36" t="s">
        <v>803</v>
      </c>
      <c r="G218" s="96">
        <v>43</v>
      </c>
      <c r="H218" s="25" t="s">
        <v>8</v>
      </c>
      <c r="I218" s="43">
        <v>12</v>
      </c>
      <c r="J218" s="43">
        <v>10</v>
      </c>
      <c r="K218" s="43">
        <v>10</v>
      </c>
      <c r="L218" s="43">
        <v>18</v>
      </c>
      <c r="M218" s="43">
        <v>12</v>
      </c>
      <c r="N218" s="24">
        <v>22</v>
      </c>
      <c r="O218" s="24">
        <v>32</v>
      </c>
      <c r="P218" s="38">
        <v>50</v>
      </c>
      <c r="Q218" s="41">
        <f t="shared" si="6"/>
        <v>2.6951797693557036</v>
      </c>
      <c r="R218" s="35">
        <v>0</v>
      </c>
      <c r="S218" s="35">
        <v>48400000</v>
      </c>
      <c r="T218" s="35">
        <v>0</v>
      </c>
      <c r="U218" s="35">
        <v>0</v>
      </c>
      <c r="V218" s="35">
        <v>0</v>
      </c>
      <c r="W218" s="35">
        <v>0</v>
      </c>
      <c r="X218" s="35">
        <v>0</v>
      </c>
      <c r="Y218" s="35">
        <v>0</v>
      </c>
      <c r="Z218" s="35">
        <v>0</v>
      </c>
      <c r="AA218" s="35">
        <v>0</v>
      </c>
      <c r="AB218" s="35">
        <v>48400000</v>
      </c>
    </row>
    <row r="219" spans="1:28" s="332" customFormat="1">
      <c r="A219" s="430"/>
      <c r="B219" s="431"/>
      <c r="C219" s="431"/>
      <c r="D219" s="431"/>
      <c r="E219" s="432"/>
      <c r="F219" s="433"/>
      <c r="G219" s="434"/>
      <c r="H219" s="432"/>
      <c r="I219" s="432"/>
      <c r="J219" s="432"/>
      <c r="K219" s="432"/>
      <c r="L219" s="432"/>
      <c r="M219" s="432"/>
      <c r="N219" s="432"/>
      <c r="O219" s="432"/>
      <c r="P219" s="335"/>
      <c r="Q219" s="330">
        <f>SUM(Q213:Q218)</f>
        <v>13.375442146284351</v>
      </c>
      <c r="R219" s="331">
        <v>0</v>
      </c>
      <c r="S219" s="331">
        <v>240196000</v>
      </c>
      <c r="T219" s="331">
        <v>0</v>
      </c>
      <c r="U219" s="331">
        <v>0</v>
      </c>
      <c r="V219" s="331">
        <v>0</v>
      </c>
      <c r="W219" s="331">
        <v>0</v>
      </c>
      <c r="X219" s="331">
        <v>0</v>
      </c>
      <c r="Y219" s="331">
        <v>0</v>
      </c>
      <c r="Z219" s="331">
        <v>0</v>
      </c>
      <c r="AA219" s="331">
        <v>0</v>
      </c>
      <c r="AB219" s="331">
        <v>240196000</v>
      </c>
    </row>
    <row r="220" spans="1:28" s="332" customFormat="1">
      <c r="A220" s="430"/>
      <c r="B220" s="431"/>
      <c r="C220" s="431"/>
      <c r="D220" s="431"/>
      <c r="E220" s="432"/>
      <c r="F220" s="433"/>
      <c r="G220" s="434"/>
      <c r="H220" s="432"/>
      <c r="I220" s="432"/>
      <c r="J220" s="432"/>
      <c r="K220" s="432"/>
      <c r="L220" s="432"/>
      <c r="M220" s="432"/>
      <c r="N220" s="432"/>
      <c r="O220" s="432"/>
      <c r="P220" s="335"/>
      <c r="Q220" s="332">
        <f>+Q212-Q219</f>
        <v>0</v>
      </c>
      <c r="R220" s="331">
        <v>0</v>
      </c>
      <c r="S220" s="331">
        <v>0</v>
      </c>
      <c r="T220" s="331">
        <v>0</v>
      </c>
      <c r="U220" s="331">
        <v>0</v>
      </c>
      <c r="V220" s="331">
        <v>0</v>
      </c>
      <c r="W220" s="331">
        <v>0</v>
      </c>
      <c r="X220" s="331">
        <v>0</v>
      </c>
      <c r="Y220" s="331">
        <v>0</v>
      </c>
      <c r="Z220" s="331">
        <v>0</v>
      </c>
      <c r="AA220" s="331">
        <v>0</v>
      </c>
      <c r="AB220" s="331">
        <v>0</v>
      </c>
    </row>
    <row r="221" spans="1:28">
      <c r="A221" s="121"/>
      <c r="B221" s="122"/>
      <c r="C221" s="122"/>
      <c r="D221" s="122"/>
      <c r="E221" s="64"/>
      <c r="F221" s="123"/>
      <c r="G221" s="124"/>
      <c r="H221" s="64"/>
      <c r="I221" s="64"/>
      <c r="J221" s="56" t="s">
        <v>750</v>
      </c>
      <c r="K221" s="64"/>
      <c r="L221" s="64"/>
      <c r="M221" s="64"/>
      <c r="N221" s="64"/>
      <c r="O221" s="64"/>
      <c r="P221" s="26"/>
      <c r="Q221" s="1"/>
    </row>
    <row r="222" spans="1:28">
      <c r="A222" s="121"/>
      <c r="B222" s="122"/>
      <c r="C222" s="122"/>
      <c r="D222" s="122"/>
      <c r="E222" s="64"/>
      <c r="F222" s="123"/>
      <c r="G222" s="124"/>
      <c r="H222" s="64"/>
      <c r="I222" s="64"/>
      <c r="J222" s="64"/>
      <c r="K222" s="64"/>
      <c r="L222" s="64"/>
      <c r="M222" s="64"/>
      <c r="N222" s="64"/>
      <c r="O222" s="64"/>
      <c r="P222" s="26"/>
      <c r="Q222" s="1"/>
    </row>
    <row r="223" spans="1:28">
      <c r="A223" s="121"/>
      <c r="B223" s="122"/>
      <c r="C223" s="122"/>
      <c r="D223" s="122"/>
      <c r="E223" s="64"/>
      <c r="F223" s="123"/>
      <c r="G223" s="124"/>
      <c r="H223" s="64"/>
      <c r="I223" s="64"/>
      <c r="J223" s="64"/>
      <c r="K223" s="64"/>
      <c r="L223" s="64"/>
      <c r="M223" s="64"/>
      <c r="N223" s="64"/>
      <c r="O223" s="64"/>
      <c r="P223" s="26"/>
      <c r="Q223" s="1"/>
    </row>
    <row r="224" spans="1:28">
      <c r="A224" s="121"/>
      <c r="B224" s="122"/>
      <c r="C224" s="122"/>
      <c r="D224" s="122"/>
      <c r="E224" s="64"/>
      <c r="F224" s="123"/>
      <c r="G224" s="124"/>
      <c r="H224" s="64"/>
      <c r="I224" s="64"/>
      <c r="J224" s="64"/>
      <c r="K224" s="64"/>
      <c r="L224" s="64"/>
      <c r="M224" s="64"/>
      <c r="N224" s="64"/>
      <c r="O224" s="64"/>
      <c r="P224" s="26"/>
      <c r="Q224" s="1"/>
    </row>
    <row r="225" spans="1:17">
      <c r="A225" s="121"/>
      <c r="B225" s="122"/>
      <c r="C225" s="122"/>
      <c r="D225" s="122"/>
      <c r="E225" s="64"/>
      <c r="F225" s="123"/>
      <c r="G225" s="124"/>
      <c r="H225" s="64"/>
      <c r="I225" s="64"/>
      <c r="J225" s="64"/>
      <c r="K225" s="64"/>
      <c r="L225" s="64"/>
      <c r="M225" s="64"/>
      <c r="N225" s="64"/>
      <c r="O225" s="64"/>
      <c r="P225" s="26"/>
      <c r="Q225" s="1"/>
    </row>
    <row r="226" spans="1:17">
      <c r="A226" s="121"/>
      <c r="B226" s="122"/>
      <c r="C226" s="122"/>
      <c r="D226" s="122"/>
      <c r="E226" s="64"/>
      <c r="F226" s="123"/>
      <c r="G226" s="124"/>
      <c r="H226" s="64"/>
      <c r="I226" s="64"/>
      <c r="J226" s="64"/>
      <c r="K226" s="64"/>
      <c r="L226" s="64"/>
      <c r="M226" s="64"/>
      <c r="N226" s="64"/>
      <c r="O226" s="64"/>
      <c r="P226" s="26"/>
      <c r="Q226" s="1"/>
    </row>
    <row r="227" spans="1:17">
      <c r="A227" s="121"/>
      <c r="B227" s="122"/>
      <c r="C227" s="122"/>
      <c r="D227" s="122"/>
      <c r="E227" s="64"/>
      <c r="F227" s="123"/>
      <c r="G227" s="124"/>
      <c r="H227" s="64"/>
      <c r="I227" s="64"/>
      <c r="J227" s="64"/>
      <c r="K227" s="64"/>
      <c r="L227" s="64"/>
      <c r="M227" s="64"/>
      <c r="N227" s="64"/>
      <c r="O227" s="64"/>
      <c r="P227" s="26"/>
      <c r="Q227" s="1"/>
    </row>
    <row r="228" spans="1:17">
      <c r="A228" s="121"/>
      <c r="B228" s="122"/>
      <c r="C228" s="122"/>
      <c r="D228" s="122"/>
      <c r="E228" s="64"/>
      <c r="F228" s="123"/>
      <c r="G228" s="124"/>
      <c r="H228" s="64"/>
      <c r="I228" s="64"/>
      <c r="J228" s="64"/>
      <c r="K228" s="64"/>
      <c r="L228" s="64"/>
      <c r="M228" s="64"/>
      <c r="N228" s="64"/>
      <c r="O228" s="64"/>
      <c r="P228" s="26"/>
      <c r="Q228" s="1"/>
    </row>
    <row r="229" spans="1:17">
      <c r="A229" s="121"/>
      <c r="B229" s="122"/>
      <c r="C229" s="122"/>
      <c r="D229" s="122"/>
      <c r="E229" s="64"/>
      <c r="F229" s="123"/>
      <c r="G229" s="124"/>
      <c r="H229" s="64"/>
      <c r="I229" s="64"/>
      <c r="J229" s="64"/>
      <c r="K229" s="64"/>
      <c r="L229" s="64"/>
      <c r="M229" s="64"/>
      <c r="N229" s="64"/>
      <c r="O229" s="64"/>
      <c r="P229" s="26"/>
      <c r="Q229" s="1"/>
    </row>
    <row r="230" spans="1:17">
      <c r="A230" s="121"/>
      <c r="B230" s="122"/>
      <c r="C230" s="122"/>
      <c r="D230" s="122"/>
      <c r="E230" s="64"/>
      <c r="F230" s="123"/>
      <c r="G230" s="124"/>
      <c r="H230" s="64"/>
      <c r="I230" s="64"/>
      <c r="J230" s="64"/>
      <c r="K230" s="64"/>
      <c r="L230" s="64"/>
      <c r="M230" s="64"/>
      <c r="N230" s="64"/>
      <c r="O230" s="64"/>
      <c r="P230" s="26"/>
      <c r="Q230" s="1"/>
    </row>
    <row r="231" spans="1:17">
      <c r="A231" s="121"/>
      <c r="B231" s="122"/>
      <c r="C231" s="122"/>
      <c r="D231" s="122"/>
      <c r="E231" s="64"/>
      <c r="F231" s="123"/>
      <c r="G231" s="124"/>
      <c r="H231" s="64"/>
      <c r="I231" s="64"/>
      <c r="J231" s="64"/>
      <c r="K231" s="64"/>
      <c r="L231" s="64"/>
      <c r="M231" s="64"/>
      <c r="N231" s="64"/>
      <c r="O231" s="64"/>
      <c r="P231" s="26"/>
      <c r="Q231" s="1"/>
    </row>
    <row r="232" spans="1:17">
      <c r="A232" s="121"/>
      <c r="B232" s="122"/>
      <c r="C232" s="122"/>
      <c r="D232" s="122"/>
      <c r="E232" s="64"/>
      <c r="F232" s="123"/>
      <c r="G232" s="124"/>
      <c r="H232" s="64"/>
      <c r="I232" s="64"/>
      <c r="J232" s="64"/>
      <c r="K232" s="64"/>
      <c r="L232" s="64"/>
      <c r="M232" s="64"/>
      <c r="N232" s="64"/>
      <c r="O232" s="64"/>
      <c r="P232" s="26"/>
      <c r="Q232" s="1"/>
    </row>
    <row r="233" spans="1:17">
      <c r="A233" s="121"/>
      <c r="B233" s="122"/>
      <c r="C233" s="122"/>
      <c r="D233" s="122"/>
      <c r="E233" s="64"/>
      <c r="F233" s="123"/>
      <c r="G233" s="124"/>
      <c r="H233" s="64"/>
      <c r="I233" s="64"/>
      <c r="J233" s="64"/>
      <c r="K233" s="64"/>
      <c r="L233" s="64"/>
      <c r="M233" s="64"/>
      <c r="N233" s="64"/>
      <c r="O233" s="64"/>
      <c r="P233" s="26"/>
      <c r="Q233" s="1"/>
    </row>
    <row r="234" spans="1:17">
      <c r="A234" s="121"/>
      <c r="B234" s="122"/>
      <c r="C234" s="122"/>
      <c r="D234" s="122"/>
      <c r="E234" s="64"/>
      <c r="F234" s="123"/>
      <c r="G234" s="124"/>
      <c r="H234" s="64"/>
      <c r="I234" s="64"/>
      <c r="J234" s="64"/>
      <c r="K234" s="64"/>
      <c r="L234" s="64"/>
      <c r="M234" s="64"/>
      <c r="N234" s="64"/>
      <c r="O234" s="64"/>
      <c r="P234" s="26"/>
      <c r="Q234" s="1"/>
    </row>
    <row r="235" spans="1:17">
      <c r="A235" s="121"/>
      <c r="B235" s="122"/>
      <c r="C235" s="122"/>
      <c r="D235" s="122"/>
      <c r="E235" s="64"/>
      <c r="F235" s="123"/>
      <c r="G235" s="124"/>
      <c r="H235" s="64"/>
      <c r="I235" s="64"/>
      <c r="J235" s="64"/>
      <c r="K235" s="64"/>
      <c r="L235" s="64"/>
      <c r="M235" s="64"/>
      <c r="N235" s="64"/>
      <c r="O235" s="64"/>
      <c r="P235" s="26"/>
      <c r="Q235" s="1"/>
    </row>
    <row r="236" spans="1:17">
      <c r="A236" s="121"/>
      <c r="B236" s="122"/>
      <c r="C236" s="122"/>
      <c r="D236" s="122"/>
      <c r="E236" s="64"/>
      <c r="F236" s="123"/>
      <c r="G236" s="124"/>
      <c r="H236" s="64"/>
      <c r="I236" s="64"/>
      <c r="J236" s="64"/>
      <c r="K236" s="64"/>
      <c r="L236" s="64"/>
      <c r="M236" s="64"/>
      <c r="N236" s="64"/>
      <c r="O236" s="64"/>
      <c r="P236" s="26"/>
      <c r="Q236" s="1"/>
    </row>
    <row r="237" spans="1:17">
      <c r="A237" s="121"/>
      <c r="B237" s="122"/>
      <c r="C237" s="122"/>
      <c r="D237" s="122"/>
      <c r="E237" s="64"/>
      <c r="F237" s="123"/>
      <c r="G237" s="124"/>
      <c r="H237" s="64"/>
      <c r="I237" s="64"/>
      <c r="J237" s="64"/>
      <c r="K237" s="64"/>
      <c r="L237" s="64"/>
      <c r="M237" s="64"/>
      <c r="N237" s="64"/>
      <c r="O237" s="64"/>
      <c r="P237" s="26"/>
      <c r="Q237" s="1"/>
    </row>
    <row r="238" spans="1:17">
      <c r="A238" s="121"/>
      <c r="B238" s="122"/>
      <c r="C238" s="122"/>
      <c r="D238" s="122"/>
      <c r="E238" s="64"/>
      <c r="F238" s="123"/>
      <c r="G238" s="124"/>
      <c r="H238" s="64"/>
      <c r="I238" s="64"/>
      <c r="J238" s="64"/>
      <c r="K238" s="64"/>
      <c r="L238" s="64"/>
      <c r="M238" s="64"/>
      <c r="N238" s="64"/>
      <c r="O238" s="64"/>
      <c r="P238" s="26"/>
      <c r="Q238" s="1"/>
    </row>
    <row r="239" spans="1:17">
      <c r="A239" s="121"/>
      <c r="B239" s="122"/>
      <c r="C239" s="122"/>
      <c r="D239" s="122"/>
      <c r="E239" s="64"/>
      <c r="F239" s="123"/>
      <c r="G239" s="124"/>
      <c r="H239" s="64"/>
      <c r="I239" s="64"/>
      <c r="J239" s="64"/>
      <c r="K239" s="64"/>
      <c r="L239" s="64"/>
      <c r="M239" s="64"/>
      <c r="N239" s="64"/>
      <c r="O239" s="64"/>
      <c r="P239" s="26"/>
      <c r="Q239" s="1"/>
    </row>
    <row r="243" spans="1:28" ht="20.25" customHeight="1">
      <c r="A243" s="723" t="s">
        <v>29</v>
      </c>
      <c r="B243" s="724"/>
      <c r="C243" s="724"/>
      <c r="D243" s="724"/>
      <c r="E243" s="724"/>
      <c r="F243" s="724"/>
      <c r="G243" s="724"/>
      <c r="H243" s="724"/>
      <c r="I243" s="724"/>
      <c r="J243" s="724"/>
      <c r="K243" s="724"/>
      <c r="L243" s="724"/>
      <c r="M243" s="724"/>
      <c r="N243" s="724"/>
      <c r="O243" s="724"/>
      <c r="P243" s="724"/>
      <c r="Q243" s="724"/>
      <c r="R243" s="724"/>
      <c r="S243" s="724"/>
      <c r="T243" s="724"/>
      <c r="U243" s="724"/>
      <c r="V243" s="724"/>
      <c r="W243" s="724"/>
      <c r="X243" s="724"/>
      <c r="Y243" s="724"/>
      <c r="Z243" s="724"/>
      <c r="AA243" s="724"/>
      <c r="AB243" s="724"/>
    </row>
    <row r="244" spans="1:28" ht="20.25" customHeight="1">
      <c r="A244" s="723" t="s">
        <v>563</v>
      </c>
      <c r="B244" s="724"/>
      <c r="C244" s="724"/>
      <c r="D244" s="724"/>
      <c r="E244" s="724"/>
      <c r="F244" s="724"/>
      <c r="G244" s="724"/>
      <c r="H244" s="724"/>
      <c r="I244" s="724"/>
      <c r="J244" s="724"/>
      <c r="K244" s="724"/>
      <c r="L244" s="724"/>
      <c r="M244" s="724"/>
      <c r="N244" s="724"/>
      <c r="O244" s="724"/>
      <c r="P244" s="724"/>
      <c r="Q244" s="724"/>
      <c r="R244" s="724"/>
      <c r="S244" s="724"/>
      <c r="T244" s="724"/>
      <c r="U244" s="724"/>
      <c r="V244" s="724"/>
      <c r="W244" s="724"/>
      <c r="X244" s="724"/>
      <c r="Y244" s="724"/>
      <c r="Z244" s="724"/>
      <c r="AA244" s="724"/>
      <c r="AB244" s="724"/>
    </row>
    <row r="245" spans="1:28" ht="20.25" customHeight="1">
      <c r="A245" s="723" t="s">
        <v>815</v>
      </c>
      <c r="B245" s="724"/>
      <c r="C245" s="724"/>
      <c r="D245" s="724"/>
      <c r="E245" s="724"/>
      <c r="F245" s="724"/>
      <c r="G245" s="724"/>
      <c r="H245" s="724"/>
      <c r="I245" s="724"/>
      <c r="J245" s="724"/>
      <c r="K245" s="724"/>
      <c r="L245" s="724"/>
      <c r="M245" s="724"/>
      <c r="N245" s="724"/>
      <c r="O245" s="724"/>
      <c r="P245" s="724"/>
      <c r="Q245" s="724"/>
      <c r="R245" s="724"/>
      <c r="S245" s="724"/>
      <c r="T245" s="724"/>
      <c r="U245" s="724"/>
      <c r="V245" s="724"/>
      <c r="W245" s="724"/>
      <c r="X245" s="724"/>
      <c r="Y245" s="724"/>
      <c r="Z245" s="724"/>
      <c r="AA245" s="724"/>
      <c r="AB245" s="724"/>
    </row>
    <row r="246" spans="1:28" ht="27.75" customHeight="1">
      <c r="A246" s="16" t="s">
        <v>1</v>
      </c>
      <c r="B246" s="104"/>
      <c r="C246" s="125" t="s">
        <v>176</v>
      </c>
      <c r="D246" s="126"/>
      <c r="E246" s="126"/>
      <c r="F246" s="127"/>
      <c r="G246" s="110"/>
      <c r="H246" s="19"/>
      <c r="I246" s="19"/>
      <c r="J246" s="19"/>
      <c r="K246" s="19"/>
      <c r="L246" s="19"/>
      <c r="M246" s="19"/>
      <c r="N246" s="19"/>
      <c r="O246" s="19"/>
      <c r="P246" s="19"/>
      <c r="Q246" s="20"/>
      <c r="R246" s="22"/>
      <c r="S246" s="22"/>
      <c r="T246" s="22"/>
      <c r="U246" s="22"/>
      <c r="V246" s="22"/>
      <c r="W246" s="22"/>
      <c r="X246" s="22"/>
      <c r="Y246" s="22"/>
      <c r="Z246" s="22"/>
      <c r="AA246" s="22"/>
      <c r="AB246" s="22"/>
    </row>
    <row r="247" spans="1:28" ht="24.75" customHeight="1">
      <c r="A247" s="766" t="s">
        <v>21</v>
      </c>
      <c r="B247" s="766" t="s">
        <v>22</v>
      </c>
      <c r="C247" s="767" t="s">
        <v>23</v>
      </c>
      <c r="D247" s="767"/>
      <c r="E247" s="766" t="s">
        <v>24</v>
      </c>
      <c r="F247" s="767" t="s">
        <v>25</v>
      </c>
      <c r="G247" s="767"/>
      <c r="H247" s="24"/>
      <c r="I247" s="762" t="s">
        <v>379</v>
      </c>
      <c r="J247" s="762"/>
      <c r="K247" s="762"/>
      <c r="L247" s="762"/>
      <c r="M247" s="762" t="s">
        <v>380</v>
      </c>
      <c r="N247" s="762"/>
      <c r="O247" s="762"/>
      <c r="P247" s="762"/>
      <c r="Q247" s="25">
        <v>100</v>
      </c>
      <c r="R247" s="763" t="s">
        <v>382</v>
      </c>
      <c r="S247" s="763"/>
      <c r="T247" s="763"/>
      <c r="U247" s="763"/>
      <c r="V247" s="763"/>
      <c r="W247" s="763"/>
      <c r="X247" s="763"/>
      <c r="Y247" s="763"/>
      <c r="Z247" s="763"/>
      <c r="AA247" s="763"/>
      <c r="AB247" s="763"/>
    </row>
    <row r="248" spans="1:28" ht="80.25" customHeight="1">
      <c r="A248" s="766"/>
      <c r="B248" s="766"/>
      <c r="C248" s="25" t="s">
        <v>23</v>
      </c>
      <c r="D248" s="25" t="s">
        <v>27</v>
      </c>
      <c r="E248" s="766"/>
      <c r="F248" s="91" t="s">
        <v>25</v>
      </c>
      <c r="G248" s="27" t="s">
        <v>27</v>
      </c>
      <c r="H248" s="24" t="s">
        <v>9</v>
      </c>
      <c r="I248" s="25">
        <v>2012</v>
      </c>
      <c r="J248" s="25">
        <v>2013</v>
      </c>
      <c r="K248" s="25">
        <v>2014</v>
      </c>
      <c r="L248" s="25">
        <v>2015</v>
      </c>
      <c r="M248" s="25">
        <v>2012</v>
      </c>
      <c r="N248" s="25">
        <v>2013</v>
      </c>
      <c r="O248" s="25">
        <v>2014</v>
      </c>
      <c r="P248" s="29">
        <v>2015</v>
      </c>
      <c r="Q248" s="24" t="s">
        <v>384</v>
      </c>
      <c r="R248" s="30" t="s">
        <v>11</v>
      </c>
      <c r="S248" s="30" t="s">
        <v>12</v>
      </c>
      <c r="T248" s="30" t="s">
        <v>13</v>
      </c>
      <c r="U248" s="30" t="s">
        <v>14</v>
      </c>
      <c r="V248" s="30" t="s">
        <v>15</v>
      </c>
      <c r="W248" s="30" t="s">
        <v>16</v>
      </c>
      <c r="X248" s="30" t="s">
        <v>17</v>
      </c>
      <c r="Y248" s="30" t="s">
        <v>18</v>
      </c>
      <c r="Z248" s="30" t="s">
        <v>19</v>
      </c>
      <c r="AA248" s="30" t="s">
        <v>385</v>
      </c>
      <c r="AB248" s="30" t="s">
        <v>617</v>
      </c>
    </row>
    <row r="249" spans="1:28" ht="24" customHeight="1">
      <c r="A249" s="108"/>
      <c r="B249" s="31"/>
      <c r="C249" s="31"/>
      <c r="D249" s="31"/>
      <c r="E249" s="73"/>
      <c r="F249" s="92"/>
      <c r="G249" s="73"/>
      <c r="H249" s="33"/>
      <c r="I249" s="33"/>
      <c r="J249" s="33"/>
      <c r="K249" s="33"/>
      <c r="L249" s="33"/>
      <c r="M249" s="33"/>
      <c r="N249" s="33"/>
      <c r="O249" s="33"/>
      <c r="P249" s="32"/>
      <c r="Q249" s="106">
        <f>+(AB249*$Q$115)/AB$115</f>
        <v>11.423731052403394</v>
      </c>
      <c r="R249" s="35">
        <v>0</v>
      </c>
      <c r="S249" s="35">
        <v>205147199.90960002</v>
      </c>
      <c r="T249" s="35">
        <v>0</v>
      </c>
      <c r="U249" s="35">
        <v>0</v>
      </c>
      <c r="V249" s="35">
        <v>0</v>
      </c>
      <c r="W249" s="35">
        <v>0</v>
      </c>
      <c r="X249" s="35">
        <v>0</v>
      </c>
      <c r="Y249" s="35">
        <v>0</v>
      </c>
      <c r="Z249" s="35">
        <v>0</v>
      </c>
      <c r="AA249" s="35">
        <v>0</v>
      </c>
      <c r="AB249" s="35">
        <v>205147199.90960002</v>
      </c>
    </row>
    <row r="250" spans="1:28" ht="87.75" customHeight="1">
      <c r="A250" s="814" t="s">
        <v>663</v>
      </c>
      <c r="B250" s="780" t="s">
        <v>664</v>
      </c>
      <c r="C250" s="780" t="s">
        <v>150</v>
      </c>
      <c r="D250" s="780" t="s">
        <v>68</v>
      </c>
      <c r="E250" s="36">
        <v>1</v>
      </c>
      <c r="F250" s="45" t="s">
        <v>751</v>
      </c>
      <c r="G250" s="36">
        <v>0</v>
      </c>
      <c r="H250" s="24" t="s">
        <v>8</v>
      </c>
      <c r="I250" s="24"/>
      <c r="J250" s="24">
        <v>1</v>
      </c>
      <c r="K250" s="24"/>
      <c r="L250" s="24"/>
      <c r="M250" s="24"/>
      <c r="N250" s="24"/>
      <c r="O250" s="24"/>
      <c r="P250" s="38"/>
      <c r="Q250" s="41"/>
      <c r="R250" s="35"/>
      <c r="S250" s="35"/>
      <c r="T250" s="35"/>
      <c r="U250" s="35"/>
      <c r="V250" s="35"/>
      <c r="W250" s="35"/>
      <c r="X250" s="35"/>
      <c r="Y250" s="35"/>
      <c r="Z250" s="35"/>
      <c r="AA250" s="35"/>
      <c r="AB250" s="35"/>
    </row>
    <row r="251" spans="1:28" ht="60" customHeight="1">
      <c r="A251" s="815"/>
      <c r="B251" s="817"/>
      <c r="C251" s="817"/>
      <c r="D251" s="817"/>
      <c r="E251" s="36">
        <v>3</v>
      </c>
      <c r="F251" s="45" t="s">
        <v>743</v>
      </c>
      <c r="G251" s="45">
        <v>3</v>
      </c>
      <c r="H251" s="25" t="s">
        <v>9</v>
      </c>
      <c r="I251" s="24">
        <v>3</v>
      </c>
      <c r="J251" s="24"/>
      <c r="K251" s="24"/>
      <c r="L251" s="24"/>
      <c r="M251" s="43">
        <v>3</v>
      </c>
      <c r="N251" s="24">
        <v>3</v>
      </c>
      <c r="O251" s="24">
        <v>3</v>
      </c>
      <c r="P251" s="38">
        <v>3</v>
      </c>
      <c r="Q251" s="41">
        <f>+(AB251*$Q$249)/AB$249</f>
        <v>2.9513332185093453</v>
      </c>
      <c r="R251" s="35">
        <v>0</v>
      </c>
      <c r="S251" s="35">
        <v>53000000</v>
      </c>
      <c r="T251" s="35">
        <v>0</v>
      </c>
      <c r="U251" s="35">
        <v>0</v>
      </c>
      <c r="V251" s="35">
        <v>0</v>
      </c>
      <c r="W251" s="35">
        <v>0</v>
      </c>
      <c r="X251" s="35">
        <v>0</v>
      </c>
      <c r="Y251" s="35">
        <v>0</v>
      </c>
      <c r="Z251" s="35">
        <v>0</v>
      </c>
      <c r="AA251" s="35">
        <v>0</v>
      </c>
      <c r="AB251" s="35">
        <v>53000000</v>
      </c>
    </row>
    <row r="252" spans="1:28" ht="146.25" customHeight="1">
      <c r="A252" s="815"/>
      <c r="B252" s="817"/>
      <c r="C252" s="817"/>
      <c r="D252" s="817"/>
      <c r="E252" s="36">
        <v>2</v>
      </c>
      <c r="F252" s="45" t="s">
        <v>713</v>
      </c>
      <c r="G252" s="36">
        <v>0</v>
      </c>
      <c r="H252" s="25" t="s">
        <v>8</v>
      </c>
      <c r="I252" s="24"/>
      <c r="J252" s="24">
        <v>1</v>
      </c>
      <c r="K252" s="24">
        <v>1</v>
      </c>
      <c r="L252" s="24"/>
      <c r="M252" s="43">
        <v>0</v>
      </c>
      <c r="N252" s="24">
        <v>1</v>
      </c>
      <c r="O252" s="24">
        <v>2</v>
      </c>
      <c r="P252" s="38">
        <v>2</v>
      </c>
      <c r="Q252" s="41">
        <f t="shared" ref="Q252:Q277" si="7">+(AB252*$Q$249)/AB$249</f>
        <v>0.17707999311056069</v>
      </c>
      <c r="R252" s="35">
        <v>0</v>
      </c>
      <c r="S252" s="35">
        <v>3180000</v>
      </c>
      <c r="T252" s="35">
        <v>0</v>
      </c>
      <c r="U252" s="35">
        <v>0</v>
      </c>
      <c r="V252" s="35">
        <v>0</v>
      </c>
      <c r="W252" s="35">
        <v>0</v>
      </c>
      <c r="X252" s="35">
        <v>0</v>
      </c>
      <c r="Y252" s="35">
        <v>0</v>
      </c>
      <c r="Z252" s="35">
        <v>0</v>
      </c>
      <c r="AA252" s="35">
        <v>0</v>
      </c>
      <c r="AB252" s="35">
        <v>3180000</v>
      </c>
    </row>
    <row r="253" spans="1:28" ht="136.5" customHeight="1">
      <c r="A253" s="815"/>
      <c r="B253" s="817"/>
      <c r="C253" s="817"/>
      <c r="D253" s="817"/>
      <c r="E253" s="42">
        <v>1</v>
      </c>
      <c r="F253" s="36" t="s">
        <v>151</v>
      </c>
      <c r="G253" s="36">
        <v>0</v>
      </c>
      <c r="H253" s="25" t="s">
        <v>8</v>
      </c>
      <c r="I253" s="24">
        <v>1</v>
      </c>
      <c r="J253" s="24"/>
      <c r="K253" s="24"/>
      <c r="L253" s="24"/>
      <c r="M253" s="43">
        <v>1</v>
      </c>
      <c r="N253" s="24">
        <v>1</v>
      </c>
      <c r="O253" s="24">
        <v>1</v>
      </c>
      <c r="P253" s="38">
        <v>1</v>
      </c>
      <c r="Q253" s="41">
        <f t="shared" si="7"/>
        <v>0</v>
      </c>
      <c r="R253" s="35">
        <v>0</v>
      </c>
      <c r="S253" s="35">
        <v>0</v>
      </c>
      <c r="T253" s="35">
        <v>0</v>
      </c>
      <c r="U253" s="35">
        <v>0</v>
      </c>
      <c r="V253" s="35">
        <v>0</v>
      </c>
      <c r="W253" s="35">
        <v>0</v>
      </c>
      <c r="X253" s="35">
        <v>0</v>
      </c>
      <c r="Y253" s="35">
        <v>0</v>
      </c>
      <c r="Z253" s="35">
        <v>0</v>
      </c>
      <c r="AA253" s="35">
        <v>0</v>
      </c>
      <c r="AB253" s="35">
        <v>0</v>
      </c>
    </row>
    <row r="254" spans="1:28" ht="77.25" customHeight="1">
      <c r="A254" s="815"/>
      <c r="B254" s="817"/>
      <c r="C254" s="817"/>
      <c r="D254" s="817"/>
      <c r="E254" s="36">
        <v>200</v>
      </c>
      <c r="F254" s="45" t="s">
        <v>152</v>
      </c>
      <c r="G254" s="36">
        <v>0</v>
      </c>
      <c r="H254" s="25" t="s">
        <v>8</v>
      </c>
      <c r="I254" s="24">
        <v>50</v>
      </c>
      <c r="J254" s="24">
        <v>50</v>
      </c>
      <c r="K254" s="24">
        <v>50</v>
      </c>
      <c r="L254" s="24">
        <v>50</v>
      </c>
      <c r="M254" s="43">
        <v>50</v>
      </c>
      <c r="N254" s="24">
        <v>100</v>
      </c>
      <c r="O254" s="24">
        <v>150</v>
      </c>
      <c r="P254" s="38">
        <v>200</v>
      </c>
      <c r="Q254" s="41">
        <f t="shared" si="7"/>
        <v>0.62568264232398119</v>
      </c>
      <c r="R254" s="35">
        <v>0</v>
      </c>
      <c r="S254" s="35">
        <v>11236000</v>
      </c>
      <c r="T254" s="35">
        <v>0</v>
      </c>
      <c r="U254" s="35">
        <v>0</v>
      </c>
      <c r="V254" s="35">
        <v>0</v>
      </c>
      <c r="W254" s="35">
        <v>0</v>
      </c>
      <c r="X254" s="35">
        <v>0</v>
      </c>
      <c r="Y254" s="35">
        <v>0</v>
      </c>
      <c r="Z254" s="35">
        <v>0</v>
      </c>
      <c r="AA254" s="35">
        <v>0</v>
      </c>
      <c r="AB254" s="35">
        <v>11236000</v>
      </c>
    </row>
    <row r="255" spans="1:28" ht="126" customHeight="1">
      <c r="A255" s="815"/>
      <c r="B255" s="817"/>
      <c r="C255" s="817"/>
      <c r="D255" s="817"/>
      <c r="E255" s="36">
        <v>1</v>
      </c>
      <c r="F255" s="45" t="s">
        <v>699</v>
      </c>
      <c r="G255" s="36">
        <v>0</v>
      </c>
      <c r="H255" s="25" t="s">
        <v>8</v>
      </c>
      <c r="I255" s="24"/>
      <c r="J255" s="24">
        <v>1</v>
      </c>
      <c r="K255" s="24"/>
      <c r="L255" s="24"/>
      <c r="M255" s="43">
        <v>0</v>
      </c>
      <c r="N255" s="24">
        <v>1</v>
      </c>
      <c r="O255" s="24">
        <v>1</v>
      </c>
      <c r="P255" s="38">
        <v>1</v>
      </c>
      <c r="Q255" s="41">
        <f t="shared" si="7"/>
        <v>0.11805332874037382</v>
      </c>
      <c r="R255" s="35">
        <v>0</v>
      </c>
      <c r="S255" s="35">
        <v>2120000</v>
      </c>
      <c r="T255" s="35">
        <v>0</v>
      </c>
      <c r="U255" s="35">
        <v>0</v>
      </c>
      <c r="V255" s="35">
        <v>0</v>
      </c>
      <c r="W255" s="35">
        <v>0</v>
      </c>
      <c r="X255" s="35">
        <v>0</v>
      </c>
      <c r="Y255" s="35">
        <v>0</v>
      </c>
      <c r="Z255" s="35">
        <v>0</v>
      </c>
      <c r="AA255" s="35">
        <v>0</v>
      </c>
      <c r="AB255" s="35">
        <v>2120000</v>
      </c>
    </row>
    <row r="256" spans="1:28" ht="144.75" customHeight="1">
      <c r="A256" s="815"/>
      <c r="B256" s="781"/>
      <c r="C256" s="781"/>
      <c r="D256" s="781"/>
      <c r="E256" s="42">
        <v>200</v>
      </c>
      <c r="F256" s="45" t="s">
        <v>714</v>
      </c>
      <c r="G256" s="36">
        <v>0</v>
      </c>
      <c r="H256" s="25" t="s">
        <v>8</v>
      </c>
      <c r="I256" s="24">
        <v>50</v>
      </c>
      <c r="J256" s="24">
        <v>50</v>
      </c>
      <c r="K256" s="24">
        <v>50</v>
      </c>
      <c r="L256" s="24">
        <v>50</v>
      </c>
      <c r="M256" s="43">
        <v>50</v>
      </c>
      <c r="N256" s="24">
        <v>100</v>
      </c>
      <c r="O256" s="24">
        <v>150</v>
      </c>
      <c r="P256" s="38">
        <v>200</v>
      </c>
      <c r="Q256" s="41">
        <f t="shared" si="7"/>
        <v>3.7540958539438871</v>
      </c>
      <c r="R256" s="35">
        <v>0</v>
      </c>
      <c r="S256" s="35">
        <v>67416000</v>
      </c>
      <c r="T256" s="35">
        <v>0</v>
      </c>
      <c r="U256" s="35">
        <v>0</v>
      </c>
      <c r="V256" s="35">
        <v>0</v>
      </c>
      <c r="W256" s="35">
        <v>0</v>
      </c>
      <c r="X256" s="35">
        <v>0</v>
      </c>
      <c r="Y256" s="35">
        <v>0</v>
      </c>
      <c r="Z256" s="35">
        <v>0</v>
      </c>
      <c r="AA256" s="35">
        <v>0</v>
      </c>
      <c r="AB256" s="35">
        <v>67416000</v>
      </c>
    </row>
    <row r="257" spans="1:28" ht="163.5" customHeight="1">
      <c r="A257" s="815"/>
      <c r="B257" s="771" t="s">
        <v>665</v>
      </c>
      <c r="C257" s="771" t="s">
        <v>556</v>
      </c>
      <c r="D257" s="779">
        <v>0.2</v>
      </c>
      <c r="E257" s="36">
        <v>1</v>
      </c>
      <c r="F257" s="45" t="s">
        <v>700</v>
      </c>
      <c r="G257" s="36">
        <v>0</v>
      </c>
      <c r="H257" s="25" t="s">
        <v>8</v>
      </c>
      <c r="I257" s="24">
        <v>1</v>
      </c>
      <c r="J257" s="24"/>
      <c r="K257" s="24"/>
      <c r="L257" s="24"/>
      <c r="M257" s="43">
        <v>1</v>
      </c>
      <c r="N257" s="24">
        <v>1</v>
      </c>
      <c r="O257" s="24">
        <v>1</v>
      </c>
      <c r="P257" s="38">
        <v>1</v>
      </c>
      <c r="Q257" s="41">
        <f t="shared" si="7"/>
        <v>0</v>
      </c>
      <c r="R257" s="35">
        <v>0</v>
      </c>
      <c r="S257" s="35">
        <v>0</v>
      </c>
      <c r="T257" s="35">
        <v>0</v>
      </c>
      <c r="U257" s="35">
        <v>0</v>
      </c>
      <c r="V257" s="35">
        <v>0</v>
      </c>
      <c r="W257" s="35">
        <v>0</v>
      </c>
      <c r="X257" s="35">
        <v>0</v>
      </c>
      <c r="Y257" s="35">
        <v>0</v>
      </c>
      <c r="Z257" s="35">
        <v>0</v>
      </c>
      <c r="AA257" s="35">
        <v>0</v>
      </c>
      <c r="AB257" s="35">
        <v>0</v>
      </c>
    </row>
    <row r="258" spans="1:28" ht="116.25" customHeight="1">
      <c r="A258" s="815"/>
      <c r="B258" s="771"/>
      <c r="C258" s="771"/>
      <c r="D258" s="779"/>
      <c r="E258" s="36">
        <v>20</v>
      </c>
      <c r="F258" s="45" t="s">
        <v>717</v>
      </c>
      <c r="G258" s="36">
        <v>0</v>
      </c>
      <c r="H258" s="25" t="s">
        <v>8</v>
      </c>
      <c r="I258" s="24">
        <v>5</v>
      </c>
      <c r="J258" s="24">
        <v>5</v>
      </c>
      <c r="K258" s="24">
        <v>5</v>
      </c>
      <c r="L258" s="24">
        <v>5</v>
      </c>
      <c r="M258" s="43">
        <v>5</v>
      </c>
      <c r="N258" s="24">
        <v>10</v>
      </c>
      <c r="O258" s="24">
        <v>15</v>
      </c>
      <c r="P258" s="38">
        <v>20</v>
      </c>
      <c r="Q258" s="41">
        <f t="shared" si="7"/>
        <v>3.1284132116199057E-2</v>
      </c>
      <c r="R258" s="35">
        <v>0</v>
      </c>
      <c r="S258" s="35">
        <v>561800</v>
      </c>
      <c r="T258" s="35">
        <v>0</v>
      </c>
      <c r="U258" s="35">
        <v>0</v>
      </c>
      <c r="V258" s="35">
        <v>0</v>
      </c>
      <c r="W258" s="35">
        <v>0</v>
      </c>
      <c r="X258" s="35">
        <v>0</v>
      </c>
      <c r="Y258" s="35">
        <v>0</v>
      </c>
      <c r="Z258" s="35">
        <v>0</v>
      </c>
      <c r="AA258" s="35">
        <v>0</v>
      </c>
      <c r="AB258" s="35">
        <v>561800</v>
      </c>
    </row>
    <row r="259" spans="1:28" ht="90" customHeight="1">
      <c r="A259" s="815"/>
      <c r="B259" s="771"/>
      <c r="C259" s="771"/>
      <c r="D259" s="771"/>
      <c r="E259" s="36">
        <v>2</v>
      </c>
      <c r="F259" s="36" t="s">
        <v>153</v>
      </c>
      <c r="G259" s="36">
        <v>5</v>
      </c>
      <c r="H259" s="25" t="s">
        <v>8</v>
      </c>
      <c r="I259" s="24">
        <v>1</v>
      </c>
      <c r="J259" s="24">
        <v>1</v>
      </c>
      <c r="K259" s="24"/>
      <c r="L259" s="24"/>
      <c r="M259" s="43">
        <v>1</v>
      </c>
      <c r="N259" s="24">
        <v>2</v>
      </c>
      <c r="O259" s="24">
        <v>2</v>
      </c>
      <c r="P259" s="38">
        <v>2</v>
      </c>
      <c r="Q259" s="41">
        <f t="shared" si="7"/>
        <v>0</v>
      </c>
      <c r="R259" s="35">
        <v>0</v>
      </c>
      <c r="S259" s="35"/>
      <c r="T259" s="35">
        <v>0</v>
      </c>
      <c r="U259" s="35">
        <v>0</v>
      </c>
      <c r="V259" s="35">
        <v>0</v>
      </c>
      <c r="W259" s="35">
        <v>0</v>
      </c>
      <c r="X259" s="35">
        <v>0</v>
      </c>
      <c r="Y259" s="35">
        <v>0</v>
      </c>
      <c r="Z259" s="35">
        <v>0</v>
      </c>
      <c r="AA259" s="35">
        <v>0</v>
      </c>
      <c r="AB259" s="35">
        <v>0</v>
      </c>
    </row>
    <row r="260" spans="1:28" ht="97.5" customHeight="1">
      <c r="A260" s="815"/>
      <c r="B260" s="771"/>
      <c r="C260" s="771"/>
      <c r="D260" s="771"/>
      <c r="E260" s="36" t="s">
        <v>154</v>
      </c>
      <c r="F260" s="36" t="s">
        <v>155</v>
      </c>
      <c r="G260" s="36">
        <v>5</v>
      </c>
      <c r="H260" s="25" t="s">
        <v>8</v>
      </c>
      <c r="I260" s="24"/>
      <c r="J260" s="24"/>
      <c r="K260" s="24">
        <v>1</v>
      </c>
      <c r="L260" s="24">
        <v>1</v>
      </c>
      <c r="M260" s="43">
        <v>0</v>
      </c>
      <c r="N260" s="24">
        <v>0</v>
      </c>
      <c r="O260" s="24">
        <v>1</v>
      </c>
      <c r="P260" s="38">
        <v>2</v>
      </c>
      <c r="Q260" s="41">
        <f t="shared" si="7"/>
        <v>5.5685532424704628E-2</v>
      </c>
      <c r="R260" s="35">
        <v>0</v>
      </c>
      <c r="S260" s="35">
        <v>1000000</v>
      </c>
      <c r="T260" s="35">
        <v>0</v>
      </c>
      <c r="U260" s="35">
        <v>0</v>
      </c>
      <c r="V260" s="35">
        <v>0</v>
      </c>
      <c r="W260" s="35">
        <v>0</v>
      </c>
      <c r="X260" s="35">
        <v>0</v>
      </c>
      <c r="Y260" s="35">
        <v>0</v>
      </c>
      <c r="Z260" s="35">
        <v>0</v>
      </c>
      <c r="AA260" s="35">
        <v>0</v>
      </c>
      <c r="AB260" s="35">
        <v>1000000</v>
      </c>
    </row>
    <row r="261" spans="1:28" ht="130.5" customHeight="1">
      <c r="A261" s="815"/>
      <c r="B261" s="771"/>
      <c r="C261" s="771"/>
      <c r="D261" s="771"/>
      <c r="E261" s="36" t="s">
        <v>156</v>
      </c>
      <c r="F261" s="36" t="s">
        <v>701</v>
      </c>
      <c r="G261" s="36">
        <v>0</v>
      </c>
      <c r="H261" s="25" t="s">
        <v>8</v>
      </c>
      <c r="I261" s="24">
        <v>1</v>
      </c>
      <c r="J261" s="24">
        <v>1</v>
      </c>
      <c r="K261" s="24"/>
      <c r="L261" s="24"/>
      <c r="M261" s="43">
        <v>1</v>
      </c>
      <c r="N261" s="24">
        <v>2</v>
      </c>
      <c r="O261" s="24">
        <v>2</v>
      </c>
      <c r="P261" s="38">
        <v>2</v>
      </c>
      <c r="Q261" s="41">
        <f t="shared" si="7"/>
        <v>0</v>
      </c>
      <c r="R261" s="35">
        <v>0</v>
      </c>
      <c r="S261" s="35"/>
      <c r="T261" s="35">
        <v>0</v>
      </c>
      <c r="U261" s="35">
        <v>0</v>
      </c>
      <c r="V261" s="35">
        <v>0</v>
      </c>
      <c r="W261" s="35">
        <v>0</v>
      </c>
      <c r="X261" s="35">
        <v>0</v>
      </c>
      <c r="Y261" s="35">
        <v>0</v>
      </c>
      <c r="Z261" s="35">
        <v>0</v>
      </c>
      <c r="AA261" s="35">
        <v>0</v>
      </c>
      <c r="AB261" s="35">
        <v>0</v>
      </c>
    </row>
    <row r="262" spans="1:28" ht="115.5" customHeight="1">
      <c r="A262" s="815"/>
      <c r="B262" s="771"/>
      <c r="C262" s="771"/>
      <c r="D262" s="771"/>
      <c r="E262" s="36">
        <v>1</v>
      </c>
      <c r="F262" s="36" t="s">
        <v>157</v>
      </c>
      <c r="G262" s="36">
        <v>0</v>
      </c>
      <c r="H262" s="25" t="s">
        <v>8</v>
      </c>
      <c r="I262" s="24">
        <v>1</v>
      </c>
      <c r="J262" s="24"/>
      <c r="K262" s="24"/>
      <c r="L262" s="24"/>
      <c r="M262" s="43">
        <v>1</v>
      </c>
      <c r="N262" s="24">
        <v>1</v>
      </c>
      <c r="O262" s="24">
        <v>1</v>
      </c>
      <c r="P262" s="38">
        <v>1</v>
      </c>
      <c r="Q262" s="41">
        <f t="shared" si="7"/>
        <v>0</v>
      </c>
      <c r="R262" s="35">
        <v>0</v>
      </c>
      <c r="S262" s="35">
        <v>0</v>
      </c>
      <c r="T262" s="35">
        <v>0</v>
      </c>
      <c r="U262" s="35">
        <v>0</v>
      </c>
      <c r="V262" s="35">
        <v>0</v>
      </c>
      <c r="W262" s="35">
        <v>0</v>
      </c>
      <c r="X262" s="35">
        <v>0</v>
      </c>
      <c r="Y262" s="35">
        <v>0</v>
      </c>
      <c r="Z262" s="35">
        <v>0</v>
      </c>
      <c r="AA262" s="35">
        <v>0</v>
      </c>
      <c r="AB262" s="35">
        <v>0</v>
      </c>
    </row>
    <row r="263" spans="1:28" ht="90" customHeight="1">
      <c r="A263" s="815"/>
      <c r="B263" s="771"/>
      <c r="C263" s="771"/>
      <c r="D263" s="771"/>
      <c r="E263" s="36">
        <v>6</v>
      </c>
      <c r="F263" s="36" t="s">
        <v>158</v>
      </c>
      <c r="G263" s="36">
        <v>0</v>
      </c>
      <c r="H263" s="25" t="s">
        <v>8</v>
      </c>
      <c r="I263" s="24"/>
      <c r="J263" s="24"/>
      <c r="K263" s="24"/>
      <c r="L263" s="24">
        <v>6</v>
      </c>
      <c r="M263" s="43">
        <v>0</v>
      </c>
      <c r="N263" s="24">
        <v>0</v>
      </c>
      <c r="O263" s="24">
        <v>0</v>
      </c>
      <c r="P263" s="38">
        <v>6</v>
      </c>
      <c r="Q263" s="41">
        <f t="shared" si="7"/>
        <v>0</v>
      </c>
      <c r="R263" s="35">
        <v>0</v>
      </c>
      <c r="S263" s="35">
        <v>0</v>
      </c>
      <c r="T263" s="35">
        <v>0</v>
      </c>
      <c r="U263" s="35">
        <v>0</v>
      </c>
      <c r="V263" s="35">
        <v>0</v>
      </c>
      <c r="W263" s="35">
        <v>0</v>
      </c>
      <c r="X263" s="35">
        <v>0</v>
      </c>
      <c r="Y263" s="35">
        <v>0</v>
      </c>
      <c r="Z263" s="35">
        <v>0</v>
      </c>
      <c r="AA263" s="35">
        <v>0</v>
      </c>
      <c r="AB263" s="35">
        <v>0</v>
      </c>
    </row>
    <row r="264" spans="1:28" ht="141" customHeight="1">
      <c r="A264" s="815"/>
      <c r="B264" s="771"/>
      <c r="C264" s="771"/>
      <c r="D264" s="771"/>
      <c r="E264" s="36">
        <v>1</v>
      </c>
      <c r="F264" s="36" t="s">
        <v>715</v>
      </c>
      <c r="G264" s="36">
        <v>1</v>
      </c>
      <c r="H264" s="25" t="s">
        <v>8</v>
      </c>
      <c r="I264" s="24"/>
      <c r="J264" s="24">
        <v>1</v>
      </c>
      <c r="K264" s="24"/>
      <c r="L264" s="24"/>
      <c r="M264" s="43">
        <v>0</v>
      </c>
      <c r="N264" s="24">
        <v>1</v>
      </c>
      <c r="O264" s="24">
        <v>1</v>
      </c>
      <c r="P264" s="38">
        <v>1</v>
      </c>
      <c r="Q264" s="41">
        <f t="shared" si="7"/>
        <v>0</v>
      </c>
      <c r="R264" s="35">
        <v>0</v>
      </c>
      <c r="S264" s="35"/>
      <c r="T264" s="35">
        <v>0</v>
      </c>
      <c r="U264" s="35">
        <v>0</v>
      </c>
      <c r="V264" s="35">
        <v>0</v>
      </c>
      <c r="W264" s="35">
        <v>0</v>
      </c>
      <c r="X264" s="35">
        <v>0</v>
      </c>
      <c r="Y264" s="35">
        <v>0</v>
      </c>
      <c r="Z264" s="35">
        <v>0</v>
      </c>
      <c r="AA264" s="35">
        <v>0</v>
      </c>
      <c r="AB264" s="35">
        <v>0</v>
      </c>
    </row>
    <row r="265" spans="1:28" ht="107.25" customHeight="1">
      <c r="A265" s="816"/>
      <c r="B265" s="771"/>
      <c r="C265" s="771"/>
      <c r="D265" s="771"/>
      <c r="E265" s="36">
        <v>2</v>
      </c>
      <c r="F265" s="36" t="s">
        <v>716</v>
      </c>
      <c r="G265" s="36">
        <v>0</v>
      </c>
      <c r="H265" s="25" t="s">
        <v>8</v>
      </c>
      <c r="I265" s="24"/>
      <c r="J265" s="24">
        <v>1</v>
      </c>
      <c r="K265" s="24">
        <v>1</v>
      </c>
      <c r="L265" s="24"/>
      <c r="M265" s="43">
        <v>0</v>
      </c>
      <c r="N265" s="24">
        <v>1</v>
      </c>
      <c r="O265" s="24">
        <v>2</v>
      </c>
      <c r="P265" s="38">
        <v>2</v>
      </c>
      <c r="Q265" s="41">
        <f t="shared" si="7"/>
        <v>0.11805332874037382</v>
      </c>
      <c r="R265" s="35">
        <v>0</v>
      </c>
      <c r="S265" s="35">
        <v>2120000</v>
      </c>
      <c r="T265" s="35">
        <v>0</v>
      </c>
      <c r="U265" s="35">
        <v>0</v>
      </c>
      <c r="V265" s="35">
        <v>0</v>
      </c>
      <c r="W265" s="35">
        <v>0</v>
      </c>
      <c r="X265" s="35">
        <v>0</v>
      </c>
      <c r="Y265" s="35">
        <v>0</v>
      </c>
      <c r="Z265" s="35">
        <v>0</v>
      </c>
      <c r="AA265" s="35">
        <v>0</v>
      </c>
      <c r="AB265" s="35">
        <v>2120000</v>
      </c>
    </row>
    <row r="266" spans="1:28" ht="72.75" customHeight="1">
      <c r="A266" s="778" t="s">
        <v>666</v>
      </c>
      <c r="B266" s="771" t="s">
        <v>667</v>
      </c>
      <c r="C266" s="768" t="s">
        <v>159</v>
      </c>
      <c r="D266" s="768" t="s">
        <v>68</v>
      </c>
      <c r="E266" s="36">
        <v>1</v>
      </c>
      <c r="F266" s="36" t="s">
        <v>702</v>
      </c>
      <c r="G266" s="36">
        <v>0</v>
      </c>
      <c r="H266" s="25" t="s">
        <v>8</v>
      </c>
      <c r="I266" s="24"/>
      <c r="J266" s="24">
        <v>1</v>
      </c>
      <c r="K266" s="24"/>
      <c r="L266" s="24"/>
      <c r="M266" s="43">
        <v>0</v>
      </c>
      <c r="N266" s="24">
        <v>1</v>
      </c>
      <c r="O266" s="24">
        <v>1</v>
      </c>
      <c r="P266" s="38">
        <v>1</v>
      </c>
      <c r="Q266" s="41">
        <f t="shared" si="7"/>
        <v>0</v>
      </c>
      <c r="R266" s="35">
        <v>0</v>
      </c>
      <c r="S266" s="35"/>
      <c r="T266" s="35">
        <v>0</v>
      </c>
      <c r="U266" s="35">
        <v>0</v>
      </c>
      <c r="V266" s="35">
        <v>0</v>
      </c>
      <c r="W266" s="35">
        <v>0</v>
      </c>
      <c r="X266" s="35">
        <v>0</v>
      </c>
      <c r="Y266" s="35">
        <v>0</v>
      </c>
      <c r="Z266" s="35">
        <v>0</v>
      </c>
      <c r="AA266" s="35">
        <v>0</v>
      </c>
      <c r="AB266" s="35">
        <v>0</v>
      </c>
    </row>
    <row r="267" spans="1:28" ht="58.5" customHeight="1">
      <c r="A267" s="778"/>
      <c r="B267" s="771"/>
      <c r="C267" s="768"/>
      <c r="D267" s="768"/>
      <c r="E267" s="36">
        <v>1</v>
      </c>
      <c r="F267" s="36" t="s">
        <v>160</v>
      </c>
      <c r="G267" s="36">
        <v>0</v>
      </c>
      <c r="H267" s="25" t="s">
        <v>8</v>
      </c>
      <c r="I267" s="24">
        <v>1</v>
      </c>
      <c r="J267" s="24"/>
      <c r="K267" s="24"/>
      <c r="L267" s="24"/>
      <c r="M267" s="43">
        <v>1</v>
      </c>
      <c r="N267" s="24">
        <v>1</v>
      </c>
      <c r="O267" s="24">
        <v>1</v>
      </c>
      <c r="P267" s="38">
        <v>1</v>
      </c>
      <c r="Q267" s="41">
        <f t="shared" si="7"/>
        <v>0</v>
      </c>
      <c r="R267" s="35">
        <v>0</v>
      </c>
      <c r="S267" s="35">
        <v>0</v>
      </c>
      <c r="T267" s="35">
        <v>0</v>
      </c>
      <c r="U267" s="35">
        <v>0</v>
      </c>
      <c r="V267" s="35">
        <v>0</v>
      </c>
      <c r="W267" s="35">
        <v>0</v>
      </c>
      <c r="X267" s="35">
        <v>0</v>
      </c>
      <c r="Y267" s="35">
        <v>0</v>
      </c>
      <c r="Z267" s="35">
        <v>0</v>
      </c>
      <c r="AA267" s="35">
        <v>0</v>
      </c>
      <c r="AB267" s="35">
        <v>0</v>
      </c>
    </row>
    <row r="268" spans="1:28" ht="57" customHeight="1">
      <c r="A268" s="778"/>
      <c r="B268" s="36" t="s">
        <v>668</v>
      </c>
      <c r="C268" s="45" t="s">
        <v>161</v>
      </c>
      <c r="D268" s="45" t="s">
        <v>68</v>
      </c>
      <c r="E268" s="36">
        <v>10</v>
      </c>
      <c r="F268" s="36" t="s">
        <v>162</v>
      </c>
      <c r="G268" s="36">
        <v>0</v>
      </c>
      <c r="H268" s="25" t="s">
        <v>8</v>
      </c>
      <c r="I268" s="24"/>
      <c r="J268" s="24"/>
      <c r="K268" s="24">
        <v>10</v>
      </c>
      <c r="L268" s="24"/>
      <c r="M268" s="43">
        <v>0</v>
      </c>
      <c r="N268" s="24">
        <v>0</v>
      </c>
      <c r="O268" s="24">
        <v>10</v>
      </c>
      <c r="P268" s="38">
        <v>10</v>
      </c>
      <c r="Q268" s="41">
        <f t="shared" si="7"/>
        <v>0</v>
      </c>
      <c r="R268" s="35">
        <v>0</v>
      </c>
      <c r="S268" s="35">
        <v>0</v>
      </c>
      <c r="T268" s="35">
        <v>0</v>
      </c>
      <c r="U268" s="35">
        <v>0</v>
      </c>
      <c r="V268" s="35">
        <v>0</v>
      </c>
      <c r="W268" s="35">
        <v>0</v>
      </c>
      <c r="X268" s="35">
        <v>0</v>
      </c>
      <c r="Y268" s="35">
        <v>0</v>
      </c>
      <c r="Z268" s="35">
        <v>0</v>
      </c>
      <c r="AA268" s="35">
        <v>0</v>
      </c>
      <c r="AB268" s="35">
        <v>0</v>
      </c>
    </row>
    <row r="269" spans="1:28" ht="150.75" customHeight="1">
      <c r="A269" s="778"/>
      <c r="B269" s="771" t="s">
        <v>669</v>
      </c>
      <c r="C269" s="45" t="s">
        <v>163</v>
      </c>
      <c r="D269" s="45" t="s">
        <v>68</v>
      </c>
      <c r="E269" s="771">
        <v>1</v>
      </c>
      <c r="F269" s="771" t="s">
        <v>164</v>
      </c>
      <c r="G269" s="771">
        <v>1</v>
      </c>
      <c r="H269" s="764" t="s">
        <v>9</v>
      </c>
      <c r="I269" s="799"/>
      <c r="J269" s="799">
        <v>1</v>
      </c>
      <c r="K269" s="799"/>
      <c r="L269" s="811"/>
      <c r="M269" s="811">
        <v>0</v>
      </c>
      <c r="N269" s="811">
        <v>1</v>
      </c>
      <c r="O269" s="811">
        <v>1</v>
      </c>
      <c r="P269" s="811">
        <v>1</v>
      </c>
      <c r="Q269" s="730">
        <f t="shared" si="7"/>
        <v>2.9513332185093454E-2</v>
      </c>
      <c r="R269" s="763">
        <v>0</v>
      </c>
      <c r="S269" s="763">
        <v>530000</v>
      </c>
      <c r="T269" s="763">
        <v>0</v>
      </c>
      <c r="U269" s="763">
        <v>0</v>
      </c>
      <c r="V269" s="763">
        <v>0</v>
      </c>
      <c r="W269" s="763">
        <v>0</v>
      </c>
      <c r="X269" s="763">
        <v>0</v>
      </c>
      <c r="Y269" s="763">
        <v>0</v>
      </c>
      <c r="Z269" s="763">
        <v>0</v>
      </c>
      <c r="AA269" s="763">
        <v>0</v>
      </c>
      <c r="AB269" s="763">
        <v>530000</v>
      </c>
    </row>
    <row r="270" spans="1:28" ht="97.5" customHeight="1">
      <c r="A270" s="778"/>
      <c r="B270" s="771"/>
      <c r="C270" s="45" t="s">
        <v>165</v>
      </c>
      <c r="D270" s="47" t="s">
        <v>68</v>
      </c>
      <c r="E270" s="771"/>
      <c r="F270" s="771"/>
      <c r="G270" s="771"/>
      <c r="H270" s="797"/>
      <c r="I270" s="799"/>
      <c r="J270" s="799"/>
      <c r="K270" s="799"/>
      <c r="L270" s="812"/>
      <c r="M270" s="812">
        <v>0</v>
      </c>
      <c r="N270" s="812">
        <v>0</v>
      </c>
      <c r="O270" s="812">
        <v>0</v>
      </c>
      <c r="P270" s="812">
        <v>0</v>
      </c>
      <c r="Q270" s="731"/>
      <c r="R270" s="763">
        <v>0</v>
      </c>
      <c r="S270" s="763">
        <v>0</v>
      </c>
      <c r="T270" s="763">
        <v>0</v>
      </c>
      <c r="U270" s="763">
        <v>0</v>
      </c>
      <c r="V270" s="763">
        <v>0</v>
      </c>
      <c r="W270" s="763">
        <v>0</v>
      </c>
      <c r="X270" s="763">
        <v>0</v>
      </c>
      <c r="Y270" s="763">
        <v>0</v>
      </c>
      <c r="Z270" s="763">
        <v>0</v>
      </c>
      <c r="AA270" s="763">
        <v>0</v>
      </c>
      <c r="AB270" s="763">
        <v>0</v>
      </c>
    </row>
    <row r="271" spans="1:28" ht="112.5" customHeight="1">
      <c r="A271" s="778"/>
      <c r="B271" s="771"/>
      <c r="C271" s="45" t="s">
        <v>166</v>
      </c>
      <c r="D271" s="45" t="s">
        <v>68</v>
      </c>
      <c r="E271" s="36">
        <v>4</v>
      </c>
      <c r="F271" s="36" t="s">
        <v>167</v>
      </c>
      <c r="G271" s="36">
        <v>2</v>
      </c>
      <c r="H271" s="25" t="s">
        <v>8</v>
      </c>
      <c r="I271" s="24">
        <v>1</v>
      </c>
      <c r="J271" s="24">
        <v>1</v>
      </c>
      <c r="K271" s="24">
        <v>1</v>
      </c>
      <c r="L271" s="24">
        <v>1</v>
      </c>
      <c r="M271" s="43">
        <v>1</v>
      </c>
      <c r="N271" s="24">
        <v>2</v>
      </c>
      <c r="O271" s="24">
        <v>3</v>
      </c>
      <c r="P271" s="38">
        <v>4</v>
      </c>
      <c r="Q271" s="41">
        <f t="shared" si="7"/>
        <v>3.1284132116199057E-2</v>
      </c>
      <c r="R271" s="35">
        <v>0</v>
      </c>
      <c r="S271" s="35">
        <v>561800</v>
      </c>
      <c r="T271" s="35">
        <v>0</v>
      </c>
      <c r="U271" s="35">
        <v>0</v>
      </c>
      <c r="V271" s="35">
        <v>0</v>
      </c>
      <c r="W271" s="35">
        <v>0</v>
      </c>
      <c r="X271" s="35">
        <v>0</v>
      </c>
      <c r="Y271" s="35">
        <v>0</v>
      </c>
      <c r="Z271" s="35">
        <v>0</v>
      </c>
      <c r="AA271" s="35">
        <v>0</v>
      </c>
      <c r="AB271" s="35">
        <v>561800</v>
      </c>
    </row>
    <row r="272" spans="1:28" ht="120" customHeight="1">
      <c r="A272" s="778"/>
      <c r="B272" s="771"/>
      <c r="C272" s="45" t="s">
        <v>168</v>
      </c>
      <c r="D272" s="45" t="s">
        <v>68</v>
      </c>
      <c r="E272" s="36">
        <v>1</v>
      </c>
      <c r="F272" s="36" t="s">
        <v>169</v>
      </c>
      <c r="G272" s="36">
        <v>0</v>
      </c>
      <c r="H272" s="25" t="s">
        <v>8</v>
      </c>
      <c r="I272" s="24">
        <v>1</v>
      </c>
      <c r="J272" s="24"/>
      <c r="K272" s="24"/>
      <c r="L272" s="24"/>
      <c r="M272" s="43">
        <v>1</v>
      </c>
      <c r="N272" s="24">
        <v>1</v>
      </c>
      <c r="O272" s="24">
        <v>1</v>
      </c>
      <c r="P272" s="38">
        <v>1</v>
      </c>
      <c r="Q272" s="41">
        <f t="shared" si="7"/>
        <v>0</v>
      </c>
      <c r="R272" s="35">
        <v>0</v>
      </c>
      <c r="S272" s="35">
        <v>0</v>
      </c>
      <c r="T272" s="35">
        <v>0</v>
      </c>
      <c r="U272" s="35">
        <v>0</v>
      </c>
      <c r="V272" s="35">
        <v>0</v>
      </c>
      <c r="W272" s="35">
        <v>0</v>
      </c>
      <c r="X272" s="35">
        <v>0</v>
      </c>
      <c r="Y272" s="35">
        <v>0</v>
      </c>
      <c r="Z272" s="35">
        <v>0</v>
      </c>
      <c r="AA272" s="35">
        <v>0</v>
      </c>
      <c r="AB272" s="35">
        <v>0</v>
      </c>
    </row>
    <row r="273" spans="1:28" ht="90.75" customHeight="1">
      <c r="A273" s="778"/>
      <c r="B273" s="779">
        <v>0.1</v>
      </c>
      <c r="C273" s="771" t="s">
        <v>170</v>
      </c>
      <c r="D273" s="768"/>
      <c r="E273" s="36">
        <v>40</v>
      </c>
      <c r="F273" s="36" t="s">
        <v>171</v>
      </c>
      <c r="G273" s="36" t="s">
        <v>68</v>
      </c>
      <c r="H273" s="25" t="s">
        <v>8</v>
      </c>
      <c r="I273" s="24">
        <v>10</v>
      </c>
      <c r="J273" s="24">
        <v>10</v>
      </c>
      <c r="K273" s="24">
        <v>10</v>
      </c>
      <c r="L273" s="24">
        <v>10</v>
      </c>
      <c r="M273" s="43">
        <v>10</v>
      </c>
      <c r="N273" s="24">
        <v>20</v>
      </c>
      <c r="O273" s="24">
        <v>30</v>
      </c>
      <c r="P273" s="38">
        <v>40</v>
      </c>
      <c r="Q273" s="41">
        <f t="shared" si="7"/>
        <v>6.2568264232398113E-2</v>
      </c>
      <c r="R273" s="35">
        <v>0</v>
      </c>
      <c r="S273" s="35">
        <v>1123600</v>
      </c>
      <c r="T273" s="35">
        <v>0</v>
      </c>
      <c r="U273" s="35">
        <v>0</v>
      </c>
      <c r="V273" s="35">
        <v>0</v>
      </c>
      <c r="W273" s="35">
        <v>0</v>
      </c>
      <c r="X273" s="35">
        <v>0</v>
      </c>
      <c r="Y273" s="35">
        <v>0</v>
      </c>
      <c r="Z273" s="35">
        <v>0</v>
      </c>
      <c r="AA273" s="35">
        <v>0</v>
      </c>
      <c r="AB273" s="35">
        <v>1123600</v>
      </c>
    </row>
    <row r="274" spans="1:28" ht="116.25" customHeight="1">
      <c r="A274" s="778"/>
      <c r="B274" s="771"/>
      <c r="C274" s="771"/>
      <c r="D274" s="768"/>
      <c r="E274" s="36">
        <v>2000</v>
      </c>
      <c r="F274" s="36" t="s">
        <v>172</v>
      </c>
      <c r="G274" s="46">
        <v>400</v>
      </c>
      <c r="H274" s="25" t="s">
        <v>8</v>
      </c>
      <c r="I274" s="24">
        <v>500</v>
      </c>
      <c r="J274" s="24">
        <v>500</v>
      </c>
      <c r="K274" s="24">
        <v>500</v>
      </c>
      <c r="L274" s="24">
        <v>500</v>
      </c>
      <c r="M274" s="43">
        <v>500</v>
      </c>
      <c r="N274" s="43">
        <v>1000</v>
      </c>
      <c r="O274" s="43">
        <v>1500</v>
      </c>
      <c r="P274" s="43">
        <v>2000</v>
      </c>
      <c r="Q274" s="41">
        <f t="shared" si="7"/>
        <v>3.4412545327818966</v>
      </c>
      <c r="R274" s="35">
        <v>0</v>
      </c>
      <c r="S274" s="35">
        <v>61798000</v>
      </c>
      <c r="T274" s="35">
        <v>0</v>
      </c>
      <c r="U274" s="35">
        <v>0</v>
      </c>
      <c r="V274" s="35">
        <v>0</v>
      </c>
      <c r="W274" s="35">
        <v>0</v>
      </c>
      <c r="X274" s="35">
        <v>0</v>
      </c>
      <c r="Y274" s="35">
        <v>0</v>
      </c>
      <c r="Z274" s="35">
        <v>0</v>
      </c>
      <c r="AA274" s="35">
        <v>0</v>
      </c>
      <c r="AB274" s="35">
        <v>61798000</v>
      </c>
    </row>
    <row r="275" spans="1:28" ht="54.75" customHeight="1">
      <c r="A275" s="778" t="s">
        <v>670</v>
      </c>
      <c r="B275" s="768" t="s">
        <v>671</v>
      </c>
      <c r="C275" s="768" t="s">
        <v>173</v>
      </c>
      <c r="D275" s="809">
        <v>0.05</v>
      </c>
      <c r="E275" s="843" t="s">
        <v>174</v>
      </c>
      <c r="F275" s="843"/>
      <c r="G275" s="843"/>
      <c r="H275" s="25"/>
      <c r="I275" s="24"/>
      <c r="J275" s="24"/>
      <c r="K275" s="24"/>
      <c r="L275" s="24"/>
      <c r="M275" s="43">
        <v>0</v>
      </c>
      <c r="N275" s="24">
        <v>0</v>
      </c>
      <c r="O275" s="24">
        <v>0</v>
      </c>
      <c r="P275" s="38">
        <v>0</v>
      </c>
      <c r="Q275" s="41">
        <f t="shared" si="7"/>
        <v>0</v>
      </c>
      <c r="R275" s="35">
        <v>0</v>
      </c>
      <c r="S275" s="35">
        <v>0</v>
      </c>
      <c r="T275" s="35">
        <v>0</v>
      </c>
      <c r="U275" s="35">
        <v>0</v>
      </c>
      <c r="V275" s="35">
        <v>0</v>
      </c>
      <c r="W275" s="35">
        <v>0</v>
      </c>
      <c r="X275" s="35">
        <v>0</v>
      </c>
      <c r="Y275" s="35">
        <v>0</v>
      </c>
      <c r="Z275" s="35">
        <v>0</v>
      </c>
      <c r="AA275" s="35">
        <v>0</v>
      </c>
      <c r="AB275" s="35">
        <v>0</v>
      </c>
    </row>
    <row r="276" spans="1:28" ht="78" customHeight="1">
      <c r="A276" s="778"/>
      <c r="B276" s="768"/>
      <c r="C276" s="768"/>
      <c r="D276" s="809"/>
      <c r="E276" s="36">
        <v>1</v>
      </c>
      <c r="F276" s="36" t="s">
        <v>175</v>
      </c>
      <c r="G276" s="46">
        <v>0</v>
      </c>
      <c r="H276" s="25" t="s">
        <v>8</v>
      </c>
      <c r="I276" s="24"/>
      <c r="J276" s="24">
        <v>1</v>
      </c>
      <c r="K276" s="24"/>
      <c r="L276" s="24"/>
      <c r="M276" s="43">
        <v>0</v>
      </c>
      <c r="N276" s="24">
        <v>1</v>
      </c>
      <c r="O276" s="24">
        <v>1</v>
      </c>
      <c r="P276" s="38">
        <v>1</v>
      </c>
      <c r="Q276" s="41">
        <f t="shared" si="7"/>
        <v>0</v>
      </c>
      <c r="R276" s="35">
        <v>0</v>
      </c>
      <c r="S276" s="35"/>
      <c r="T276" s="35">
        <v>0</v>
      </c>
      <c r="U276" s="35">
        <v>0</v>
      </c>
      <c r="V276" s="35">
        <v>0</v>
      </c>
      <c r="W276" s="35">
        <v>0</v>
      </c>
      <c r="X276" s="35">
        <v>0</v>
      </c>
      <c r="Y276" s="35">
        <v>0</v>
      </c>
      <c r="Z276" s="35">
        <v>0</v>
      </c>
      <c r="AA276" s="35">
        <v>0</v>
      </c>
      <c r="AB276" s="35">
        <v>0</v>
      </c>
    </row>
    <row r="277" spans="1:28" ht="74.25" customHeight="1">
      <c r="A277" s="778"/>
      <c r="B277" s="768"/>
      <c r="C277" s="768"/>
      <c r="D277" s="809"/>
      <c r="E277" s="46">
        <v>5</v>
      </c>
      <c r="F277" s="36" t="s">
        <v>703</v>
      </c>
      <c r="G277" s="46">
        <v>0</v>
      </c>
      <c r="H277" s="25" t="s">
        <v>8</v>
      </c>
      <c r="I277" s="24"/>
      <c r="J277" s="24"/>
      <c r="K277" s="24">
        <v>5</v>
      </c>
      <c r="L277" s="24"/>
      <c r="M277" s="43">
        <v>0</v>
      </c>
      <c r="N277" s="24">
        <v>0</v>
      </c>
      <c r="O277" s="24">
        <v>5</v>
      </c>
      <c r="P277" s="38">
        <v>5</v>
      </c>
      <c r="Q277" s="41">
        <f t="shared" si="7"/>
        <v>2.7842766212352314E-2</v>
      </c>
      <c r="R277" s="35">
        <v>0</v>
      </c>
      <c r="S277" s="35">
        <v>500000</v>
      </c>
      <c r="T277" s="35">
        <v>0</v>
      </c>
      <c r="U277" s="35">
        <v>0</v>
      </c>
      <c r="V277" s="35">
        <v>0</v>
      </c>
      <c r="W277" s="35">
        <v>0</v>
      </c>
      <c r="X277" s="35">
        <v>0</v>
      </c>
      <c r="Y277" s="35">
        <v>0</v>
      </c>
      <c r="Z277" s="35">
        <v>0</v>
      </c>
      <c r="AA277" s="35">
        <v>0</v>
      </c>
      <c r="AB277" s="35">
        <v>500000</v>
      </c>
    </row>
    <row r="278" spans="1:28" s="332" customFormat="1">
      <c r="A278" s="435"/>
      <c r="B278" s="436"/>
      <c r="C278" s="436"/>
      <c r="D278" s="437"/>
      <c r="E278" s="436"/>
      <c r="F278" s="436"/>
      <c r="G278" s="438"/>
      <c r="P278" s="335"/>
      <c r="Q278" s="330">
        <f>SUM(Q251:Q277)</f>
        <v>11.423731057437365</v>
      </c>
      <c r="R278" s="336"/>
      <c r="S278" s="336"/>
      <c r="T278" s="336"/>
      <c r="U278" s="336"/>
      <c r="V278" s="336"/>
      <c r="W278" s="336"/>
      <c r="X278" s="336"/>
      <c r="Y278" s="336"/>
      <c r="Z278" s="336"/>
      <c r="AA278" s="336"/>
      <c r="AB278" s="336"/>
    </row>
    <row r="279" spans="1:28" s="332" customFormat="1">
      <c r="A279" s="435"/>
      <c r="B279" s="436"/>
      <c r="C279" s="436"/>
      <c r="D279" s="437"/>
      <c r="E279" s="436"/>
      <c r="F279" s="436"/>
      <c r="G279" s="438"/>
      <c r="J279" s="340" t="s">
        <v>780</v>
      </c>
      <c r="P279" s="335"/>
      <c r="R279" s="331">
        <v>0</v>
      </c>
      <c r="S279" s="331">
        <v>205147200</v>
      </c>
      <c r="T279" s="331">
        <v>0</v>
      </c>
      <c r="U279" s="331">
        <v>0</v>
      </c>
      <c r="V279" s="331">
        <v>0</v>
      </c>
      <c r="W279" s="331">
        <v>0</v>
      </c>
      <c r="X279" s="331">
        <v>0</v>
      </c>
      <c r="Y279" s="331">
        <v>0</v>
      </c>
      <c r="Z279" s="331">
        <v>0</v>
      </c>
      <c r="AA279" s="331">
        <v>0</v>
      </c>
      <c r="AB279" s="331">
        <v>205147200</v>
      </c>
    </row>
    <row r="280" spans="1:28" s="5" customFormat="1">
      <c r="A280" s="128"/>
      <c r="B280" s="129"/>
      <c r="C280" s="129"/>
      <c r="D280" s="130"/>
      <c r="E280" s="129"/>
      <c r="F280" s="129"/>
      <c r="G280" s="131"/>
      <c r="P280" s="57"/>
      <c r="R280" s="58">
        <v>0</v>
      </c>
      <c r="S280" s="58">
        <v>-9.0399980545043945E-2</v>
      </c>
      <c r="T280" s="58">
        <v>0</v>
      </c>
      <c r="U280" s="58">
        <v>0</v>
      </c>
      <c r="V280" s="58">
        <v>0</v>
      </c>
      <c r="W280" s="58">
        <v>0</v>
      </c>
      <c r="X280" s="58">
        <v>0</v>
      </c>
      <c r="Y280" s="58">
        <v>0</v>
      </c>
      <c r="Z280" s="58">
        <v>0</v>
      </c>
      <c r="AA280" s="58">
        <v>0</v>
      </c>
      <c r="AB280" s="58">
        <v>-9.0399980545043945E-2</v>
      </c>
    </row>
    <row r="281" spans="1:28">
      <c r="A281" s="132"/>
      <c r="B281" s="133"/>
      <c r="C281" s="133"/>
      <c r="D281" s="134"/>
      <c r="E281" s="133"/>
      <c r="F281" s="133"/>
      <c r="G281" s="135"/>
      <c r="H281" s="1"/>
      <c r="I281" s="1"/>
      <c r="J281" s="1"/>
      <c r="K281" s="1"/>
      <c r="L281" s="1"/>
      <c r="M281" s="1"/>
      <c r="N281" s="1"/>
      <c r="O281" s="1"/>
      <c r="P281" s="26"/>
      <c r="Q281" s="1"/>
    </row>
    <row r="282" spans="1:28">
      <c r="A282" s="132"/>
      <c r="B282" s="133"/>
      <c r="C282" s="133"/>
      <c r="D282" s="134"/>
      <c r="E282" s="133"/>
      <c r="F282" s="133"/>
      <c r="G282" s="135"/>
      <c r="H282" s="1"/>
      <c r="I282" s="1"/>
      <c r="J282" s="1"/>
      <c r="K282" s="1"/>
      <c r="L282" s="1"/>
      <c r="M282" s="1"/>
      <c r="N282" s="1"/>
      <c r="O282" s="1"/>
      <c r="P282" s="26"/>
      <c r="Q282" s="1"/>
    </row>
    <row r="283" spans="1:28" ht="62.25" customHeight="1">
      <c r="A283" s="132"/>
      <c r="B283" s="133"/>
      <c r="C283" s="133"/>
      <c r="D283" s="134"/>
      <c r="E283" s="133"/>
      <c r="F283" s="133"/>
      <c r="G283" s="135"/>
      <c r="H283" s="1"/>
      <c r="I283" s="1"/>
      <c r="J283" s="1"/>
      <c r="K283" s="1"/>
      <c r="L283" s="1"/>
      <c r="M283" s="1"/>
      <c r="N283" s="1"/>
      <c r="O283" s="1"/>
      <c r="P283" s="26"/>
      <c r="Q283" s="1"/>
    </row>
    <row r="285" spans="1:28" ht="20.25" customHeight="1">
      <c r="A285" s="723" t="s">
        <v>29</v>
      </c>
      <c r="B285" s="724"/>
      <c r="C285" s="724"/>
      <c r="D285" s="724"/>
      <c r="E285" s="724"/>
      <c r="F285" s="724"/>
      <c r="G285" s="724"/>
      <c r="H285" s="724"/>
      <c r="I285" s="724"/>
      <c r="J285" s="724"/>
      <c r="K285" s="724"/>
      <c r="L285" s="724"/>
      <c r="M285" s="724"/>
      <c r="N285" s="724"/>
      <c r="O285" s="724"/>
      <c r="P285" s="724"/>
      <c r="Q285" s="724"/>
      <c r="R285" s="724"/>
      <c r="S285" s="724"/>
      <c r="T285" s="724"/>
      <c r="U285" s="724"/>
      <c r="V285" s="724"/>
      <c r="W285" s="724"/>
      <c r="X285" s="724"/>
      <c r="Y285" s="724"/>
      <c r="Z285" s="724"/>
      <c r="AA285" s="724"/>
      <c r="AB285" s="724"/>
    </row>
    <row r="286" spans="1:28" ht="20.25" customHeight="1">
      <c r="A286" s="723" t="s">
        <v>563</v>
      </c>
      <c r="B286" s="724"/>
      <c r="C286" s="724"/>
      <c r="D286" s="724"/>
      <c r="E286" s="724"/>
      <c r="F286" s="724"/>
      <c r="G286" s="724"/>
      <c r="H286" s="724"/>
      <c r="I286" s="724"/>
      <c r="J286" s="724"/>
      <c r="K286" s="724"/>
      <c r="L286" s="724"/>
      <c r="M286" s="724"/>
      <c r="N286" s="724"/>
      <c r="O286" s="724"/>
      <c r="P286" s="724"/>
      <c r="Q286" s="724"/>
      <c r="R286" s="724"/>
      <c r="S286" s="724"/>
      <c r="T286" s="724"/>
      <c r="U286" s="724"/>
      <c r="V286" s="724"/>
      <c r="W286" s="724"/>
      <c r="X286" s="724"/>
      <c r="Y286" s="724"/>
      <c r="Z286" s="724"/>
      <c r="AA286" s="724"/>
      <c r="AB286" s="724"/>
    </row>
    <row r="287" spans="1:28" ht="20.25" customHeight="1">
      <c r="A287" s="723" t="s">
        <v>393</v>
      </c>
      <c r="B287" s="724"/>
      <c r="C287" s="724"/>
      <c r="D287" s="724"/>
      <c r="E287" s="724"/>
      <c r="F287" s="724"/>
      <c r="G287" s="724"/>
      <c r="H287" s="724"/>
      <c r="I287" s="724"/>
      <c r="J287" s="724"/>
      <c r="K287" s="724"/>
      <c r="L287" s="724"/>
      <c r="M287" s="724"/>
      <c r="N287" s="724"/>
      <c r="O287" s="724"/>
      <c r="P287" s="724"/>
      <c r="Q287" s="724"/>
      <c r="R287" s="724"/>
      <c r="S287" s="724"/>
      <c r="T287" s="724"/>
      <c r="U287" s="724"/>
      <c r="V287" s="724"/>
      <c r="W287" s="724"/>
      <c r="X287" s="724"/>
      <c r="Y287" s="724"/>
      <c r="Z287" s="724"/>
      <c r="AA287" s="724"/>
      <c r="AB287" s="724"/>
    </row>
    <row r="288" spans="1:28" ht="27.75" customHeight="1">
      <c r="A288" s="89" t="s">
        <v>1</v>
      </c>
      <c r="B288" s="136"/>
      <c r="C288" s="20" t="s">
        <v>816</v>
      </c>
      <c r="D288" s="19"/>
      <c r="E288" s="19"/>
      <c r="F288" s="113"/>
      <c r="G288" s="137"/>
      <c r="H288" s="20"/>
      <c r="I288" s="20"/>
      <c r="J288" s="20"/>
      <c r="K288" s="20"/>
      <c r="L288" s="20"/>
      <c r="M288" s="20"/>
      <c r="N288" s="20"/>
      <c r="O288" s="20"/>
      <c r="P288" s="21"/>
      <c r="Q288" s="20"/>
      <c r="R288" s="22"/>
      <c r="S288" s="22"/>
      <c r="T288" s="22"/>
      <c r="U288" s="22"/>
      <c r="V288" s="22"/>
      <c r="W288" s="22"/>
      <c r="X288" s="22"/>
      <c r="Y288" s="22"/>
      <c r="Z288" s="22"/>
      <c r="AA288" s="22"/>
      <c r="AB288" s="22"/>
    </row>
    <row r="289" spans="1:217" ht="24" customHeight="1">
      <c r="A289" s="766" t="s">
        <v>21</v>
      </c>
      <c r="B289" s="766" t="s">
        <v>22</v>
      </c>
      <c r="C289" s="767" t="s">
        <v>23</v>
      </c>
      <c r="D289" s="767"/>
      <c r="E289" s="766" t="s">
        <v>24</v>
      </c>
      <c r="F289" s="767" t="s">
        <v>25</v>
      </c>
      <c r="G289" s="767"/>
      <c r="H289" s="24"/>
      <c r="I289" s="762" t="s">
        <v>379</v>
      </c>
      <c r="J289" s="762"/>
      <c r="K289" s="762"/>
      <c r="L289" s="762"/>
      <c r="M289" s="762" t="s">
        <v>380</v>
      </c>
      <c r="N289" s="762"/>
      <c r="O289" s="762"/>
      <c r="P289" s="762"/>
      <c r="Q289" s="70">
        <v>100</v>
      </c>
      <c r="R289" s="763" t="s">
        <v>382</v>
      </c>
      <c r="S289" s="763"/>
      <c r="T289" s="763"/>
      <c r="U289" s="763"/>
      <c r="V289" s="763"/>
      <c r="W289" s="763"/>
      <c r="X289" s="763"/>
      <c r="Y289" s="763"/>
      <c r="Z289" s="763"/>
      <c r="AA289" s="763"/>
      <c r="AB289" s="763"/>
    </row>
    <row r="290" spans="1:217" ht="81.75" customHeight="1">
      <c r="A290" s="766"/>
      <c r="B290" s="766"/>
      <c r="C290" s="25" t="s">
        <v>23</v>
      </c>
      <c r="D290" s="25" t="s">
        <v>27</v>
      </c>
      <c r="E290" s="766"/>
      <c r="F290" s="91" t="s">
        <v>25</v>
      </c>
      <c r="G290" s="27" t="s">
        <v>27</v>
      </c>
      <c r="H290" s="24" t="s">
        <v>9</v>
      </c>
      <c r="I290" s="25">
        <v>2012</v>
      </c>
      <c r="J290" s="25">
        <v>2013</v>
      </c>
      <c r="K290" s="25">
        <v>2014</v>
      </c>
      <c r="L290" s="25">
        <v>2015</v>
      </c>
      <c r="M290" s="25">
        <v>2012</v>
      </c>
      <c r="N290" s="25">
        <v>2013</v>
      </c>
      <c r="O290" s="25">
        <v>2014</v>
      </c>
      <c r="P290" s="29">
        <v>2015</v>
      </c>
      <c r="Q290" s="24" t="s">
        <v>384</v>
      </c>
      <c r="R290" s="30" t="s">
        <v>11</v>
      </c>
      <c r="S290" s="30" t="s">
        <v>12</v>
      </c>
      <c r="T290" s="30" t="s">
        <v>13</v>
      </c>
      <c r="U290" s="30" t="s">
        <v>14</v>
      </c>
      <c r="V290" s="30" t="s">
        <v>15</v>
      </c>
      <c r="W290" s="30" t="s">
        <v>16</v>
      </c>
      <c r="X290" s="30" t="s">
        <v>17</v>
      </c>
      <c r="Y290" s="30" t="s">
        <v>18</v>
      </c>
      <c r="Z290" s="30" t="s">
        <v>19</v>
      </c>
      <c r="AA290" s="30" t="s">
        <v>385</v>
      </c>
      <c r="AB290" s="30" t="s">
        <v>617</v>
      </c>
    </row>
    <row r="291" spans="1:217" ht="24" customHeight="1">
      <c r="A291" s="138"/>
      <c r="B291" s="29"/>
      <c r="C291" s="29"/>
      <c r="D291" s="139"/>
      <c r="E291" s="25"/>
      <c r="F291" s="91"/>
      <c r="G291" s="140"/>
      <c r="H291" s="141"/>
      <c r="I291" s="141"/>
      <c r="J291" s="141"/>
      <c r="K291" s="141"/>
      <c r="L291" s="141"/>
      <c r="M291" s="141"/>
      <c r="N291" s="141"/>
      <c r="O291" s="141"/>
      <c r="P291" s="142"/>
      <c r="Q291" s="143">
        <f>+(AB291*$Q$115)/AB$115</f>
        <v>26.279851510894613</v>
      </c>
      <c r="R291" s="35">
        <v>0</v>
      </c>
      <c r="S291" s="35">
        <v>153933200</v>
      </c>
      <c r="T291" s="35">
        <v>0</v>
      </c>
      <c r="U291" s="35">
        <v>0</v>
      </c>
      <c r="V291" s="35">
        <v>0</v>
      </c>
      <c r="W291" s="35">
        <v>0</v>
      </c>
      <c r="X291" s="35">
        <v>0</v>
      </c>
      <c r="Y291" s="35">
        <v>318000000</v>
      </c>
      <c r="Z291" s="35">
        <v>0</v>
      </c>
      <c r="AA291" s="35">
        <v>0</v>
      </c>
      <c r="AB291" s="35">
        <v>471933200</v>
      </c>
    </row>
    <row r="292" spans="1:217" ht="64.5" customHeight="1">
      <c r="A292" s="808" t="s">
        <v>557</v>
      </c>
      <c r="B292" s="803" t="s">
        <v>732</v>
      </c>
      <c r="C292" s="803" t="s">
        <v>177</v>
      </c>
      <c r="D292" s="805">
        <v>0.02</v>
      </c>
      <c r="E292" s="144" t="s">
        <v>178</v>
      </c>
      <c r="F292" s="80" t="s">
        <v>179</v>
      </c>
      <c r="G292" s="140">
        <v>0</v>
      </c>
      <c r="H292" s="25" t="s">
        <v>8</v>
      </c>
      <c r="I292" s="140">
        <v>50</v>
      </c>
      <c r="J292" s="146">
        <v>50</v>
      </c>
      <c r="K292" s="146">
        <v>50</v>
      </c>
      <c r="L292" s="146">
        <v>50</v>
      </c>
      <c r="M292" s="146">
        <v>50</v>
      </c>
      <c r="N292" s="141">
        <v>100</v>
      </c>
      <c r="O292" s="141">
        <v>150</v>
      </c>
      <c r="P292" s="142">
        <v>200</v>
      </c>
      <c r="Q292" s="143">
        <f>+(AB292*$Q$291)/AB$291</f>
        <v>0.29513332185093449</v>
      </c>
      <c r="R292" s="35">
        <v>0</v>
      </c>
      <c r="S292" s="35">
        <v>5300000</v>
      </c>
      <c r="T292" s="35">
        <v>0</v>
      </c>
      <c r="U292" s="35">
        <v>0</v>
      </c>
      <c r="V292" s="35">
        <v>0</v>
      </c>
      <c r="W292" s="35">
        <v>0</v>
      </c>
      <c r="X292" s="35">
        <v>0</v>
      </c>
      <c r="Y292" s="35">
        <v>0</v>
      </c>
      <c r="Z292" s="35">
        <v>0</v>
      </c>
      <c r="AA292" s="35">
        <v>0</v>
      </c>
      <c r="AB292" s="35">
        <v>5300000</v>
      </c>
    </row>
    <row r="293" spans="1:217" ht="69" customHeight="1">
      <c r="A293" s="808"/>
      <c r="B293" s="803"/>
      <c r="C293" s="803"/>
      <c r="D293" s="805"/>
      <c r="E293" s="43">
        <v>50</v>
      </c>
      <c r="F293" s="80" t="s">
        <v>180</v>
      </c>
      <c r="G293" s="140">
        <v>0</v>
      </c>
      <c r="H293" s="25" t="s">
        <v>8</v>
      </c>
      <c r="I293" s="140">
        <v>10</v>
      </c>
      <c r="J293" s="146">
        <v>20</v>
      </c>
      <c r="K293" s="146">
        <v>10</v>
      </c>
      <c r="L293" s="146">
        <v>10</v>
      </c>
      <c r="M293" s="146">
        <v>10</v>
      </c>
      <c r="N293" s="141">
        <v>30</v>
      </c>
      <c r="O293" s="141">
        <v>40</v>
      </c>
      <c r="P293" s="142">
        <v>50</v>
      </c>
      <c r="Q293" s="143">
        <f t="shared" ref="Q293:Q315" si="8">+(AB293*$Q$291)/AB$291</f>
        <v>1.0624799586633642</v>
      </c>
      <c r="R293" s="35">
        <v>0</v>
      </c>
      <c r="S293" s="35">
        <v>19080000</v>
      </c>
      <c r="T293" s="35">
        <v>0</v>
      </c>
      <c r="U293" s="35">
        <v>0</v>
      </c>
      <c r="V293" s="35">
        <v>0</v>
      </c>
      <c r="W293" s="35">
        <v>0</v>
      </c>
      <c r="X293" s="35">
        <v>0</v>
      </c>
      <c r="Y293" s="35">
        <v>0</v>
      </c>
      <c r="Z293" s="35">
        <v>0</v>
      </c>
      <c r="AA293" s="35">
        <v>0</v>
      </c>
      <c r="AB293" s="35">
        <v>19080000</v>
      </c>
    </row>
    <row r="294" spans="1:217" ht="94.5" customHeight="1">
      <c r="A294" s="808"/>
      <c r="B294" s="803"/>
      <c r="C294" s="803"/>
      <c r="D294" s="805"/>
      <c r="E294" s="43">
        <v>2</v>
      </c>
      <c r="F294" s="80" t="s">
        <v>704</v>
      </c>
      <c r="G294" s="140">
        <v>0</v>
      </c>
      <c r="H294" s="25" t="s">
        <v>8</v>
      </c>
      <c r="I294" s="140">
        <v>1</v>
      </c>
      <c r="J294" s="146"/>
      <c r="K294" s="146">
        <v>1</v>
      </c>
      <c r="L294" s="146"/>
      <c r="M294" s="146">
        <v>1</v>
      </c>
      <c r="N294" s="141">
        <v>1</v>
      </c>
      <c r="O294" s="141">
        <v>2</v>
      </c>
      <c r="P294" s="142">
        <v>2</v>
      </c>
      <c r="Q294" s="143">
        <f t="shared" si="8"/>
        <v>5.5685532424704622E-2</v>
      </c>
      <c r="R294" s="35">
        <v>0</v>
      </c>
      <c r="S294" s="35">
        <v>1000000</v>
      </c>
      <c r="T294" s="35">
        <v>0</v>
      </c>
      <c r="U294" s="35">
        <v>0</v>
      </c>
      <c r="V294" s="35">
        <v>0</v>
      </c>
      <c r="W294" s="35">
        <v>0</v>
      </c>
      <c r="X294" s="35">
        <v>0</v>
      </c>
      <c r="Y294" s="35">
        <v>0</v>
      </c>
      <c r="Z294" s="35">
        <v>0</v>
      </c>
      <c r="AA294" s="35">
        <v>0</v>
      </c>
      <c r="AB294" s="35">
        <v>1000000</v>
      </c>
    </row>
    <row r="295" spans="1:217" ht="125.25" customHeight="1">
      <c r="A295" s="808"/>
      <c r="B295" s="803"/>
      <c r="C295" s="803"/>
      <c r="D295" s="805"/>
      <c r="E295" s="144">
        <v>2</v>
      </c>
      <c r="F295" s="147" t="s">
        <v>705</v>
      </c>
      <c r="G295" s="140">
        <v>0</v>
      </c>
      <c r="H295" s="25" t="s">
        <v>8</v>
      </c>
      <c r="I295" s="140">
        <v>1</v>
      </c>
      <c r="J295" s="146"/>
      <c r="K295" s="146">
        <v>1</v>
      </c>
      <c r="L295" s="146"/>
      <c r="M295" s="146">
        <v>1</v>
      </c>
      <c r="N295" s="141">
        <v>1</v>
      </c>
      <c r="O295" s="141">
        <v>2</v>
      </c>
      <c r="P295" s="142">
        <v>2</v>
      </c>
      <c r="Q295" s="143">
        <f t="shared" si="8"/>
        <v>5.5685532424704622E-2</v>
      </c>
      <c r="R295" s="35">
        <v>0</v>
      </c>
      <c r="S295" s="35">
        <v>1000000</v>
      </c>
      <c r="T295" s="35">
        <v>0</v>
      </c>
      <c r="U295" s="35">
        <v>0</v>
      </c>
      <c r="V295" s="35">
        <v>0</v>
      </c>
      <c r="W295" s="35">
        <v>0</v>
      </c>
      <c r="X295" s="35">
        <v>0</v>
      </c>
      <c r="Y295" s="35">
        <v>0</v>
      </c>
      <c r="Z295" s="35">
        <v>0</v>
      </c>
      <c r="AA295" s="35">
        <v>0</v>
      </c>
      <c r="AB295" s="35">
        <v>1000000</v>
      </c>
    </row>
    <row r="296" spans="1:217" ht="72" customHeight="1">
      <c r="A296" s="808"/>
      <c r="B296" s="803"/>
      <c r="C296" s="803"/>
      <c r="D296" s="805"/>
      <c r="E296" s="144">
        <v>20</v>
      </c>
      <c r="F296" s="80" t="s">
        <v>706</v>
      </c>
      <c r="G296" s="140">
        <v>0</v>
      </c>
      <c r="H296" s="25" t="s">
        <v>8</v>
      </c>
      <c r="I296" s="140">
        <v>5</v>
      </c>
      <c r="J296" s="146">
        <v>5</v>
      </c>
      <c r="K296" s="146">
        <v>5</v>
      </c>
      <c r="L296" s="146">
        <v>5</v>
      </c>
      <c r="M296" s="146">
        <v>5</v>
      </c>
      <c r="N296" s="141">
        <v>10</v>
      </c>
      <c r="O296" s="141">
        <v>15</v>
      </c>
      <c r="P296" s="142">
        <v>20</v>
      </c>
      <c r="Q296" s="143">
        <f t="shared" si="8"/>
        <v>5.9026664370186901E-2</v>
      </c>
      <c r="R296" s="35">
        <v>0</v>
      </c>
      <c r="S296" s="35">
        <v>1060000</v>
      </c>
      <c r="T296" s="35">
        <v>0</v>
      </c>
      <c r="U296" s="35">
        <v>0</v>
      </c>
      <c r="V296" s="35">
        <v>0</v>
      </c>
      <c r="W296" s="35">
        <v>0</v>
      </c>
      <c r="X296" s="35">
        <v>0</v>
      </c>
      <c r="Y296" s="35">
        <v>0</v>
      </c>
      <c r="Z296" s="35">
        <v>0</v>
      </c>
      <c r="AA296" s="35">
        <v>0</v>
      </c>
      <c r="AB296" s="35">
        <v>1060000</v>
      </c>
    </row>
    <row r="297" spans="1:217" ht="66.75" customHeight="1">
      <c r="A297" s="808"/>
      <c r="B297" s="803"/>
      <c r="C297" s="806" t="s">
        <v>181</v>
      </c>
      <c r="D297" s="807" t="s">
        <v>68</v>
      </c>
      <c r="E297" s="148" t="s">
        <v>558</v>
      </c>
      <c r="F297" s="148" t="s">
        <v>707</v>
      </c>
      <c r="G297" s="148" t="s">
        <v>68</v>
      </c>
      <c r="H297" s="25" t="s">
        <v>8</v>
      </c>
      <c r="I297" s="148">
        <v>2</v>
      </c>
      <c r="J297" s="148">
        <v>3</v>
      </c>
      <c r="K297" s="148">
        <v>3</v>
      </c>
      <c r="L297" s="148">
        <v>2</v>
      </c>
      <c r="M297" s="146">
        <v>2</v>
      </c>
      <c r="N297" s="141">
        <v>5</v>
      </c>
      <c r="O297" s="141">
        <v>8</v>
      </c>
      <c r="P297" s="142">
        <v>10</v>
      </c>
      <c r="Q297" s="143">
        <f t="shared" si="8"/>
        <v>1.0034532942931773</v>
      </c>
      <c r="R297" s="35">
        <v>0</v>
      </c>
      <c r="S297" s="35">
        <v>18020000</v>
      </c>
      <c r="T297" s="35">
        <v>0</v>
      </c>
      <c r="U297" s="35">
        <v>0</v>
      </c>
      <c r="V297" s="35">
        <v>0</v>
      </c>
      <c r="W297" s="35">
        <v>0</v>
      </c>
      <c r="X297" s="35">
        <v>0</v>
      </c>
      <c r="Y297" s="35">
        <v>0</v>
      </c>
      <c r="Z297" s="35">
        <v>0</v>
      </c>
      <c r="AA297" s="35">
        <v>0</v>
      </c>
      <c r="AB297" s="35">
        <v>18020000</v>
      </c>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row>
    <row r="298" spans="1:217" ht="66.75" customHeight="1">
      <c r="A298" s="808"/>
      <c r="B298" s="803"/>
      <c r="C298" s="806"/>
      <c r="D298" s="807"/>
      <c r="E298" s="148" t="s">
        <v>559</v>
      </c>
      <c r="F298" s="148" t="s">
        <v>182</v>
      </c>
      <c r="G298" s="246" t="s">
        <v>68</v>
      </c>
      <c r="H298" s="25" t="s">
        <v>8</v>
      </c>
      <c r="I298" s="246">
        <v>4</v>
      </c>
      <c r="J298" s="149">
        <v>4</v>
      </c>
      <c r="K298" s="149">
        <v>4</v>
      </c>
      <c r="L298" s="149">
        <v>3</v>
      </c>
      <c r="M298" s="146">
        <v>4</v>
      </c>
      <c r="N298" s="141">
        <v>8</v>
      </c>
      <c r="O298" s="141">
        <v>12</v>
      </c>
      <c r="P298" s="142">
        <v>15</v>
      </c>
      <c r="Q298" s="143">
        <f t="shared" si="8"/>
        <v>0.88539996555280354</v>
      </c>
      <c r="R298" s="35">
        <v>0</v>
      </c>
      <c r="S298" s="35">
        <v>15900000</v>
      </c>
      <c r="T298" s="35">
        <v>0</v>
      </c>
      <c r="U298" s="35">
        <v>0</v>
      </c>
      <c r="V298" s="35">
        <v>0</v>
      </c>
      <c r="W298" s="35">
        <v>0</v>
      </c>
      <c r="X298" s="35">
        <v>0</v>
      </c>
      <c r="Y298" s="35">
        <v>0</v>
      </c>
      <c r="Z298" s="35">
        <v>0</v>
      </c>
      <c r="AA298" s="35">
        <v>0</v>
      </c>
      <c r="AB298" s="35">
        <v>15900000</v>
      </c>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row>
    <row r="299" spans="1:217" ht="91.5" customHeight="1">
      <c r="A299" s="808"/>
      <c r="B299" s="803"/>
      <c r="C299" s="806"/>
      <c r="D299" s="807"/>
      <c r="E299" s="148">
        <v>8</v>
      </c>
      <c r="F299" s="148" t="s">
        <v>183</v>
      </c>
      <c r="G299" s="246" t="s">
        <v>68</v>
      </c>
      <c r="H299" s="25" t="s">
        <v>8</v>
      </c>
      <c r="I299" s="246">
        <v>2</v>
      </c>
      <c r="J299" s="149">
        <v>2</v>
      </c>
      <c r="K299" s="149">
        <v>2</v>
      </c>
      <c r="L299" s="149">
        <v>2</v>
      </c>
      <c r="M299" s="146">
        <v>2</v>
      </c>
      <c r="N299" s="141">
        <v>4</v>
      </c>
      <c r="O299" s="141">
        <v>6</v>
      </c>
      <c r="P299" s="142">
        <v>8</v>
      </c>
      <c r="Q299" s="143">
        <f t="shared" si="8"/>
        <v>0.1180533287403738</v>
      </c>
      <c r="R299" s="35">
        <v>0</v>
      </c>
      <c r="S299" s="35">
        <v>2120000</v>
      </c>
      <c r="T299" s="35">
        <v>0</v>
      </c>
      <c r="U299" s="35">
        <v>0</v>
      </c>
      <c r="V299" s="35">
        <v>0</v>
      </c>
      <c r="W299" s="35">
        <v>0</v>
      </c>
      <c r="X299" s="35">
        <v>0</v>
      </c>
      <c r="Y299" s="35">
        <v>0</v>
      </c>
      <c r="Z299" s="35">
        <v>0</v>
      </c>
      <c r="AA299" s="35">
        <v>0</v>
      </c>
      <c r="AB299" s="35">
        <v>2120000</v>
      </c>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row>
    <row r="300" spans="1:217" ht="66.75" customHeight="1">
      <c r="A300" s="808"/>
      <c r="B300" s="803"/>
      <c r="C300" s="806"/>
      <c r="D300" s="807"/>
      <c r="E300" s="148">
        <v>3</v>
      </c>
      <c r="F300" s="148" t="s">
        <v>708</v>
      </c>
      <c r="G300" s="246" t="s">
        <v>68</v>
      </c>
      <c r="H300" s="25" t="s">
        <v>8</v>
      </c>
      <c r="I300" s="149">
        <v>2</v>
      </c>
      <c r="J300" s="149">
        <v>1</v>
      </c>
      <c r="K300" s="149"/>
      <c r="L300" s="149"/>
      <c r="M300" s="146">
        <v>2</v>
      </c>
      <c r="N300" s="141">
        <v>3</v>
      </c>
      <c r="O300" s="141">
        <v>3</v>
      </c>
      <c r="P300" s="142">
        <v>3</v>
      </c>
      <c r="Q300" s="143">
        <f t="shared" si="8"/>
        <v>0</v>
      </c>
      <c r="R300" s="35">
        <v>0</v>
      </c>
      <c r="S300" s="35">
        <v>0</v>
      </c>
      <c r="T300" s="35">
        <v>0</v>
      </c>
      <c r="U300" s="35">
        <v>0</v>
      </c>
      <c r="V300" s="35">
        <v>0</v>
      </c>
      <c r="W300" s="35">
        <v>0</v>
      </c>
      <c r="X300" s="35">
        <v>0</v>
      </c>
      <c r="Y300" s="35">
        <v>0</v>
      </c>
      <c r="Z300" s="35">
        <v>0</v>
      </c>
      <c r="AA300" s="35">
        <v>0</v>
      </c>
      <c r="AB300" s="35">
        <v>0</v>
      </c>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row>
    <row r="301" spans="1:217" ht="102" customHeight="1">
      <c r="A301" s="808"/>
      <c r="B301" s="803"/>
      <c r="C301" s="806"/>
      <c r="D301" s="807"/>
      <c r="E301" s="148">
        <v>1</v>
      </c>
      <c r="F301" s="148" t="s">
        <v>184</v>
      </c>
      <c r="G301" s="246">
        <v>0</v>
      </c>
      <c r="H301" s="25" t="s">
        <v>8</v>
      </c>
      <c r="I301" s="246">
        <v>1</v>
      </c>
      <c r="J301" s="149"/>
      <c r="K301" s="149"/>
      <c r="L301" s="149"/>
      <c r="M301" s="146">
        <v>1</v>
      </c>
      <c r="N301" s="141">
        <v>1</v>
      </c>
      <c r="O301" s="141">
        <v>1</v>
      </c>
      <c r="P301" s="142">
        <v>1</v>
      </c>
      <c r="Q301" s="143">
        <f t="shared" si="8"/>
        <v>0</v>
      </c>
      <c r="R301" s="35">
        <v>0</v>
      </c>
      <c r="S301" s="35">
        <v>0</v>
      </c>
      <c r="T301" s="35">
        <v>0</v>
      </c>
      <c r="U301" s="35">
        <v>0</v>
      </c>
      <c r="V301" s="35">
        <v>0</v>
      </c>
      <c r="W301" s="35">
        <v>0</v>
      </c>
      <c r="X301" s="35">
        <v>0</v>
      </c>
      <c r="Y301" s="35">
        <v>0</v>
      </c>
      <c r="Z301" s="35">
        <v>0</v>
      </c>
      <c r="AA301" s="35">
        <v>0</v>
      </c>
      <c r="AB301" s="35">
        <v>0</v>
      </c>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row>
    <row r="302" spans="1:217" ht="106.5" customHeight="1">
      <c r="A302" s="808"/>
      <c r="B302" s="803"/>
      <c r="C302" s="806"/>
      <c r="D302" s="807"/>
      <c r="E302" s="148">
        <v>2</v>
      </c>
      <c r="F302" s="148" t="s">
        <v>709</v>
      </c>
      <c r="G302" s="246">
        <v>0</v>
      </c>
      <c r="H302" s="25" t="s">
        <v>8</v>
      </c>
      <c r="I302" s="246">
        <v>2</v>
      </c>
      <c r="J302" s="149"/>
      <c r="K302" s="149"/>
      <c r="L302" s="149"/>
      <c r="M302" s="146">
        <v>2</v>
      </c>
      <c r="N302" s="141">
        <v>2</v>
      </c>
      <c r="O302" s="141">
        <v>2</v>
      </c>
      <c r="P302" s="142">
        <v>2</v>
      </c>
      <c r="Q302" s="143">
        <f t="shared" si="8"/>
        <v>0</v>
      </c>
      <c r="R302" s="35">
        <v>0</v>
      </c>
      <c r="S302" s="35">
        <v>0</v>
      </c>
      <c r="T302" s="35">
        <v>0</v>
      </c>
      <c r="U302" s="35">
        <v>0</v>
      </c>
      <c r="V302" s="35">
        <v>0</v>
      </c>
      <c r="W302" s="35">
        <v>0</v>
      </c>
      <c r="X302" s="35">
        <v>0</v>
      </c>
      <c r="Y302" s="35">
        <v>0</v>
      </c>
      <c r="Z302" s="35">
        <v>0</v>
      </c>
      <c r="AA302" s="35">
        <v>0</v>
      </c>
      <c r="AB302" s="35">
        <v>0</v>
      </c>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row>
    <row r="303" spans="1:217" ht="95.25" customHeight="1">
      <c r="A303" s="808"/>
      <c r="B303" s="803"/>
      <c r="C303" s="806"/>
      <c r="D303" s="807"/>
      <c r="E303" s="148">
        <v>1</v>
      </c>
      <c r="F303" s="148" t="s">
        <v>811</v>
      </c>
      <c r="G303" s="246">
        <v>0</v>
      </c>
      <c r="H303" s="25" t="s">
        <v>8</v>
      </c>
      <c r="I303" s="246">
        <v>1</v>
      </c>
      <c r="J303" s="149"/>
      <c r="K303" s="149"/>
      <c r="L303" s="149"/>
      <c r="M303" s="146">
        <v>1</v>
      </c>
      <c r="N303" s="141">
        <v>1</v>
      </c>
      <c r="O303" s="141">
        <v>1</v>
      </c>
      <c r="P303" s="142">
        <v>1</v>
      </c>
      <c r="Q303" s="143">
        <f t="shared" si="8"/>
        <v>0</v>
      </c>
      <c r="R303" s="35">
        <v>0</v>
      </c>
      <c r="S303" s="35">
        <v>0</v>
      </c>
      <c r="T303" s="35">
        <v>0</v>
      </c>
      <c r="U303" s="35">
        <v>0</v>
      </c>
      <c r="V303" s="35">
        <v>0</v>
      </c>
      <c r="W303" s="35">
        <v>0</v>
      </c>
      <c r="X303" s="35">
        <v>0</v>
      </c>
      <c r="Y303" s="35">
        <v>0</v>
      </c>
      <c r="Z303" s="35">
        <v>0</v>
      </c>
      <c r="AA303" s="35">
        <v>0</v>
      </c>
      <c r="AB303" s="35">
        <v>0</v>
      </c>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row>
    <row r="304" spans="1:217" ht="84.75" customHeight="1">
      <c r="A304" s="808"/>
      <c r="B304" s="803"/>
      <c r="C304" s="806"/>
      <c r="D304" s="807"/>
      <c r="E304" s="148" t="s">
        <v>185</v>
      </c>
      <c r="F304" s="148" t="s">
        <v>186</v>
      </c>
      <c r="G304" s="246" t="s">
        <v>804</v>
      </c>
      <c r="H304" s="25" t="s">
        <v>8</v>
      </c>
      <c r="I304" s="246">
        <v>200</v>
      </c>
      <c r="J304" s="246">
        <v>300</v>
      </c>
      <c r="K304" s="246">
        <v>200</v>
      </c>
      <c r="L304" s="246">
        <v>300</v>
      </c>
      <c r="M304" s="146">
        <v>200</v>
      </c>
      <c r="N304" s="141">
        <v>500</v>
      </c>
      <c r="O304" s="141">
        <v>700</v>
      </c>
      <c r="P304" s="246">
        <v>1000</v>
      </c>
      <c r="Q304" s="143">
        <f t="shared" si="8"/>
        <v>21.578377693809227</v>
      </c>
      <c r="R304" s="35">
        <v>0</v>
      </c>
      <c r="S304" s="35">
        <v>69504200</v>
      </c>
      <c r="T304" s="35">
        <v>0</v>
      </c>
      <c r="U304" s="35">
        <v>0</v>
      </c>
      <c r="V304" s="35">
        <v>0</v>
      </c>
      <c r="W304" s="35">
        <v>0</v>
      </c>
      <c r="X304" s="35">
        <v>0</v>
      </c>
      <c r="Y304" s="35">
        <v>318000000</v>
      </c>
      <c r="Z304" s="35">
        <v>0</v>
      </c>
      <c r="AA304" s="35">
        <v>0</v>
      </c>
      <c r="AB304" s="35">
        <v>387504200</v>
      </c>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row>
    <row r="305" spans="1:28" ht="93.75" customHeight="1">
      <c r="A305" s="808"/>
      <c r="B305" s="803"/>
      <c r="C305" s="806"/>
      <c r="D305" s="807"/>
      <c r="E305" s="144">
        <v>1</v>
      </c>
      <c r="F305" s="148" t="s">
        <v>710</v>
      </c>
      <c r="G305" s="140">
        <v>0</v>
      </c>
      <c r="H305" s="25" t="s">
        <v>8</v>
      </c>
      <c r="I305" s="140">
        <v>1</v>
      </c>
      <c r="J305" s="146"/>
      <c r="K305" s="146"/>
      <c r="L305" s="146"/>
      <c r="M305" s="146">
        <v>1</v>
      </c>
      <c r="N305" s="141">
        <v>1</v>
      </c>
      <c r="O305" s="141">
        <v>1</v>
      </c>
      <c r="P305" s="142">
        <v>1</v>
      </c>
      <c r="Q305" s="143">
        <f t="shared" si="8"/>
        <v>0</v>
      </c>
      <c r="R305" s="35">
        <v>0</v>
      </c>
      <c r="S305" s="35">
        <v>0</v>
      </c>
      <c r="T305" s="35">
        <v>0</v>
      </c>
      <c r="U305" s="35">
        <v>0</v>
      </c>
      <c r="V305" s="35">
        <v>0</v>
      </c>
      <c r="W305" s="35">
        <v>0</v>
      </c>
      <c r="X305" s="35">
        <v>0</v>
      </c>
      <c r="Y305" s="35">
        <v>0</v>
      </c>
      <c r="Z305" s="35">
        <v>0</v>
      </c>
      <c r="AA305" s="35">
        <v>0</v>
      </c>
      <c r="AB305" s="35">
        <v>0</v>
      </c>
    </row>
    <row r="306" spans="1:28" ht="93.75" customHeight="1">
      <c r="A306" s="808"/>
      <c r="B306" s="803"/>
      <c r="C306" s="806"/>
      <c r="D306" s="807"/>
      <c r="E306" s="144">
        <v>8</v>
      </c>
      <c r="F306" s="148" t="s">
        <v>711</v>
      </c>
      <c r="G306" s="140" t="s">
        <v>68</v>
      </c>
      <c r="H306" s="25" t="s">
        <v>8</v>
      </c>
      <c r="I306" s="140">
        <v>2</v>
      </c>
      <c r="J306" s="146">
        <v>2</v>
      </c>
      <c r="K306" s="146">
        <v>2</v>
      </c>
      <c r="L306" s="146">
        <v>2</v>
      </c>
      <c r="M306" s="146">
        <v>2</v>
      </c>
      <c r="N306" s="141">
        <v>4</v>
      </c>
      <c r="O306" s="141">
        <v>6</v>
      </c>
      <c r="P306" s="142">
        <v>8</v>
      </c>
      <c r="Q306" s="143">
        <f t="shared" si="8"/>
        <v>0.47221331496149521</v>
      </c>
      <c r="R306" s="35">
        <v>0</v>
      </c>
      <c r="S306" s="35">
        <v>8480000</v>
      </c>
      <c r="T306" s="35">
        <v>0</v>
      </c>
      <c r="U306" s="35">
        <v>0</v>
      </c>
      <c r="V306" s="35">
        <v>0</v>
      </c>
      <c r="W306" s="35">
        <v>0</v>
      </c>
      <c r="X306" s="35">
        <v>0</v>
      </c>
      <c r="Y306" s="35">
        <v>0</v>
      </c>
      <c r="Z306" s="35">
        <v>0</v>
      </c>
      <c r="AA306" s="35">
        <v>0</v>
      </c>
      <c r="AB306" s="35">
        <v>8480000</v>
      </c>
    </row>
    <row r="307" spans="1:28" ht="59.25" customHeight="1">
      <c r="A307" s="808"/>
      <c r="B307" s="803"/>
      <c r="C307" s="806"/>
      <c r="D307" s="807"/>
      <c r="E307" s="144">
        <v>3</v>
      </c>
      <c r="F307" s="80" t="s">
        <v>712</v>
      </c>
      <c r="G307" s="140">
        <v>0</v>
      </c>
      <c r="H307" s="25" t="s">
        <v>8</v>
      </c>
      <c r="I307" s="140"/>
      <c r="J307" s="146">
        <v>1</v>
      </c>
      <c r="K307" s="146">
        <v>1</v>
      </c>
      <c r="L307" s="146">
        <v>1</v>
      </c>
      <c r="M307" s="146">
        <v>0</v>
      </c>
      <c r="N307" s="141">
        <v>1</v>
      </c>
      <c r="O307" s="141">
        <v>2</v>
      </c>
      <c r="P307" s="142">
        <v>3</v>
      </c>
      <c r="Q307" s="143">
        <f t="shared" si="8"/>
        <v>0.39075651813063728</v>
      </c>
      <c r="R307" s="35">
        <v>0</v>
      </c>
      <c r="S307" s="35">
        <v>7017200</v>
      </c>
      <c r="T307" s="35">
        <v>0</v>
      </c>
      <c r="U307" s="35">
        <v>0</v>
      </c>
      <c r="V307" s="35">
        <v>0</v>
      </c>
      <c r="W307" s="35">
        <v>0</v>
      </c>
      <c r="X307" s="35">
        <v>0</v>
      </c>
      <c r="Y307" s="35">
        <v>0</v>
      </c>
      <c r="Z307" s="35">
        <v>0</v>
      </c>
      <c r="AA307" s="35">
        <v>0</v>
      </c>
      <c r="AB307" s="35">
        <v>7017200</v>
      </c>
    </row>
    <row r="308" spans="1:28" ht="72" customHeight="1">
      <c r="A308" s="808" t="s">
        <v>560</v>
      </c>
      <c r="B308" s="803" t="s">
        <v>561</v>
      </c>
      <c r="C308" s="803" t="s">
        <v>187</v>
      </c>
      <c r="D308" s="803" t="s">
        <v>672</v>
      </c>
      <c r="E308" s="804" t="s">
        <v>188</v>
      </c>
      <c r="F308" s="80" t="s">
        <v>189</v>
      </c>
      <c r="G308" s="140">
        <v>0</v>
      </c>
      <c r="H308" s="25" t="s">
        <v>9</v>
      </c>
      <c r="I308" s="140">
        <v>1</v>
      </c>
      <c r="J308" s="146">
        <v>1</v>
      </c>
      <c r="K308" s="146">
        <v>1</v>
      </c>
      <c r="L308" s="146">
        <v>1</v>
      </c>
      <c r="M308" s="146">
        <v>1</v>
      </c>
      <c r="N308" s="141">
        <v>2</v>
      </c>
      <c r="O308" s="141">
        <v>3</v>
      </c>
      <c r="P308" s="142">
        <v>4</v>
      </c>
      <c r="Q308" s="143">
        <f t="shared" si="8"/>
        <v>2.9513332185093451E-2</v>
      </c>
      <c r="R308" s="35">
        <v>0</v>
      </c>
      <c r="S308" s="35">
        <v>530000</v>
      </c>
      <c r="T308" s="35">
        <v>0</v>
      </c>
      <c r="U308" s="35">
        <v>0</v>
      </c>
      <c r="V308" s="35">
        <v>0</v>
      </c>
      <c r="W308" s="35">
        <v>0</v>
      </c>
      <c r="X308" s="35">
        <v>0</v>
      </c>
      <c r="Y308" s="35">
        <v>0</v>
      </c>
      <c r="Z308" s="35">
        <v>0</v>
      </c>
      <c r="AA308" s="35">
        <v>0</v>
      </c>
      <c r="AB308" s="35">
        <v>530000</v>
      </c>
    </row>
    <row r="309" spans="1:28" ht="94.5" customHeight="1">
      <c r="A309" s="808"/>
      <c r="B309" s="803"/>
      <c r="C309" s="803"/>
      <c r="D309" s="803"/>
      <c r="E309" s="804"/>
      <c r="F309" s="80" t="s">
        <v>190</v>
      </c>
      <c r="G309" s="140">
        <v>0</v>
      </c>
      <c r="H309" s="25" t="s">
        <v>9</v>
      </c>
      <c r="I309" s="140">
        <v>1</v>
      </c>
      <c r="J309" s="146">
        <v>1</v>
      </c>
      <c r="K309" s="146">
        <v>1</v>
      </c>
      <c r="L309" s="146">
        <v>1</v>
      </c>
      <c r="M309" s="146">
        <v>1</v>
      </c>
      <c r="N309" s="141">
        <v>2</v>
      </c>
      <c r="O309" s="141">
        <v>3</v>
      </c>
      <c r="P309" s="142">
        <v>4</v>
      </c>
      <c r="Q309" s="143">
        <f t="shared" si="8"/>
        <v>3.1284132116199057E-2</v>
      </c>
      <c r="R309" s="35">
        <v>0</v>
      </c>
      <c r="S309" s="35">
        <v>561800</v>
      </c>
      <c r="T309" s="35">
        <v>0</v>
      </c>
      <c r="U309" s="35">
        <v>0</v>
      </c>
      <c r="V309" s="35">
        <v>0</v>
      </c>
      <c r="W309" s="35">
        <v>0</v>
      </c>
      <c r="X309" s="35">
        <v>0</v>
      </c>
      <c r="Y309" s="35">
        <v>0</v>
      </c>
      <c r="Z309" s="35">
        <v>0</v>
      </c>
      <c r="AA309" s="35">
        <v>0</v>
      </c>
      <c r="AB309" s="35">
        <v>561800</v>
      </c>
    </row>
    <row r="310" spans="1:28" ht="94.5" customHeight="1">
      <c r="A310" s="808"/>
      <c r="B310" s="803"/>
      <c r="C310" s="803"/>
      <c r="D310" s="803"/>
      <c r="E310" s="12">
        <v>2</v>
      </c>
      <c r="F310" s="80" t="s">
        <v>192</v>
      </c>
      <c r="G310" s="140">
        <v>0</v>
      </c>
      <c r="H310" s="25" t="s">
        <v>8</v>
      </c>
      <c r="I310" s="140">
        <v>1</v>
      </c>
      <c r="J310" s="146"/>
      <c r="K310" s="146">
        <v>1</v>
      </c>
      <c r="L310" s="146"/>
      <c r="M310" s="146">
        <v>1</v>
      </c>
      <c r="N310" s="141">
        <v>1</v>
      </c>
      <c r="O310" s="141">
        <v>2</v>
      </c>
      <c r="P310" s="142">
        <v>2</v>
      </c>
      <c r="Q310" s="143">
        <f t="shared" si="8"/>
        <v>0</v>
      </c>
      <c r="R310" s="35">
        <v>0</v>
      </c>
      <c r="S310" s="35">
        <v>0</v>
      </c>
      <c r="T310" s="35">
        <v>0</v>
      </c>
      <c r="U310" s="35">
        <v>0</v>
      </c>
      <c r="V310" s="35">
        <v>0</v>
      </c>
      <c r="W310" s="35">
        <v>0</v>
      </c>
      <c r="X310" s="35">
        <v>0</v>
      </c>
      <c r="Y310" s="35">
        <v>0</v>
      </c>
      <c r="Z310" s="35">
        <v>0</v>
      </c>
      <c r="AA310" s="35">
        <v>0</v>
      </c>
      <c r="AB310" s="35">
        <v>0</v>
      </c>
    </row>
    <row r="311" spans="1:28" ht="119.25" customHeight="1">
      <c r="A311" s="808"/>
      <c r="B311" s="803"/>
      <c r="C311" s="803"/>
      <c r="D311" s="803"/>
      <c r="E311" s="153" t="s">
        <v>191</v>
      </c>
      <c r="F311" s="80" t="s">
        <v>193</v>
      </c>
      <c r="G311" s="140">
        <v>0</v>
      </c>
      <c r="H311" s="25" t="s">
        <v>8</v>
      </c>
      <c r="I311" s="140">
        <v>2</v>
      </c>
      <c r="J311" s="146">
        <v>2</v>
      </c>
      <c r="K311" s="146">
        <v>2</v>
      </c>
      <c r="L311" s="146">
        <v>2</v>
      </c>
      <c r="M311" s="146">
        <v>2</v>
      </c>
      <c r="N311" s="141">
        <v>4</v>
      </c>
      <c r="O311" s="141">
        <v>6</v>
      </c>
      <c r="P311" s="142">
        <v>8</v>
      </c>
      <c r="Q311" s="143">
        <f t="shared" si="8"/>
        <v>0.1180533287403738</v>
      </c>
      <c r="R311" s="35">
        <v>0</v>
      </c>
      <c r="S311" s="35">
        <v>2120000</v>
      </c>
      <c r="T311" s="35">
        <v>0</v>
      </c>
      <c r="U311" s="35">
        <v>0</v>
      </c>
      <c r="V311" s="35">
        <v>0</v>
      </c>
      <c r="W311" s="35">
        <v>0</v>
      </c>
      <c r="X311" s="35">
        <v>0</v>
      </c>
      <c r="Y311" s="35">
        <v>0</v>
      </c>
      <c r="Z311" s="35">
        <v>0</v>
      </c>
      <c r="AA311" s="35">
        <v>0</v>
      </c>
      <c r="AB311" s="35">
        <v>2120000</v>
      </c>
    </row>
    <row r="312" spans="1:28" ht="114" customHeight="1">
      <c r="A312" s="808"/>
      <c r="B312" s="803"/>
      <c r="C312" s="803"/>
      <c r="D312" s="803"/>
      <c r="E312" s="144" t="s">
        <v>194</v>
      </c>
      <c r="F312" s="80" t="s">
        <v>195</v>
      </c>
      <c r="G312" s="140">
        <v>0</v>
      </c>
      <c r="H312" s="25" t="s">
        <v>8</v>
      </c>
      <c r="I312" s="140">
        <v>1</v>
      </c>
      <c r="J312" s="146"/>
      <c r="K312" s="146">
        <v>1</v>
      </c>
      <c r="L312" s="146"/>
      <c r="M312" s="146">
        <v>1</v>
      </c>
      <c r="N312" s="141">
        <v>1</v>
      </c>
      <c r="O312" s="141">
        <v>2</v>
      </c>
      <c r="P312" s="142">
        <v>2</v>
      </c>
      <c r="Q312" s="143">
        <f t="shared" si="8"/>
        <v>0.11137106484940924</v>
      </c>
      <c r="R312" s="35">
        <v>0</v>
      </c>
      <c r="S312" s="35">
        <v>2000000</v>
      </c>
      <c r="T312" s="35">
        <v>0</v>
      </c>
      <c r="U312" s="35">
        <v>0</v>
      </c>
      <c r="V312" s="35">
        <v>0</v>
      </c>
      <c r="W312" s="35">
        <v>0</v>
      </c>
      <c r="X312" s="35">
        <v>0</v>
      </c>
      <c r="Y312" s="35">
        <v>0</v>
      </c>
      <c r="Z312" s="35">
        <v>0</v>
      </c>
      <c r="AA312" s="35">
        <v>0</v>
      </c>
      <c r="AB312" s="35">
        <v>2000000</v>
      </c>
    </row>
    <row r="313" spans="1:28" ht="84" customHeight="1">
      <c r="A313" s="808"/>
      <c r="B313" s="803"/>
      <c r="C313" s="803"/>
      <c r="D313" s="803"/>
      <c r="E313" s="144" t="s">
        <v>196</v>
      </c>
      <c r="F313" s="80" t="s">
        <v>197</v>
      </c>
      <c r="G313" s="140">
        <v>0</v>
      </c>
      <c r="H313" s="25" t="s">
        <v>8</v>
      </c>
      <c r="I313" s="140">
        <v>6</v>
      </c>
      <c r="J313" s="146">
        <v>6</v>
      </c>
      <c r="K313" s="146">
        <v>6</v>
      </c>
      <c r="L313" s="146">
        <v>6</v>
      </c>
      <c r="M313" s="146">
        <v>6</v>
      </c>
      <c r="N313" s="141">
        <v>12</v>
      </c>
      <c r="O313" s="141">
        <v>18</v>
      </c>
      <c r="P313" s="142">
        <v>24</v>
      </c>
      <c r="Q313" s="143">
        <f t="shared" si="8"/>
        <v>0</v>
      </c>
      <c r="R313" s="35">
        <v>0</v>
      </c>
      <c r="S313" s="35">
        <v>0</v>
      </c>
      <c r="T313" s="35">
        <v>0</v>
      </c>
      <c r="U313" s="35">
        <v>0</v>
      </c>
      <c r="V313" s="35">
        <v>0</v>
      </c>
      <c r="W313" s="35">
        <v>0</v>
      </c>
      <c r="X313" s="35">
        <v>0</v>
      </c>
      <c r="Y313" s="35">
        <v>0</v>
      </c>
      <c r="Z313" s="35">
        <v>0</v>
      </c>
      <c r="AA313" s="35">
        <v>0</v>
      </c>
      <c r="AB313" s="35">
        <v>0</v>
      </c>
    </row>
    <row r="314" spans="1:28" ht="79.5" customHeight="1">
      <c r="A314" s="808"/>
      <c r="B314" s="803"/>
      <c r="C314" s="803"/>
      <c r="D314" s="803"/>
      <c r="E314" s="144">
        <v>16</v>
      </c>
      <c r="F314" s="80" t="s">
        <v>562</v>
      </c>
      <c r="G314" s="140">
        <v>8</v>
      </c>
      <c r="H314" s="25" t="s">
        <v>8</v>
      </c>
      <c r="I314" s="140"/>
      <c r="J314" s="146">
        <v>16</v>
      </c>
      <c r="K314" s="146"/>
      <c r="L314" s="146"/>
      <c r="M314" s="146">
        <v>0</v>
      </c>
      <c r="N314" s="141">
        <v>16</v>
      </c>
      <c r="O314" s="141">
        <v>16</v>
      </c>
      <c r="P314" s="142">
        <v>16</v>
      </c>
      <c r="Q314" s="143">
        <f t="shared" si="8"/>
        <v>0</v>
      </c>
      <c r="R314" s="35">
        <v>0</v>
      </c>
      <c r="S314" s="35"/>
      <c r="T314" s="35">
        <v>0</v>
      </c>
      <c r="U314" s="35">
        <v>0</v>
      </c>
      <c r="V314" s="35">
        <v>0</v>
      </c>
      <c r="W314" s="35">
        <v>0</v>
      </c>
      <c r="X314" s="35">
        <v>0</v>
      </c>
      <c r="Y314" s="35">
        <v>0</v>
      </c>
      <c r="Z314" s="35">
        <v>0</v>
      </c>
      <c r="AA314" s="35">
        <v>0</v>
      </c>
      <c r="AB314" s="35">
        <v>0</v>
      </c>
    </row>
    <row r="315" spans="1:28" ht="160.5" customHeight="1">
      <c r="A315" s="808"/>
      <c r="B315" s="803"/>
      <c r="C315" s="803"/>
      <c r="D315" s="803"/>
      <c r="E315" s="144">
        <v>4</v>
      </c>
      <c r="F315" s="80" t="s">
        <v>198</v>
      </c>
      <c r="G315" s="140">
        <v>0</v>
      </c>
      <c r="H315" s="25" t="s">
        <v>8</v>
      </c>
      <c r="I315" s="140">
        <v>1</v>
      </c>
      <c r="J315" s="146">
        <v>1</v>
      </c>
      <c r="K315" s="146">
        <v>1</v>
      </c>
      <c r="L315" s="146">
        <v>1</v>
      </c>
      <c r="M315" s="146">
        <v>1</v>
      </c>
      <c r="N315" s="141">
        <v>2</v>
      </c>
      <c r="O315" s="141">
        <v>3</v>
      </c>
      <c r="P315" s="142">
        <v>4</v>
      </c>
      <c r="Q315" s="143">
        <f t="shared" si="8"/>
        <v>1.3364527781929109E-2</v>
      </c>
      <c r="R315" s="35">
        <v>0</v>
      </c>
      <c r="S315" s="35">
        <v>240000</v>
      </c>
      <c r="T315" s="35">
        <v>0</v>
      </c>
      <c r="U315" s="35">
        <v>0</v>
      </c>
      <c r="V315" s="35">
        <v>0</v>
      </c>
      <c r="W315" s="35">
        <v>0</v>
      </c>
      <c r="X315" s="35">
        <v>0</v>
      </c>
      <c r="Y315" s="35">
        <v>0</v>
      </c>
      <c r="Z315" s="35">
        <v>0</v>
      </c>
      <c r="AA315" s="35">
        <v>0</v>
      </c>
      <c r="AB315" s="35">
        <v>240000</v>
      </c>
    </row>
    <row r="316" spans="1:28" s="332" customFormat="1">
      <c r="A316" s="439"/>
      <c r="B316" s="440"/>
      <c r="C316" s="441"/>
      <c r="D316" s="442"/>
      <c r="E316" s="440"/>
      <c r="F316" s="433"/>
      <c r="G316" s="440"/>
      <c r="H316" s="326"/>
      <c r="I316" s="326"/>
      <c r="J316" s="443" t="s">
        <v>780</v>
      </c>
      <c r="K316" s="326"/>
      <c r="L316" s="326"/>
      <c r="M316" s="326"/>
      <c r="N316" s="326"/>
      <c r="O316" s="326"/>
      <c r="P316" s="444"/>
      <c r="Q316" s="445">
        <f>SUM(Q292:Q315)</f>
        <v>26.279851510894609</v>
      </c>
      <c r="R316" s="446">
        <v>0</v>
      </c>
      <c r="S316" s="446">
        <v>153933200</v>
      </c>
      <c r="T316" s="446">
        <v>0</v>
      </c>
      <c r="U316" s="446">
        <v>0</v>
      </c>
      <c r="V316" s="446">
        <v>0</v>
      </c>
      <c r="W316" s="446">
        <v>0</v>
      </c>
      <c r="X316" s="446">
        <v>0</v>
      </c>
      <c r="Y316" s="446">
        <v>318000000</v>
      </c>
      <c r="Z316" s="446">
        <v>0</v>
      </c>
      <c r="AA316" s="446">
        <v>0</v>
      </c>
      <c r="AB316" s="446">
        <v>471933200</v>
      </c>
    </row>
    <row r="317" spans="1:28" s="332" customFormat="1">
      <c r="A317" s="439"/>
      <c r="B317" s="440"/>
      <c r="C317" s="441"/>
      <c r="D317" s="442"/>
      <c r="E317" s="440"/>
      <c r="F317" s="433"/>
      <c r="G317" s="440"/>
      <c r="H317" s="326"/>
      <c r="I317" s="326"/>
      <c r="J317" s="326"/>
      <c r="K317" s="326"/>
      <c r="L317" s="326"/>
      <c r="M317" s="326"/>
      <c r="N317" s="326"/>
      <c r="O317" s="326"/>
      <c r="P317" s="444"/>
      <c r="Q317" s="326"/>
      <c r="R317" s="446">
        <v>0</v>
      </c>
      <c r="S317" s="446">
        <v>0</v>
      </c>
      <c r="T317" s="446">
        <v>0</v>
      </c>
      <c r="U317" s="446">
        <v>0</v>
      </c>
      <c r="V317" s="446">
        <v>0</v>
      </c>
      <c r="W317" s="446">
        <v>0</v>
      </c>
      <c r="X317" s="446">
        <v>0</v>
      </c>
      <c r="Y317" s="446">
        <v>0</v>
      </c>
      <c r="Z317" s="446">
        <v>0</v>
      </c>
      <c r="AA317" s="446">
        <v>0</v>
      </c>
      <c r="AB317" s="446">
        <v>0</v>
      </c>
    </row>
    <row r="318" spans="1:28" ht="12.75" customHeight="1">
      <c r="A318" s="157"/>
      <c r="B318" s="158"/>
      <c r="C318" s="159"/>
      <c r="D318" s="160"/>
      <c r="E318" s="158"/>
      <c r="F318" s="123"/>
      <c r="G318" s="158"/>
      <c r="H318" s="61"/>
      <c r="I318" s="61"/>
      <c r="J318" s="61"/>
      <c r="K318" s="61"/>
      <c r="L318" s="61"/>
      <c r="M318" s="61"/>
      <c r="N318" s="61"/>
      <c r="O318" s="61"/>
      <c r="P318" s="8"/>
      <c r="Q318" s="61"/>
    </row>
    <row r="319" spans="1:28" ht="12.75" customHeight="1">
      <c r="A319" s="157"/>
      <c r="B319" s="158"/>
      <c r="C319" s="159"/>
      <c r="D319" s="160"/>
      <c r="E319" s="158"/>
      <c r="F319" s="123"/>
      <c r="G319" s="158"/>
      <c r="H319" s="61"/>
      <c r="I319" s="61"/>
      <c r="J319" s="61"/>
      <c r="K319" s="61"/>
      <c r="L319" s="61"/>
      <c r="M319" s="61"/>
      <c r="N319" s="61"/>
      <c r="O319" s="61"/>
      <c r="P319" s="8"/>
      <c r="Q319" s="61"/>
    </row>
    <row r="320" spans="1:28" ht="24.75" customHeight="1">
      <c r="A320" s="157"/>
      <c r="B320" s="158"/>
      <c r="C320" s="159"/>
      <c r="D320" s="160"/>
      <c r="E320" s="158"/>
      <c r="F320" s="123"/>
      <c r="G320" s="158"/>
      <c r="H320" s="61"/>
      <c r="I320" s="61"/>
      <c r="J320" s="61"/>
      <c r="K320" s="61"/>
      <c r="L320" s="61"/>
      <c r="M320" s="61"/>
      <c r="N320" s="61"/>
      <c r="O320" s="61"/>
      <c r="P320" s="8"/>
      <c r="Q320" s="61"/>
    </row>
    <row r="321" spans="1:28" ht="20.25" customHeight="1">
      <c r="A321" s="723" t="s">
        <v>29</v>
      </c>
      <c r="B321" s="724"/>
      <c r="C321" s="724"/>
      <c r="D321" s="724"/>
      <c r="E321" s="724"/>
      <c r="F321" s="724"/>
      <c r="G321" s="724"/>
      <c r="H321" s="724"/>
      <c r="I321" s="724"/>
      <c r="J321" s="724"/>
      <c r="K321" s="724"/>
      <c r="L321" s="724"/>
      <c r="M321" s="724"/>
      <c r="N321" s="724"/>
      <c r="O321" s="724"/>
      <c r="P321" s="724"/>
      <c r="Q321" s="724"/>
      <c r="R321" s="724"/>
      <c r="S321" s="724"/>
      <c r="T321" s="724"/>
      <c r="U321" s="724"/>
      <c r="V321" s="724"/>
      <c r="W321" s="724"/>
      <c r="X321" s="724"/>
      <c r="Y321" s="724"/>
      <c r="Z321" s="724"/>
      <c r="AA321" s="724"/>
      <c r="AB321" s="724"/>
    </row>
    <row r="322" spans="1:28" ht="20.25" customHeight="1">
      <c r="A322" s="723" t="s">
        <v>563</v>
      </c>
      <c r="B322" s="724"/>
      <c r="C322" s="724"/>
      <c r="D322" s="724"/>
      <c r="E322" s="724"/>
      <c r="F322" s="724"/>
      <c r="G322" s="724"/>
      <c r="H322" s="724"/>
      <c r="I322" s="724"/>
      <c r="J322" s="724"/>
      <c r="K322" s="724"/>
      <c r="L322" s="724"/>
      <c r="M322" s="724"/>
      <c r="N322" s="724"/>
      <c r="O322" s="724"/>
      <c r="P322" s="724"/>
      <c r="Q322" s="724"/>
      <c r="R322" s="724"/>
      <c r="S322" s="724"/>
      <c r="T322" s="724"/>
      <c r="U322" s="724"/>
      <c r="V322" s="724"/>
      <c r="W322" s="724"/>
      <c r="X322" s="724"/>
      <c r="Y322" s="724"/>
      <c r="Z322" s="724"/>
      <c r="AA322" s="724"/>
      <c r="AB322" s="724"/>
    </row>
    <row r="323" spans="1:28" ht="20.25" customHeight="1">
      <c r="A323" s="723" t="s">
        <v>394</v>
      </c>
      <c r="B323" s="724"/>
      <c r="C323" s="724"/>
      <c r="D323" s="724"/>
      <c r="E323" s="724"/>
      <c r="F323" s="724"/>
      <c r="G323" s="724"/>
      <c r="H323" s="724"/>
      <c r="I323" s="724"/>
      <c r="J323" s="724"/>
      <c r="K323" s="724"/>
      <c r="L323" s="724"/>
      <c r="M323" s="724"/>
      <c r="N323" s="724"/>
      <c r="O323" s="724"/>
      <c r="P323" s="724"/>
      <c r="Q323" s="724"/>
      <c r="R323" s="724"/>
      <c r="S323" s="724"/>
      <c r="T323" s="724"/>
      <c r="U323" s="724"/>
      <c r="V323" s="724"/>
      <c r="W323" s="724"/>
      <c r="X323" s="724"/>
      <c r="Y323" s="724"/>
      <c r="Z323" s="724"/>
      <c r="AA323" s="724"/>
      <c r="AB323" s="724"/>
    </row>
    <row r="324" spans="1:28" ht="27.75" customHeight="1">
      <c r="A324" s="16" t="s">
        <v>1</v>
      </c>
      <c r="B324" s="104"/>
      <c r="C324" s="162" t="s">
        <v>6</v>
      </c>
      <c r="D324" s="126"/>
      <c r="E324" s="126"/>
      <c r="F324" s="127"/>
      <c r="G324" s="110"/>
      <c r="H324" s="163"/>
      <c r="I324" s="163"/>
      <c r="J324" s="163"/>
      <c r="K324" s="163"/>
      <c r="L324" s="163"/>
      <c r="M324" s="163"/>
      <c r="N324" s="163"/>
      <c r="O324" s="163"/>
      <c r="P324" s="19"/>
      <c r="Q324" s="163"/>
      <c r="R324" s="22"/>
      <c r="S324" s="22"/>
      <c r="T324" s="22"/>
      <c r="U324" s="22"/>
      <c r="V324" s="22"/>
      <c r="W324" s="22"/>
      <c r="X324" s="22"/>
      <c r="Y324" s="22"/>
      <c r="Z324" s="22"/>
      <c r="AA324" s="22"/>
      <c r="AB324" s="22"/>
    </row>
    <row r="325" spans="1:28" ht="24" customHeight="1">
      <c r="A325" s="766" t="s">
        <v>21</v>
      </c>
      <c r="B325" s="766" t="s">
        <v>22</v>
      </c>
      <c r="C325" s="767" t="s">
        <v>23</v>
      </c>
      <c r="D325" s="767"/>
      <c r="E325" s="766" t="s">
        <v>24</v>
      </c>
      <c r="F325" s="767" t="s">
        <v>25</v>
      </c>
      <c r="G325" s="767"/>
      <c r="H325" s="24"/>
      <c r="I325" s="762" t="s">
        <v>379</v>
      </c>
      <c r="J325" s="762"/>
      <c r="K325" s="762"/>
      <c r="L325" s="762"/>
      <c r="M325" s="762" t="s">
        <v>380</v>
      </c>
      <c r="N325" s="762"/>
      <c r="O325" s="762"/>
      <c r="P325" s="762"/>
      <c r="Q325" s="25">
        <v>100</v>
      </c>
      <c r="R325" s="763" t="s">
        <v>382</v>
      </c>
      <c r="S325" s="763"/>
      <c r="T325" s="763"/>
      <c r="U325" s="763"/>
      <c r="V325" s="763"/>
      <c r="W325" s="763"/>
      <c r="X325" s="763"/>
      <c r="Y325" s="763"/>
      <c r="Z325" s="763"/>
      <c r="AA325" s="763"/>
      <c r="AB325" s="763"/>
    </row>
    <row r="326" spans="1:28" ht="80.25" customHeight="1">
      <c r="A326" s="766"/>
      <c r="B326" s="766"/>
      <c r="C326" s="25" t="s">
        <v>23</v>
      </c>
      <c r="D326" s="25" t="s">
        <v>27</v>
      </c>
      <c r="E326" s="766"/>
      <c r="F326" s="91" t="s">
        <v>25</v>
      </c>
      <c r="G326" s="27" t="s">
        <v>27</v>
      </c>
      <c r="H326" s="24" t="s">
        <v>9</v>
      </c>
      <c r="I326" s="25">
        <v>2012</v>
      </c>
      <c r="J326" s="25">
        <v>2013</v>
      </c>
      <c r="K326" s="25">
        <v>2014</v>
      </c>
      <c r="L326" s="25">
        <v>2015</v>
      </c>
      <c r="M326" s="25">
        <v>2012</v>
      </c>
      <c r="N326" s="25">
        <v>2013</v>
      </c>
      <c r="O326" s="25">
        <v>2014</v>
      </c>
      <c r="P326" s="29">
        <v>2015</v>
      </c>
      <c r="Q326" s="24" t="s">
        <v>384</v>
      </c>
      <c r="R326" s="30" t="s">
        <v>11</v>
      </c>
      <c r="S326" s="30" t="s">
        <v>12</v>
      </c>
      <c r="T326" s="30" t="s">
        <v>13</v>
      </c>
      <c r="U326" s="30" t="s">
        <v>14</v>
      </c>
      <c r="V326" s="30" t="s">
        <v>15</v>
      </c>
      <c r="W326" s="30" t="s">
        <v>16</v>
      </c>
      <c r="X326" s="30" t="s">
        <v>17</v>
      </c>
      <c r="Y326" s="30" t="s">
        <v>18</v>
      </c>
      <c r="Z326" s="30" t="s">
        <v>19</v>
      </c>
      <c r="AA326" s="30" t="s">
        <v>385</v>
      </c>
      <c r="AB326" s="30" t="s">
        <v>617</v>
      </c>
    </row>
    <row r="327" spans="1:28" ht="24" customHeight="1">
      <c r="A327" s="165"/>
      <c r="B327" s="165"/>
      <c r="C327" s="165"/>
      <c r="D327" s="165"/>
      <c r="E327" s="165"/>
      <c r="F327" s="166"/>
      <c r="G327" s="165"/>
      <c r="H327" s="33"/>
      <c r="I327" s="33"/>
      <c r="J327" s="33"/>
      <c r="K327" s="33"/>
      <c r="L327" s="33"/>
      <c r="M327" s="33"/>
      <c r="N327" s="33"/>
      <c r="O327" s="33"/>
      <c r="P327" s="32"/>
      <c r="Q327" s="106">
        <f>+(AB327*$Q$115)/AB$115</f>
        <v>6.3193946874722098</v>
      </c>
      <c r="R327" s="35">
        <v>0</v>
      </c>
      <c r="S327" s="35">
        <v>113483600</v>
      </c>
      <c r="T327" s="35">
        <v>0</v>
      </c>
      <c r="U327" s="35">
        <v>0</v>
      </c>
      <c r="V327" s="35">
        <v>0</v>
      </c>
      <c r="W327" s="35">
        <v>0</v>
      </c>
      <c r="X327" s="35">
        <v>0</v>
      </c>
      <c r="Y327" s="35">
        <v>0</v>
      </c>
      <c r="Z327" s="35">
        <v>0</v>
      </c>
      <c r="AA327" s="35">
        <v>0</v>
      </c>
      <c r="AB327" s="35">
        <v>113483600</v>
      </c>
    </row>
    <row r="328" spans="1:28" ht="114" customHeight="1">
      <c r="A328" s="802" t="s">
        <v>199</v>
      </c>
      <c r="B328" s="771" t="s">
        <v>200</v>
      </c>
      <c r="C328" s="771" t="s">
        <v>201</v>
      </c>
      <c r="D328" s="771">
        <v>0</v>
      </c>
      <c r="E328" s="36" t="s">
        <v>805</v>
      </c>
      <c r="F328" s="36" t="s">
        <v>203</v>
      </c>
      <c r="G328" s="25">
        <v>4.5</v>
      </c>
      <c r="H328" s="25" t="s">
        <v>8</v>
      </c>
      <c r="I328" s="241">
        <v>5</v>
      </c>
      <c r="J328" s="241">
        <v>5</v>
      </c>
      <c r="K328" s="241">
        <v>5</v>
      </c>
      <c r="L328" s="241">
        <v>5</v>
      </c>
      <c r="M328" s="43">
        <v>5</v>
      </c>
      <c r="N328" s="24">
        <v>10</v>
      </c>
      <c r="O328" s="24">
        <v>15</v>
      </c>
      <c r="P328" s="38">
        <v>20</v>
      </c>
      <c r="Q328" s="41">
        <f>+(AB328*$Q$327)/AB$327</f>
        <v>3.6596531909515879</v>
      </c>
      <c r="R328" s="35">
        <v>0</v>
      </c>
      <c r="S328" s="35">
        <v>65720000</v>
      </c>
      <c r="T328" s="35">
        <v>0</v>
      </c>
      <c r="U328" s="35">
        <v>0</v>
      </c>
      <c r="V328" s="35">
        <v>0</v>
      </c>
      <c r="W328" s="35">
        <v>0</v>
      </c>
      <c r="X328" s="35">
        <v>0</v>
      </c>
      <c r="Y328" s="35">
        <v>0</v>
      </c>
      <c r="Z328" s="35">
        <v>0</v>
      </c>
      <c r="AA328" s="35">
        <v>0</v>
      </c>
      <c r="AB328" s="35">
        <v>65720000</v>
      </c>
    </row>
    <row r="329" spans="1:28" ht="65.25" customHeight="1">
      <c r="A329" s="802"/>
      <c r="B329" s="771"/>
      <c r="C329" s="771"/>
      <c r="D329" s="771"/>
      <c r="E329" s="36">
        <v>2</v>
      </c>
      <c r="F329" s="36" t="s">
        <v>204</v>
      </c>
      <c r="G329" s="96">
        <v>0</v>
      </c>
      <c r="H329" s="25" t="s">
        <v>8</v>
      </c>
      <c r="I329" s="75">
        <v>1</v>
      </c>
      <c r="J329" s="75">
        <v>1</v>
      </c>
      <c r="K329" s="75"/>
      <c r="L329" s="75"/>
      <c r="M329" s="43">
        <v>1</v>
      </c>
      <c r="N329" s="24">
        <v>2</v>
      </c>
      <c r="O329" s="24">
        <v>2</v>
      </c>
      <c r="P329" s="38">
        <v>2</v>
      </c>
      <c r="Q329" s="41">
        <f t="shared" ref="Q329:Q348" si="9">+(AB329*$Q$327)/AB$327</f>
        <v>0</v>
      </c>
      <c r="R329" s="35">
        <v>0</v>
      </c>
      <c r="S329" s="35"/>
      <c r="T329" s="35">
        <v>0</v>
      </c>
      <c r="U329" s="35">
        <v>0</v>
      </c>
      <c r="V329" s="35">
        <v>0</v>
      </c>
      <c r="W329" s="35">
        <v>0</v>
      </c>
      <c r="X329" s="35">
        <v>0</v>
      </c>
      <c r="Y329" s="35">
        <v>0</v>
      </c>
      <c r="Z329" s="35">
        <v>0</v>
      </c>
      <c r="AA329" s="35">
        <v>0</v>
      </c>
      <c r="AB329" s="35">
        <v>0</v>
      </c>
    </row>
    <row r="330" spans="1:28" ht="85.5" customHeight="1">
      <c r="A330" s="802"/>
      <c r="B330" s="771"/>
      <c r="C330" s="771"/>
      <c r="D330" s="771"/>
      <c r="E330" s="46">
        <v>2</v>
      </c>
      <c r="F330" s="36" t="s">
        <v>806</v>
      </c>
      <c r="G330" s="96">
        <v>0</v>
      </c>
      <c r="H330" s="25" t="s">
        <v>8</v>
      </c>
      <c r="I330" s="75">
        <v>2</v>
      </c>
      <c r="J330" s="75"/>
      <c r="K330" s="75"/>
      <c r="L330" s="75"/>
      <c r="M330" s="43">
        <v>2</v>
      </c>
      <c r="N330" s="24">
        <v>2</v>
      </c>
      <c r="O330" s="24">
        <v>2</v>
      </c>
      <c r="P330" s="38">
        <v>2</v>
      </c>
      <c r="Q330" s="41">
        <f t="shared" si="9"/>
        <v>0</v>
      </c>
      <c r="R330" s="35">
        <v>0</v>
      </c>
      <c r="S330" s="35">
        <v>0</v>
      </c>
      <c r="T330" s="35">
        <v>0</v>
      </c>
      <c r="U330" s="35">
        <v>0</v>
      </c>
      <c r="V330" s="35">
        <v>0</v>
      </c>
      <c r="W330" s="35">
        <v>0</v>
      </c>
      <c r="X330" s="35">
        <v>0</v>
      </c>
      <c r="Y330" s="35">
        <v>0</v>
      </c>
      <c r="Z330" s="35">
        <v>0</v>
      </c>
      <c r="AA330" s="35">
        <v>0</v>
      </c>
      <c r="AB330" s="35">
        <v>0</v>
      </c>
    </row>
    <row r="331" spans="1:28" ht="115.5" customHeight="1">
      <c r="A331" s="802"/>
      <c r="B331" s="771" t="s">
        <v>733</v>
      </c>
      <c r="C331" s="771" t="s">
        <v>205</v>
      </c>
      <c r="D331" s="771">
        <v>0</v>
      </c>
      <c r="E331" s="36" t="s">
        <v>202</v>
      </c>
      <c r="F331" s="36" t="s">
        <v>206</v>
      </c>
      <c r="G331" s="96">
        <v>0</v>
      </c>
      <c r="H331" s="25" t="s">
        <v>8</v>
      </c>
      <c r="I331" s="75">
        <v>1</v>
      </c>
      <c r="J331" s="75">
        <v>2</v>
      </c>
      <c r="K331" s="75">
        <v>2</v>
      </c>
      <c r="L331" s="75"/>
      <c r="M331" s="43">
        <v>1</v>
      </c>
      <c r="N331" s="24">
        <v>3</v>
      </c>
      <c r="O331" s="24">
        <v>5</v>
      </c>
      <c r="P331" s="38">
        <v>5</v>
      </c>
      <c r="Q331" s="41">
        <f t="shared" si="9"/>
        <v>0.29513332185093455</v>
      </c>
      <c r="R331" s="35">
        <v>0</v>
      </c>
      <c r="S331" s="35">
        <v>5300000</v>
      </c>
      <c r="T331" s="35">
        <v>0</v>
      </c>
      <c r="U331" s="35">
        <v>0</v>
      </c>
      <c r="V331" s="35">
        <v>0</v>
      </c>
      <c r="W331" s="35">
        <v>0</v>
      </c>
      <c r="X331" s="35">
        <v>0</v>
      </c>
      <c r="Y331" s="35">
        <v>0</v>
      </c>
      <c r="Z331" s="35">
        <v>0</v>
      </c>
      <c r="AA331" s="35">
        <v>0</v>
      </c>
      <c r="AB331" s="35">
        <v>5300000</v>
      </c>
    </row>
    <row r="332" spans="1:28" ht="106.5" customHeight="1">
      <c r="A332" s="802"/>
      <c r="B332" s="771"/>
      <c r="C332" s="771"/>
      <c r="D332" s="771"/>
      <c r="E332" s="36" t="s">
        <v>207</v>
      </c>
      <c r="F332" s="36" t="s">
        <v>208</v>
      </c>
      <c r="G332" s="96">
        <v>0</v>
      </c>
      <c r="H332" s="25" t="s">
        <v>8</v>
      </c>
      <c r="I332" s="75">
        <v>3</v>
      </c>
      <c r="J332" s="75">
        <v>5</v>
      </c>
      <c r="K332" s="75">
        <v>5</v>
      </c>
      <c r="L332" s="75">
        <v>2</v>
      </c>
      <c r="M332" s="43">
        <v>3</v>
      </c>
      <c r="N332" s="24">
        <v>8</v>
      </c>
      <c r="O332" s="24">
        <v>13</v>
      </c>
      <c r="P332" s="38">
        <v>15</v>
      </c>
      <c r="Q332" s="41">
        <f t="shared" si="9"/>
        <v>0.5902666437018691</v>
      </c>
      <c r="R332" s="35">
        <v>0</v>
      </c>
      <c r="S332" s="35">
        <v>10600000</v>
      </c>
      <c r="T332" s="35">
        <v>0</v>
      </c>
      <c r="U332" s="35">
        <v>0</v>
      </c>
      <c r="V332" s="35">
        <v>0</v>
      </c>
      <c r="W332" s="35">
        <v>0</v>
      </c>
      <c r="X332" s="35">
        <v>0</v>
      </c>
      <c r="Y332" s="35">
        <v>0</v>
      </c>
      <c r="Z332" s="35">
        <v>0</v>
      </c>
      <c r="AA332" s="35">
        <v>0</v>
      </c>
      <c r="AB332" s="35">
        <v>10600000</v>
      </c>
    </row>
    <row r="333" spans="1:28" ht="83.25" customHeight="1">
      <c r="A333" s="802"/>
      <c r="B333" s="771"/>
      <c r="C333" s="771"/>
      <c r="D333" s="771"/>
      <c r="E333" s="36">
        <v>1</v>
      </c>
      <c r="F333" s="36" t="s">
        <v>718</v>
      </c>
      <c r="G333" s="167">
        <v>0</v>
      </c>
      <c r="H333" s="25" t="s">
        <v>8</v>
      </c>
      <c r="I333" s="75">
        <v>1</v>
      </c>
      <c r="J333" s="75"/>
      <c r="K333" s="75"/>
      <c r="L333" s="75"/>
      <c r="M333" s="43">
        <v>1</v>
      </c>
      <c r="N333" s="24">
        <v>1</v>
      </c>
      <c r="O333" s="24">
        <v>1</v>
      </c>
      <c r="P333" s="38">
        <v>1</v>
      </c>
      <c r="Q333" s="41">
        <f t="shared" si="9"/>
        <v>0</v>
      </c>
      <c r="R333" s="35">
        <v>0</v>
      </c>
      <c r="S333" s="35">
        <v>0</v>
      </c>
      <c r="T333" s="35">
        <v>0</v>
      </c>
      <c r="U333" s="35">
        <v>0</v>
      </c>
      <c r="V333" s="35">
        <v>0</v>
      </c>
      <c r="W333" s="35">
        <v>0</v>
      </c>
      <c r="X333" s="35">
        <v>0</v>
      </c>
      <c r="Y333" s="35">
        <v>0</v>
      </c>
      <c r="Z333" s="35">
        <v>0</v>
      </c>
      <c r="AA333" s="35">
        <v>0</v>
      </c>
      <c r="AB333" s="35">
        <v>0</v>
      </c>
    </row>
    <row r="334" spans="1:28" ht="123.75" customHeight="1">
      <c r="A334" s="802"/>
      <c r="B334" s="771"/>
      <c r="C334" s="771"/>
      <c r="D334" s="771"/>
      <c r="E334" s="36">
        <v>4</v>
      </c>
      <c r="F334" s="36" t="s">
        <v>719</v>
      </c>
      <c r="G334" s="96">
        <v>0</v>
      </c>
      <c r="H334" s="25" t="s">
        <v>8</v>
      </c>
      <c r="I334" s="25">
        <v>1</v>
      </c>
      <c r="J334" s="75">
        <v>1</v>
      </c>
      <c r="K334" s="75">
        <v>1</v>
      </c>
      <c r="L334" s="75">
        <v>1</v>
      </c>
      <c r="M334" s="168">
        <v>1</v>
      </c>
      <c r="N334" s="247">
        <v>2</v>
      </c>
      <c r="O334" s="247">
        <v>3</v>
      </c>
      <c r="P334" s="169">
        <v>4</v>
      </c>
      <c r="Q334" s="41">
        <f t="shared" si="9"/>
        <v>5.9026664370186901E-2</v>
      </c>
      <c r="R334" s="35">
        <v>0</v>
      </c>
      <c r="S334" s="35">
        <v>1060000</v>
      </c>
      <c r="T334" s="35">
        <v>0</v>
      </c>
      <c r="U334" s="35">
        <v>0</v>
      </c>
      <c r="V334" s="35">
        <v>0</v>
      </c>
      <c r="W334" s="35">
        <v>0</v>
      </c>
      <c r="X334" s="35">
        <v>0</v>
      </c>
      <c r="Y334" s="35">
        <v>0</v>
      </c>
      <c r="Z334" s="35">
        <v>0</v>
      </c>
      <c r="AA334" s="35">
        <v>0</v>
      </c>
      <c r="AB334" s="35">
        <v>1060000</v>
      </c>
    </row>
    <row r="335" spans="1:28" ht="57" customHeight="1">
      <c r="A335" s="802"/>
      <c r="B335" s="771"/>
      <c r="C335" s="771"/>
      <c r="D335" s="771"/>
      <c r="E335" s="36">
        <v>1</v>
      </c>
      <c r="F335" s="36" t="s">
        <v>209</v>
      </c>
      <c r="G335" s="96" t="s">
        <v>68</v>
      </c>
      <c r="H335" s="25" t="s">
        <v>8</v>
      </c>
      <c r="I335" s="75"/>
      <c r="J335" s="75"/>
      <c r="K335" s="75">
        <v>1</v>
      </c>
      <c r="L335" s="75"/>
      <c r="M335" s="43">
        <v>0</v>
      </c>
      <c r="N335" s="24">
        <v>0</v>
      </c>
      <c r="O335" s="24">
        <v>1</v>
      </c>
      <c r="P335" s="38">
        <v>1</v>
      </c>
      <c r="Q335" s="41">
        <f t="shared" si="9"/>
        <v>5.5685532424704622E-2</v>
      </c>
      <c r="R335" s="35">
        <v>0</v>
      </c>
      <c r="S335" s="35">
        <v>1000000</v>
      </c>
      <c r="T335" s="35">
        <v>0</v>
      </c>
      <c r="U335" s="35">
        <v>0</v>
      </c>
      <c r="V335" s="35">
        <v>0</v>
      </c>
      <c r="W335" s="35">
        <v>0</v>
      </c>
      <c r="X335" s="35">
        <v>0</v>
      </c>
      <c r="Y335" s="35">
        <v>0</v>
      </c>
      <c r="Z335" s="35">
        <v>0</v>
      </c>
      <c r="AA335" s="35">
        <v>0</v>
      </c>
      <c r="AB335" s="35">
        <v>1000000</v>
      </c>
    </row>
    <row r="336" spans="1:28" ht="91.5" customHeight="1">
      <c r="A336" s="802" t="s">
        <v>636</v>
      </c>
      <c r="B336" s="771" t="s">
        <v>210</v>
      </c>
      <c r="C336" s="36" t="s">
        <v>211</v>
      </c>
      <c r="D336" s="36" t="s">
        <v>68</v>
      </c>
      <c r="E336" s="37">
        <v>4</v>
      </c>
      <c r="F336" s="37" t="s">
        <v>212</v>
      </c>
      <c r="G336" s="96">
        <v>0</v>
      </c>
      <c r="H336" s="25" t="s">
        <v>8</v>
      </c>
      <c r="I336" s="75"/>
      <c r="J336" s="75"/>
      <c r="K336" s="75">
        <v>4</v>
      </c>
      <c r="L336" s="75"/>
      <c r="M336" s="43">
        <v>0</v>
      </c>
      <c r="N336" s="24">
        <v>0</v>
      </c>
      <c r="O336" s="24">
        <v>4</v>
      </c>
      <c r="P336" s="38">
        <v>4</v>
      </c>
      <c r="Q336" s="41">
        <f t="shared" si="9"/>
        <v>0.11137106484940924</v>
      </c>
      <c r="R336" s="35">
        <v>0</v>
      </c>
      <c r="S336" s="35">
        <v>2000000</v>
      </c>
      <c r="T336" s="35">
        <v>0</v>
      </c>
      <c r="U336" s="35">
        <v>0</v>
      </c>
      <c r="V336" s="35">
        <v>0</v>
      </c>
      <c r="W336" s="35">
        <v>0</v>
      </c>
      <c r="X336" s="35">
        <v>0</v>
      </c>
      <c r="Y336" s="35">
        <v>0</v>
      </c>
      <c r="Z336" s="35">
        <v>0</v>
      </c>
      <c r="AA336" s="35">
        <v>0</v>
      </c>
      <c r="AB336" s="35">
        <v>2000000</v>
      </c>
    </row>
    <row r="337" spans="1:28" ht="333.75" customHeight="1">
      <c r="A337" s="802"/>
      <c r="B337" s="771"/>
      <c r="C337" s="771" t="s">
        <v>213</v>
      </c>
      <c r="D337" s="779">
        <v>0.05</v>
      </c>
      <c r="E337" s="37">
        <v>1</v>
      </c>
      <c r="F337" s="37" t="s">
        <v>214</v>
      </c>
      <c r="G337" s="96">
        <v>0</v>
      </c>
      <c r="H337" s="25" t="s">
        <v>8</v>
      </c>
      <c r="I337" s="75"/>
      <c r="J337" s="75">
        <v>1</v>
      </c>
      <c r="K337" s="75"/>
      <c r="L337" s="75"/>
      <c r="M337" s="43">
        <v>0</v>
      </c>
      <c r="N337" s="24">
        <v>1</v>
      </c>
      <c r="O337" s="24">
        <v>1</v>
      </c>
      <c r="P337" s="38">
        <v>1</v>
      </c>
      <c r="Q337" s="41">
        <f t="shared" si="9"/>
        <v>0</v>
      </c>
      <c r="R337" s="35">
        <v>0</v>
      </c>
      <c r="S337" s="35"/>
      <c r="T337" s="35">
        <v>0</v>
      </c>
      <c r="U337" s="35">
        <v>0</v>
      </c>
      <c r="V337" s="35">
        <v>0</v>
      </c>
      <c r="W337" s="35">
        <v>0</v>
      </c>
      <c r="X337" s="35">
        <v>0</v>
      </c>
      <c r="Y337" s="35">
        <v>0</v>
      </c>
      <c r="Z337" s="35">
        <v>0</v>
      </c>
      <c r="AA337" s="35">
        <v>0</v>
      </c>
      <c r="AB337" s="35">
        <v>0</v>
      </c>
    </row>
    <row r="338" spans="1:28" ht="93" customHeight="1">
      <c r="A338" s="802"/>
      <c r="B338" s="771"/>
      <c r="C338" s="771"/>
      <c r="D338" s="771"/>
      <c r="E338" s="171">
        <v>1</v>
      </c>
      <c r="F338" s="37" t="s">
        <v>215</v>
      </c>
      <c r="G338" s="96">
        <v>0</v>
      </c>
      <c r="H338" s="25" t="s">
        <v>8</v>
      </c>
      <c r="I338" s="75"/>
      <c r="J338" s="75"/>
      <c r="K338" s="75">
        <v>1</v>
      </c>
      <c r="L338" s="75"/>
      <c r="M338" s="43">
        <v>0</v>
      </c>
      <c r="N338" s="24">
        <v>0</v>
      </c>
      <c r="O338" s="24">
        <v>1</v>
      </c>
      <c r="P338" s="38">
        <v>1</v>
      </c>
      <c r="Q338" s="41">
        <f t="shared" si="9"/>
        <v>0</v>
      </c>
      <c r="R338" s="35">
        <v>0</v>
      </c>
      <c r="S338" s="35">
        <v>0</v>
      </c>
      <c r="T338" s="35">
        <v>0</v>
      </c>
      <c r="U338" s="35">
        <v>0</v>
      </c>
      <c r="V338" s="35">
        <v>0</v>
      </c>
      <c r="W338" s="35">
        <v>0</v>
      </c>
      <c r="X338" s="35">
        <v>0</v>
      </c>
      <c r="Y338" s="35">
        <v>0</v>
      </c>
      <c r="Z338" s="35">
        <v>0</v>
      </c>
      <c r="AA338" s="35">
        <v>0</v>
      </c>
      <c r="AB338" s="35">
        <v>0</v>
      </c>
    </row>
    <row r="339" spans="1:28" ht="188.25" customHeight="1">
      <c r="A339" s="802"/>
      <c r="B339" s="771"/>
      <c r="C339" s="771"/>
      <c r="D339" s="771"/>
      <c r="E339" s="171">
        <v>1</v>
      </c>
      <c r="F339" s="171" t="s">
        <v>564</v>
      </c>
      <c r="G339" s="96">
        <v>0</v>
      </c>
      <c r="H339" s="25" t="s">
        <v>8</v>
      </c>
      <c r="I339" s="75"/>
      <c r="J339" s="75">
        <v>1</v>
      </c>
      <c r="K339" s="75"/>
      <c r="L339" s="75"/>
      <c r="M339" s="43">
        <v>0</v>
      </c>
      <c r="N339" s="24">
        <v>1</v>
      </c>
      <c r="O339" s="24">
        <v>1</v>
      </c>
      <c r="P339" s="38">
        <v>1</v>
      </c>
      <c r="Q339" s="41">
        <f t="shared" si="9"/>
        <v>0</v>
      </c>
      <c r="R339" s="35">
        <v>0</v>
      </c>
      <c r="S339" s="35"/>
      <c r="T339" s="35">
        <v>0</v>
      </c>
      <c r="U339" s="35">
        <v>0</v>
      </c>
      <c r="V339" s="35">
        <v>0</v>
      </c>
      <c r="W339" s="35">
        <v>0</v>
      </c>
      <c r="X339" s="35">
        <v>0</v>
      </c>
      <c r="Y339" s="35">
        <v>0</v>
      </c>
      <c r="Z339" s="35">
        <v>0</v>
      </c>
      <c r="AA339" s="35">
        <v>0</v>
      </c>
      <c r="AB339" s="35">
        <v>0</v>
      </c>
    </row>
    <row r="340" spans="1:28" ht="88.5" customHeight="1">
      <c r="A340" s="802" t="s">
        <v>216</v>
      </c>
      <c r="B340" s="772" t="s">
        <v>565</v>
      </c>
      <c r="C340" s="772" t="s">
        <v>566</v>
      </c>
      <c r="D340" s="771" t="s">
        <v>68</v>
      </c>
      <c r="E340" s="172">
        <v>4</v>
      </c>
      <c r="F340" s="37" t="s">
        <v>720</v>
      </c>
      <c r="G340" s="96">
        <v>0</v>
      </c>
      <c r="H340" s="25" t="s">
        <v>8</v>
      </c>
      <c r="I340" s="75">
        <v>1</v>
      </c>
      <c r="J340" s="75">
        <v>1</v>
      </c>
      <c r="K340" s="75">
        <v>1</v>
      </c>
      <c r="L340" s="75">
        <v>1</v>
      </c>
      <c r="M340" s="43">
        <v>1</v>
      </c>
      <c r="N340" s="24">
        <v>2</v>
      </c>
      <c r="O340" s="24">
        <v>3</v>
      </c>
      <c r="P340" s="38">
        <v>4</v>
      </c>
      <c r="Q340" s="41">
        <f t="shared" si="9"/>
        <v>0.1180533287403738</v>
      </c>
      <c r="R340" s="35">
        <v>0</v>
      </c>
      <c r="S340" s="35">
        <v>2120000</v>
      </c>
      <c r="T340" s="35">
        <v>0</v>
      </c>
      <c r="U340" s="35">
        <v>0</v>
      </c>
      <c r="V340" s="35">
        <v>0</v>
      </c>
      <c r="W340" s="35">
        <v>0</v>
      </c>
      <c r="X340" s="35">
        <v>0</v>
      </c>
      <c r="Y340" s="35">
        <v>0</v>
      </c>
      <c r="Z340" s="35">
        <v>0</v>
      </c>
      <c r="AA340" s="35">
        <v>0</v>
      </c>
      <c r="AB340" s="35">
        <v>2120000</v>
      </c>
    </row>
    <row r="341" spans="1:28" ht="85.5" customHeight="1">
      <c r="A341" s="802"/>
      <c r="B341" s="772"/>
      <c r="C341" s="772"/>
      <c r="D341" s="771"/>
      <c r="E341" s="172">
        <v>4</v>
      </c>
      <c r="F341" s="37" t="s">
        <v>721</v>
      </c>
      <c r="G341" s="96">
        <v>0</v>
      </c>
      <c r="H341" s="25" t="s">
        <v>8</v>
      </c>
      <c r="I341" s="75">
        <v>1</v>
      </c>
      <c r="J341" s="75">
        <v>1</v>
      </c>
      <c r="K341" s="75">
        <v>1</v>
      </c>
      <c r="L341" s="75">
        <v>1</v>
      </c>
      <c r="M341" s="43">
        <v>1</v>
      </c>
      <c r="N341" s="24">
        <v>2</v>
      </c>
      <c r="O341" s="24">
        <v>3</v>
      </c>
      <c r="P341" s="38">
        <v>4</v>
      </c>
      <c r="Q341" s="41">
        <f t="shared" si="9"/>
        <v>5.9026664370186901E-2</v>
      </c>
      <c r="R341" s="35">
        <v>0</v>
      </c>
      <c r="S341" s="35">
        <v>1060000</v>
      </c>
      <c r="T341" s="35">
        <v>0</v>
      </c>
      <c r="U341" s="35">
        <v>0</v>
      </c>
      <c r="V341" s="35">
        <v>0</v>
      </c>
      <c r="W341" s="35">
        <v>0</v>
      </c>
      <c r="X341" s="35">
        <v>0</v>
      </c>
      <c r="Y341" s="35">
        <v>0</v>
      </c>
      <c r="Z341" s="35">
        <v>0</v>
      </c>
      <c r="AA341" s="35">
        <v>0</v>
      </c>
      <c r="AB341" s="35">
        <v>1060000</v>
      </c>
    </row>
    <row r="342" spans="1:28" ht="78.75" customHeight="1">
      <c r="A342" s="802"/>
      <c r="B342" s="772"/>
      <c r="C342" s="772"/>
      <c r="D342" s="771"/>
      <c r="E342" s="172">
        <v>1</v>
      </c>
      <c r="F342" s="37" t="s">
        <v>217</v>
      </c>
      <c r="G342" s="96">
        <v>0</v>
      </c>
      <c r="H342" s="25" t="s">
        <v>8</v>
      </c>
      <c r="I342" s="75">
        <v>1</v>
      </c>
      <c r="J342" s="75"/>
      <c r="K342" s="75"/>
      <c r="L342" s="75"/>
      <c r="M342" s="43">
        <v>1</v>
      </c>
      <c r="N342" s="24">
        <v>1</v>
      </c>
      <c r="O342" s="24">
        <v>1</v>
      </c>
      <c r="P342" s="38">
        <v>1</v>
      </c>
      <c r="Q342" s="41">
        <f t="shared" si="9"/>
        <v>0</v>
      </c>
      <c r="R342" s="35">
        <v>0</v>
      </c>
      <c r="S342" s="35">
        <v>0</v>
      </c>
      <c r="T342" s="35">
        <v>0</v>
      </c>
      <c r="U342" s="35">
        <v>0</v>
      </c>
      <c r="V342" s="35">
        <v>0</v>
      </c>
      <c r="W342" s="35">
        <v>0</v>
      </c>
      <c r="X342" s="35">
        <v>0</v>
      </c>
      <c r="Y342" s="35">
        <v>0</v>
      </c>
      <c r="Z342" s="35">
        <v>0</v>
      </c>
      <c r="AA342" s="35">
        <v>0</v>
      </c>
      <c r="AB342" s="35">
        <v>0</v>
      </c>
    </row>
    <row r="343" spans="1:28" ht="78.75" customHeight="1">
      <c r="A343" s="802"/>
      <c r="B343" s="772"/>
      <c r="C343" s="772"/>
      <c r="D343" s="771"/>
      <c r="E343" s="172">
        <v>4</v>
      </c>
      <c r="F343" s="37" t="s">
        <v>723</v>
      </c>
      <c r="G343" s="96">
        <v>1</v>
      </c>
      <c r="H343" s="25" t="s">
        <v>8</v>
      </c>
      <c r="I343" s="75">
        <v>1</v>
      </c>
      <c r="J343" s="75">
        <v>1</v>
      </c>
      <c r="K343" s="75">
        <v>1</v>
      </c>
      <c r="L343" s="75">
        <v>1</v>
      </c>
      <c r="M343" s="43">
        <v>1</v>
      </c>
      <c r="N343" s="24">
        <v>2</v>
      </c>
      <c r="O343" s="24">
        <v>3</v>
      </c>
      <c r="P343" s="38">
        <v>4</v>
      </c>
      <c r="Q343" s="41">
        <f t="shared" si="9"/>
        <v>1.1315300188699979</v>
      </c>
      <c r="R343" s="35">
        <v>0</v>
      </c>
      <c r="S343" s="35">
        <v>20320000</v>
      </c>
      <c r="T343" s="35">
        <v>0</v>
      </c>
      <c r="U343" s="35">
        <v>0</v>
      </c>
      <c r="V343" s="35">
        <v>0</v>
      </c>
      <c r="W343" s="35">
        <v>0</v>
      </c>
      <c r="X343" s="35">
        <v>0</v>
      </c>
      <c r="Y343" s="35">
        <v>0</v>
      </c>
      <c r="Z343" s="35">
        <v>0</v>
      </c>
      <c r="AA343" s="35">
        <v>0</v>
      </c>
      <c r="AB343" s="35">
        <v>20320000</v>
      </c>
    </row>
    <row r="344" spans="1:28" ht="117.75" customHeight="1">
      <c r="A344" s="778" t="s">
        <v>218</v>
      </c>
      <c r="B344" s="771" t="s">
        <v>219</v>
      </c>
      <c r="C344" s="771" t="s">
        <v>220</v>
      </c>
      <c r="D344" s="771">
        <v>0</v>
      </c>
      <c r="E344" s="36">
        <v>4</v>
      </c>
      <c r="F344" s="36" t="s">
        <v>722</v>
      </c>
      <c r="G344" s="96">
        <v>0</v>
      </c>
      <c r="H344" s="25" t="s">
        <v>8</v>
      </c>
      <c r="I344" s="75">
        <v>1</v>
      </c>
      <c r="J344" s="75">
        <v>1</v>
      </c>
      <c r="K344" s="75">
        <v>1</v>
      </c>
      <c r="L344" s="75">
        <v>1</v>
      </c>
      <c r="M344" s="43">
        <v>1</v>
      </c>
      <c r="N344" s="24">
        <v>2</v>
      </c>
      <c r="O344" s="24">
        <v>3</v>
      </c>
      <c r="P344" s="38">
        <v>4</v>
      </c>
      <c r="Q344" s="41">
        <f t="shared" si="9"/>
        <v>5.9026664370186901E-2</v>
      </c>
      <c r="R344" s="35">
        <v>0</v>
      </c>
      <c r="S344" s="35">
        <v>1060000</v>
      </c>
      <c r="T344" s="35">
        <v>0</v>
      </c>
      <c r="U344" s="35">
        <v>0</v>
      </c>
      <c r="V344" s="35">
        <v>0</v>
      </c>
      <c r="W344" s="35">
        <v>0</v>
      </c>
      <c r="X344" s="35">
        <v>0</v>
      </c>
      <c r="Y344" s="35">
        <v>0</v>
      </c>
      <c r="Z344" s="35">
        <v>0</v>
      </c>
      <c r="AA344" s="35">
        <v>0</v>
      </c>
      <c r="AB344" s="35">
        <v>1060000</v>
      </c>
    </row>
    <row r="345" spans="1:28" ht="110.25" customHeight="1">
      <c r="A345" s="778"/>
      <c r="B345" s="771"/>
      <c r="C345" s="771"/>
      <c r="D345" s="771"/>
      <c r="E345" s="36">
        <v>100</v>
      </c>
      <c r="F345" s="36" t="s">
        <v>221</v>
      </c>
      <c r="G345" s="25">
        <v>0</v>
      </c>
      <c r="H345" s="25" t="s">
        <v>8</v>
      </c>
      <c r="I345" s="75">
        <v>25</v>
      </c>
      <c r="J345" s="75">
        <v>25</v>
      </c>
      <c r="K345" s="75">
        <v>25</v>
      </c>
      <c r="L345" s="75">
        <v>25</v>
      </c>
      <c r="M345" s="43">
        <v>25</v>
      </c>
      <c r="N345" s="24">
        <v>50</v>
      </c>
      <c r="O345" s="24">
        <v>75</v>
      </c>
      <c r="P345" s="38">
        <v>100</v>
      </c>
      <c r="Q345" s="41">
        <f t="shared" si="9"/>
        <v>0.1180533287403738</v>
      </c>
      <c r="R345" s="35">
        <v>0</v>
      </c>
      <c r="S345" s="35">
        <v>2120000</v>
      </c>
      <c r="T345" s="35">
        <v>0</v>
      </c>
      <c r="U345" s="35">
        <v>0</v>
      </c>
      <c r="V345" s="35">
        <v>0</v>
      </c>
      <c r="W345" s="35">
        <v>0</v>
      </c>
      <c r="X345" s="35">
        <v>0</v>
      </c>
      <c r="Y345" s="35">
        <v>0</v>
      </c>
      <c r="Z345" s="35">
        <v>0</v>
      </c>
      <c r="AA345" s="35">
        <v>0</v>
      </c>
      <c r="AB345" s="35">
        <v>2120000</v>
      </c>
    </row>
    <row r="346" spans="1:28" ht="51.75" customHeight="1">
      <c r="A346" s="778"/>
      <c r="B346" s="771"/>
      <c r="C346" s="771"/>
      <c r="D346" s="771"/>
      <c r="E346" s="36">
        <v>2</v>
      </c>
      <c r="F346" s="37" t="s">
        <v>222</v>
      </c>
      <c r="G346" s="96">
        <v>0</v>
      </c>
      <c r="H346" s="25" t="s">
        <v>8</v>
      </c>
      <c r="I346" s="75"/>
      <c r="J346" s="25">
        <v>1</v>
      </c>
      <c r="K346" s="75">
        <v>1</v>
      </c>
      <c r="L346" s="75"/>
      <c r="M346" s="43">
        <v>0</v>
      </c>
      <c r="N346" s="24">
        <v>1</v>
      </c>
      <c r="O346" s="24">
        <v>2</v>
      </c>
      <c r="P346" s="38">
        <v>2</v>
      </c>
      <c r="Q346" s="41">
        <f t="shared" si="9"/>
        <v>4.1318665059130837E-2</v>
      </c>
      <c r="R346" s="35">
        <v>0</v>
      </c>
      <c r="S346" s="35">
        <v>742000</v>
      </c>
      <c r="T346" s="35">
        <v>0</v>
      </c>
      <c r="U346" s="35">
        <v>0</v>
      </c>
      <c r="V346" s="35">
        <v>0</v>
      </c>
      <c r="W346" s="35">
        <v>0</v>
      </c>
      <c r="X346" s="35">
        <v>0</v>
      </c>
      <c r="Y346" s="35">
        <v>0</v>
      </c>
      <c r="Z346" s="35">
        <v>0</v>
      </c>
      <c r="AA346" s="35">
        <v>0</v>
      </c>
      <c r="AB346" s="35">
        <v>742000</v>
      </c>
    </row>
    <row r="347" spans="1:28" ht="121.5" customHeight="1">
      <c r="A347" s="778"/>
      <c r="B347" s="771"/>
      <c r="C347" s="771"/>
      <c r="D347" s="771"/>
      <c r="E347" s="36">
        <v>1</v>
      </c>
      <c r="F347" s="36" t="s">
        <v>223</v>
      </c>
      <c r="G347" s="25">
        <v>0</v>
      </c>
      <c r="H347" s="25" t="s">
        <v>8</v>
      </c>
      <c r="I347" s="75">
        <v>1</v>
      </c>
      <c r="J347" s="75"/>
      <c r="K347" s="75"/>
      <c r="L347" s="75"/>
      <c r="M347" s="43">
        <v>1</v>
      </c>
      <c r="N347" s="24">
        <v>1</v>
      </c>
      <c r="O347" s="24">
        <v>1</v>
      </c>
      <c r="P347" s="38">
        <v>1</v>
      </c>
      <c r="Q347" s="41">
        <f t="shared" si="9"/>
        <v>0</v>
      </c>
      <c r="R347" s="35">
        <v>0</v>
      </c>
      <c r="S347" s="35">
        <v>0</v>
      </c>
      <c r="T347" s="35">
        <v>0</v>
      </c>
      <c r="U347" s="35">
        <v>0</v>
      </c>
      <c r="V347" s="35">
        <v>0</v>
      </c>
      <c r="W347" s="35">
        <v>0</v>
      </c>
      <c r="X347" s="35">
        <v>0</v>
      </c>
      <c r="Y347" s="35">
        <v>0</v>
      </c>
      <c r="Z347" s="35">
        <v>0</v>
      </c>
      <c r="AA347" s="35">
        <v>0</v>
      </c>
      <c r="AB347" s="35">
        <v>0</v>
      </c>
    </row>
    <row r="348" spans="1:28" ht="66" customHeight="1">
      <c r="A348" s="778"/>
      <c r="B348" s="771"/>
      <c r="C348" s="771"/>
      <c r="D348" s="771"/>
      <c r="E348" s="36">
        <v>2</v>
      </c>
      <c r="F348" s="36" t="s">
        <v>224</v>
      </c>
      <c r="G348" s="25">
        <v>0</v>
      </c>
      <c r="H348" s="25" t="s">
        <v>8</v>
      </c>
      <c r="I348" s="75"/>
      <c r="J348" s="75">
        <v>1</v>
      </c>
      <c r="K348" s="75">
        <v>1</v>
      </c>
      <c r="L348" s="75"/>
      <c r="M348" s="43">
        <v>0</v>
      </c>
      <c r="N348" s="24">
        <v>1</v>
      </c>
      <c r="O348" s="24">
        <v>2</v>
      </c>
      <c r="P348" s="38">
        <v>2</v>
      </c>
      <c r="Q348" s="41">
        <f t="shared" si="9"/>
        <v>2.1249599173267283E-2</v>
      </c>
      <c r="R348" s="35">
        <v>0</v>
      </c>
      <c r="S348" s="35">
        <v>381600</v>
      </c>
      <c r="T348" s="35">
        <v>0</v>
      </c>
      <c r="U348" s="35">
        <v>0</v>
      </c>
      <c r="V348" s="35">
        <v>0</v>
      </c>
      <c r="W348" s="35">
        <v>0</v>
      </c>
      <c r="X348" s="35">
        <v>0</v>
      </c>
      <c r="Y348" s="35">
        <v>0</v>
      </c>
      <c r="Z348" s="35">
        <v>0</v>
      </c>
      <c r="AA348" s="35">
        <v>0</v>
      </c>
      <c r="AB348" s="35">
        <v>381600</v>
      </c>
    </row>
    <row r="349" spans="1:28" ht="26.25" customHeight="1">
      <c r="A349" s="175" t="s">
        <v>225</v>
      </c>
      <c r="B349" s="175"/>
      <c r="C349" s="175"/>
      <c r="D349" s="175"/>
      <c r="E349" s="175"/>
      <c r="F349" s="175"/>
      <c r="G349" s="176"/>
      <c r="H349" s="54"/>
      <c r="I349" s="177"/>
      <c r="J349" s="177"/>
      <c r="K349" s="177"/>
      <c r="L349" s="177"/>
      <c r="M349" s="57"/>
      <c r="N349" s="57"/>
      <c r="O349" s="57"/>
      <c r="P349" s="57"/>
      <c r="Q349" s="82">
        <f>SUM(Q328:Q348)</f>
        <v>6.3193946874722107</v>
      </c>
      <c r="R349" s="248"/>
      <c r="S349" s="248"/>
      <c r="T349" s="248"/>
      <c r="U349" s="248"/>
      <c r="V349" s="248"/>
      <c r="W349" s="248"/>
      <c r="X349" s="248"/>
      <c r="Y349" s="248"/>
      <c r="Z349" s="248"/>
      <c r="AA349" s="248"/>
      <c r="AB349" s="248"/>
    </row>
    <row r="350" spans="1:28" s="453" customFormat="1">
      <c r="A350" s="447"/>
      <c r="B350" s="448"/>
      <c r="C350" s="448"/>
      <c r="D350" s="449"/>
      <c r="E350" s="448"/>
      <c r="F350" s="450"/>
      <c r="G350" s="448"/>
      <c r="H350" s="432"/>
      <c r="I350" s="432"/>
      <c r="J350" s="451" t="s">
        <v>780</v>
      </c>
      <c r="K350" s="432"/>
      <c r="L350" s="432"/>
      <c r="M350" s="432"/>
      <c r="N350" s="432"/>
      <c r="O350" s="432"/>
      <c r="P350" s="432"/>
      <c r="Q350" s="330">
        <f>+(R350*$Q$117)/R$117</f>
        <v>0</v>
      </c>
      <c r="R350" s="452">
        <v>0</v>
      </c>
      <c r="S350" s="452">
        <v>113483600</v>
      </c>
      <c r="T350" s="452">
        <v>0</v>
      </c>
      <c r="U350" s="452">
        <v>0</v>
      </c>
      <c r="V350" s="452">
        <v>0</v>
      </c>
      <c r="W350" s="452">
        <v>0</v>
      </c>
      <c r="X350" s="452">
        <v>0</v>
      </c>
      <c r="Y350" s="452">
        <v>0</v>
      </c>
      <c r="Z350" s="452">
        <v>0</v>
      </c>
      <c r="AA350" s="452">
        <v>0</v>
      </c>
      <c r="AB350" s="452">
        <v>113483600</v>
      </c>
    </row>
    <row r="351" spans="1:28" s="453" customFormat="1">
      <c r="A351" s="447"/>
      <c r="B351" s="448"/>
      <c r="C351" s="448"/>
      <c r="D351" s="449"/>
      <c r="E351" s="448"/>
      <c r="F351" s="450"/>
      <c r="G351" s="448"/>
      <c r="H351" s="432"/>
      <c r="I351" s="432"/>
      <c r="J351" s="432"/>
      <c r="K351" s="432"/>
      <c r="L351" s="432"/>
      <c r="M351" s="432"/>
      <c r="N351" s="432"/>
      <c r="O351" s="432"/>
      <c r="P351" s="432"/>
      <c r="Q351" s="432"/>
      <c r="R351" s="452">
        <v>0</v>
      </c>
      <c r="S351" s="452">
        <v>0</v>
      </c>
      <c r="T351" s="452">
        <v>0</v>
      </c>
      <c r="U351" s="452">
        <v>0</v>
      </c>
      <c r="V351" s="452">
        <v>0</v>
      </c>
      <c r="W351" s="452">
        <v>0</v>
      </c>
      <c r="X351" s="452">
        <v>0</v>
      </c>
      <c r="Y351" s="452">
        <v>0</v>
      </c>
      <c r="Z351" s="452">
        <v>0</v>
      </c>
      <c r="AA351" s="452">
        <v>0</v>
      </c>
      <c r="AB351" s="452">
        <v>0</v>
      </c>
    </row>
    <row r="352" spans="1:28">
      <c r="A352" s="180"/>
      <c r="B352" s="64"/>
      <c r="C352" s="64"/>
      <c r="D352" s="122"/>
      <c r="E352" s="64"/>
      <c r="F352" s="123"/>
      <c r="G352" s="64"/>
      <c r="H352" s="64"/>
      <c r="I352" s="64"/>
      <c r="J352" s="64"/>
      <c r="K352" s="64"/>
      <c r="L352" s="64"/>
      <c r="M352" s="64"/>
      <c r="N352" s="64"/>
      <c r="O352" s="64"/>
      <c r="P352" s="64"/>
      <c r="Q352" s="64"/>
    </row>
    <row r="353" spans="1:28">
      <c r="A353" s="180"/>
      <c r="B353" s="64"/>
      <c r="C353" s="64"/>
      <c r="D353" s="122"/>
      <c r="E353" s="64"/>
      <c r="F353" s="123"/>
      <c r="G353" s="64"/>
      <c r="H353" s="64"/>
      <c r="I353" s="64"/>
      <c r="J353" s="64"/>
      <c r="K353" s="64"/>
      <c r="L353" s="64"/>
      <c r="M353" s="64"/>
      <c r="N353" s="64"/>
      <c r="O353" s="64"/>
      <c r="P353" s="64"/>
      <c r="Q353" s="64"/>
    </row>
    <row r="354" spans="1:28">
      <c r="A354" s="180"/>
      <c r="B354" s="64"/>
      <c r="C354" s="64"/>
      <c r="D354" s="122"/>
      <c r="E354" s="64"/>
      <c r="F354" s="123"/>
      <c r="G354" s="64"/>
      <c r="H354" s="64"/>
      <c r="I354" s="64"/>
      <c r="J354" s="64"/>
      <c r="K354" s="64"/>
      <c r="L354" s="64"/>
      <c r="M354" s="64"/>
      <c r="N354" s="64"/>
      <c r="O354" s="64"/>
      <c r="P354" s="64"/>
      <c r="Q354" s="64"/>
    </row>
    <row r="355" spans="1:28">
      <c r="A355" s="180"/>
      <c r="B355" s="64"/>
      <c r="C355" s="64"/>
      <c r="D355" s="122"/>
      <c r="E355" s="64"/>
      <c r="F355" s="123"/>
      <c r="G355" s="64"/>
      <c r="H355" s="64"/>
      <c r="I355" s="64"/>
      <c r="J355" s="64"/>
      <c r="K355" s="64"/>
      <c r="L355" s="64"/>
      <c r="M355" s="64"/>
      <c r="N355" s="64"/>
      <c r="O355" s="64"/>
      <c r="P355" s="64"/>
      <c r="Q355" s="64"/>
    </row>
    <row r="356" spans="1:28">
      <c r="H356" s="182"/>
      <c r="I356" s="182"/>
      <c r="J356" s="182"/>
      <c r="K356" s="182"/>
      <c r="L356" s="182"/>
      <c r="M356" s="182"/>
      <c r="N356" s="182"/>
      <c r="O356" s="182"/>
      <c r="Q356" s="182"/>
    </row>
    <row r="357" spans="1:28">
      <c r="H357" s="182"/>
      <c r="I357" s="182"/>
      <c r="J357" s="182"/>
      <c r="K357" s="182"/>
      <c r="L357" s="182"/>
      <c r="M357" s="182"/>
      <c r="N357" s="182"/>
      <c r="O357" s="182"/>
      <c r="Q357" s="182"/>
    </row>
    <row r="358" spans="1:28">
      <c r="A358" s="180"/>
      <c r="B358" s="180"/>
      <c r="C358" s="180"/>
      <c r="D358" s="180"/>
      <c r="E358" s="1"/>
      <c r="F358" s="184"/>
      <c r="G358" s="1"/>
      <c r="H358" s="1"/>
      <c r="I358" s="1"/>
      <c r="J358" s="1"/>
      <c r="K358" s="1"/>
      <c r="L358" s="1"/>
      <c r="M358" s="1"/>
      <c r="N358" s="1"/>
      <c r="O358" s="1"/>
      <c r="P358" s="26"/>
      <c r="Q358" s="1"/>
    </row>
    <row r="359" spans="1:28">
      <c r="A359" s="180"/>
      <c r="B359" s="180"/>
      <c r="C359" s="180"/>
      <c r="D359" s="180"/>
      <c r="E359" s="1"/>
      <c r="F359" s="184"/>
      <c r="G359" s="1"/>
      <c r="H359" s="1"/>
      <c r="I359" s="1"/>
      <c r="J359" s="1"/>
      <c r="K359" s="1"/>
      <c r="L359" s="1"/>
      <c r="M359" s="1"/>
      <c r="N359" s="1"/>
      <c r="O359" s="1"/>
      <c r="P359" s="26"/>
      <c r="Q359" s="1"/>
    </row>
    <row r="360" spans="1:28" ht="20.25" customHeight="1">
      <c r="A360" s="723" t="s">
        <v>29</v>
      </c>
      <c r="B360" s="724"/>
      <c r="C360" s="724"/>
      <c r="D360" s="724"/>
      <c r="E360" s="724"/>
      <c r="F360" s="724"/>
      <c r="G360" s="724"/>
      <c r="H360" s="724"/>
      <c r="I360" s="724"/>
      <c r="J360" s="724"/>
      <c r="K360" s="724"/>
      <c r="L360" s="724"/>
      <c r="M360" s="724"/>
      <c r="N360" s="724"/>
      <c r="O360" s="724"/>
      <c r="P360" s="724"/>
      <c r="Q360" s="724"/>
      <c r="R360" s="724"/>
      <c r="S360" s="724"/>
      <c r="T360" s="724"/>
      <c r="U360" s="724"/>
      <c r="V360" s="724"/>
      <c r="W360" s="724"/>
      <c r="X360" s="724"/>
      <c r="Y360" s="724"/>
      <c r="Z360" s="724"/>
      <c r="AA360" s="724"/>
      <c r="AB360" s="724"/>
    </row>
    <row r="361" spans="1:28" ht="20.25" customHeight="1">
      <c r="A361" s="723" t="s">
        <v>563</v>
      </c>
      <c r="B361" s="724"/>
      <c r="C361" s="724"/>
      <c r="D361" s="724"/>
      <c r="E361" s="724"/>
      <c r="F361" s="724"/>
      <c r="G361" s="724"/>
      <c r="H361" s="724"/>
      <c r="I361" s="724"/>
      <c r="J361" s="724"/>
      <c r="K361" s="724"/>
      <c r="L361" s="724"/>
      <c r="M361" s="724"/>
      <c r="N361" s="724"/>
      <c r="O361" s="724"/>
      <c r="P361" s="724"/>
      <c r="Q361" s="724"/>
      <c r="R361" s="724"/>
      <c r="S361" s="724"/>
      <c r="T361" s="724"/>
      <c r="U361" s="724"/>
      <c r="V361" s="724"/>
      <c r="W361" s="724"/>
      <c r="X361" s="724"/>
      <c r="Y361" s="724"/>
      <c r="Z361" s="724"/>
      <c r="AA361" s="724"/>
      <c r="AB361" s="724"/>
    </row>
    <row r="362" spans="1:28" ht="20.25" customHeight="1">
      <c r="A362" s="723" t="s">
        <v>387</v>
      </c>
      <c r="B362" s="724"/>
      <c r="C362" s="724"/>
      <c r="D362" s="724"/>
      <c r="E362" s="724"/>
      <c r="F362" s="724"/>
      <c r="G362" s="724"/>
      <c r="H362" s="724"/>
      <c r="I362" s="724"/>
      <c r="J362" s="724"/>
      <c r="K362" s="724"/>
      <c r="L362" s="724"/>
      <c r="M362" s="724"/>
      <c r="N362" s="724"/>
      <c r="O362" s="724"/>
      <c r="P362" s="724"/>
      <c r="Q362" s="724"/>
      <c r="R362" s="724"/>
      <c r="S362" s="724"/>
      <c r="T362" s="724"/>
      <c r="U362" s="724"/>
      <c r="V362" s="724"/>
      <c r="W362" s="724"/>
      <c r="X362" s="724"/>
      <c r="Y362" s="724"/>
      <c r="Z362" s="724"/>
      <c r="AA362" s="724"/>
      <c r="AB362" s="724"/>
    </row>
    <row r="363" spans="1:28" ht="28.5" customHeight="1">
      <c r="A363" s="16" t="s">
        <v>1</v>
      </c>
      <c r="B363" s="104"/>
      <c r="C363" s="162" t="s">
        <v>395</v>
      </c>
      <c r="D363" s="126"/>
      <c r="E363" s="69"/>
      <c r="F363" s="18"/>
      <c r="G363" s="19"/>
      <c r="H363" s="20"/>
      <c r="I363" s="20"/>
      <c r="J363" s="20"/>
      <c r="K363" s="20"/>
      <c r="L363" s="20"/>
      <c r="M363" s="20"/>
      <c r="N363" s="20"/>
      <c r="O363" s="20"/>
      <c r="P363" s="21"/>
      <c r="Q363" s="20"/>
      <c r="R363" s="22"/>
      <c r="S363" s="22"/>
      <c r="T363" s="22"/>
      <c r="U363" s="22"/>
      <c r="V363" s="22"/>
      <c r="W363" s="22"/>
      <c r="X363" s="22"/>
      <c r="Y363" s="22"/>
      <c r="Z363" s="22"/>
      <c r="AA363" s="22"/>
      <c r="AB363" s="22"/>
    </row>
    <row r="364" spans="1:28" ht="24" customHeight="1">
      <c r="A364" s="766" t="s">
        <v>21</v>
      </c>
      <c r="B364" s="766" t="s">
        <v>22</v>
      </c>
      <c r="C364" s="767" t="s">
        <v>23</v>
      </c>
      <c r="D364" s="767"/>
      <c r="E364" s="766" t="s">
        <v>24</v>
      </c>
      <c r="F364" s="767" t="s">
        <v>25</v>
      </c>
      <c r="G364" s="767"/>
      <c r="H364" s="24"/>
      <c r="I364" s="762" t="s">
        <v>379</v>
      </c>
      <c r="J364" s="762"/>
      <c r="K364" s="762"/>
      <c r="L364" s="762"/>
      <c r="M364" s="762" t="s">
        <v>380</v>
      </c>
      <c r="N364" s="762"/>
      <c r="O364" s="762"/>
      <c r="P364" s="762"/>
      <c r="Q364" s="25">
        <v>100</v>
      </c>
      <c r="R364" s="763" t="s">
        <v>382</v>
      </c>
      <c r="S364" s="763"/>
      <c r="T364" s="763"/>
      <c r="U364" s="763"/>
      <c r="V364" s="763"/>
      <c r="W364" s="763"/>
      <c r="X364" s="763"/>
      <c r="Y364" s="763"/>
      <c r="Z364" s="763"/>
      <c r="AA364" s="763"/>
      <c r="AB364" s="763"/>
    </row>
    <row r="365" spans="1:28" ht="80.25" customHeight="1">
      <c r="A365" s="766"/>
      <c r="B365" s="766"/>
      <c r="C365" s="25" t="s">
        <v>23</v>
      </c>
      <c r="D365" s="25" t="s">
        <v>27</v>
      </c>
      <c r="E365" s="766"/>
      <c r="F365" s="91" t="s">
        <v>25</v>
      </c>
      <c r="G365" s="27" t="s">
        <v>27</v>
      </c>
      <c r="H365" s="24" t="s">
        <v>9</v>
      </c>
      <c r="I365" s="25">
        <v>2012</v>
      </c>
      <c r="J365" s="25">
        <v>2013</v>
      </c>
      <c r="K365" s="25">
        <v>2014</v>
      </c>
      <c r="L365" s="25">
        <v>2015</v>
      </c>
      <c r="M365" s="25">
        <v>2012</v>
      </c>
      <c r="N365" s="25">
        <v>2013</v>
      </c>
      <c r="O365" s="25">
        <v>2014</v>
      </c>
      <c r="P365" s="29">
        <v>2015</v>
      </c>
      <c r="Q365" s="24" t="s">
        <v>384</v>
      </c>
      <c r="R365" s="30" t="s">
        <v>11</v>
      </c>
      <c r="S365" s="30" t="s">
        <v>12</v>
      </c>
      <c r="T365" s="30" t="s">
        <v>13</v>
      </c>
      <c r="U365" s="30" t="s">
        <v>14</v>
      </c>
      <c r="V365" s="30" t="s">
        <v>15</v>
      </c>
      <c r="W365" s="30" t="s">
        <v>16</v>
      </c>
      <c r="X365" s="30" t="s">
        <v>17</v>
      </c>
      <c r="Y365" s="30" t="s">
        <v>18</v>
      </c>
      <c r="Z365" s="30" t="s">
        <v>19</v>
      </c>
      <c r="AA365" s="30" t="s">
        <v>385</v>
      </c>
      <c r="AB365" s="30" t="s">
        <v>617</v>
      </c>
    </row>
    <row r="366" spans="1:28" ht="24" customHeight="1">
      <c r="A366" s="108"/>
      <c r="B366" s="31"/>
      <c r="C366" s="31"/>
      <c r="D366" s="31"/>
      <c r="E366" s="73"/>
      <c r="F366" s="92"/>
      <c r="G366" s="38"/>
      <c r="H366" s="24"/>
      <c r="I366" s="24"/>
      <c r="J366" s="24"/>
      <c r="K366" s="24"/>
      <c r="L366" s="24"/>
      <c r="M366" s="24"/>
      <c r="N366" s="24"/>
      <c r="O366" s="24"/>
      <c r="P366" s="38"/>
      <c r="Q366" s="41">
        <f>+(AB366*$Q$115)/AB$115</f>
        <v>2.064752719669138</v>
      </c>
      <c r="R366" s="35">
        <v>0</v>
      </c>
      <c r="S366" s="35">
        <v>37078800</v>
      </c>
      <c r="T366" s="35">
        <v>0</v>
      </c>
      <c r="U366" s="35">
        <v>0</v>
      </c>
      <c r="V366" s="35">
        <v>0</v>
      </c>
      <c r="W366" s="35">
        <v>0</v>
      </c>
      <c r="X366" s="35">
        <v>0</v>
      </c>
      <c r="Y366" s="35">
        <v>0</v>
      </c>
      <c r="Z366" s="35">
        <v>0</v>
      </c>
      <c r="AA366" s="35">
        <v>0</v>
      </c>
      <c r="AB366" s="35">
        <v>37078800</v>
      </c>
    </row>
    <row r="367" spans="1:28" ht="74.25" customHeight="1">
      <c r="A367" s="770" t="s">
        <v>226</v>
      </c>
      <c r="B367" s="771" t="s">
        <v>567</v>
      </c>
      <c r="C367" s="768" t="s">
        <v>227</v>
      </c>
      <c r="D367" s="801">
        <v>3.1E-2</v>
      </c>
      <c r="E367" s="768" t="s">
        <v>228</v>
      </c>
      <c r="F367" s="45" t="s">
        <v>229</v>
      </c>
      <c r="G367" s="727" t="s">
        <v>568</v>
      </c>
      <c r="H367" s="764" t="s">
        <v>8</v>
      </c>
      <c r="I367" s="799">
        <v>1</v>
      </c>
      <c r="J367" s="799"/>
      <c r="K367" s="799"/>
      <c r="L367" s="799"/>
      <c r="M367" s="799">
        <v>1</v>
      </c>
      <c r="N367" s="799">
        <v>1</v>
      </c>
      <c r="O367" s="799">
        <v>1</v>
      </c>
      <c r="P367" s="799">
        <v>1</v>
      </c>
      <c r="Q367" s="800">
        <f>+(AB367*$Q$366)/AB$366</f>
        <v>0</v>
      </c>
      <c r="R367" s="763">
        <v>0</v>
      </c>
      <c r="S367" s="763">
        <v>0</v>
      </c>
      <c r="T367" s="763">
        <v>0</v>
      </c>
      <c r="U367" s="763">
        <v>0</v>
      </c>
      <c r="V367" s="763">
        <v>0</v>
      </c>
      <c r="W367" s="763">
        <v>0</v>
      </c>
      <c r="X367" s="763">
        <v>0</v>
      </c>
      <c r="Y367" s="763">
        <v>0</v>
      </c>
      <c r="Z367" s="763">
        <v>0</v>
      </c>
      <c r="AA367" s="763">
        <v>0</v>
      </c>
      <c r="AB367" s="763">
        <v>0</v>
      </c>
    </row>
    <row r="368" spans="1:28" ht="59.25" customHeight="1">
      <c r="A368" s="770"/>
      <c r="B368" s="771"/>
      <c r="C368" s="768"/>
      <c r="D368" s="768"/>
      <c r="E368" s="768"/>
      <c r="F368" s="45" t="s">
        <v>230</v>
      </c>
      <c r="G368" s="727"/>
      <c r="H368" s="797"/>
      <c r="I368" s="799"/>
      <c r="J368" s="799"/>
      <c r="K368" s="799"/>
      <c r="L368" s="799"/>
      <c r="M368" s="799"/>
      <c r="N368" s="799"/>
      <c r="O368" s="799"/>
      <c r="P368" s="799"/>
      <c r="Q368" s="800"/>
      <c r="R368" s="763"/>
      <c r="S368" s="763">
        <v>0</v>
      </c>
      <c r="T368" s="763">
        <v>0</v>
      </c>
      <c r="U368" s="763">
        <v>0</v>
      </c>
      <c r="V368" s="763">
        <v>0</v>
      </c>
      <c r="W368" s="763">
        <v>0</v>
      </c>
      <c r="X368" s="763">
        <v>0</v>
      </c>
      <c r="Y368" s="763">
        <v>0</v>
      </c>
      <c r="Z368" s="763">
        <v>0</v>
      </c>
      <c r="AA368" s="763">
        <v>0</v>
      </c>
      <c r="AB368" s="763">
        <v>0</v>
      </c>
    </row>
    <row r="369" spans="1:28" ht="83.25" customHeight="1">
      <c r="A369" s="770"/>
      <c r="B369" s="771"/>
      <c r="C369" s="768"/>
      <c r="D369" s="768"/>
      <c r="E369" s="45" t="s">
        <v>231</v>
      </c>
      <c r="F369" s="45" t="s">
        <v>232</v>
      </c>
      <c r="G369" s="96">
        <v>1</v>
      </c>
      <c r="H369" s="25" t="s">
        <v>8</v>
      </c>
      <c r="I369" s="43">
        <v>1</v>
      </c>
      <c r="J369" s="38"/>
      <c r="K369" s="38"/>
      <c r="L369" s="38"/>
      <c r="M369" s="43">
        <v>1</v>
      </c>
      <c r="N369" s="24">
        <v>1</v>
      </c>
      <c r="O369" s="24">
        <v>1</v>
      </c>
      <c r="P369" s="38">
        <v>1</v>
      </c>
      <c r="Q369" s="41">
        <f>+(AB369*$Q$366)/AB$366</f>
        <v>0</v>
      </c>
      <c r="R369" s="35">
        <v>0</v>
      </c>
      <c r="S369" s="35">
        <v>0</v>
      </c>
      <c r="T369" s="35">
        <v>0</v>
      </c>
      <c r="U369" s="35">
        <v>0</v>
      </c>
      <c r="V369" s="35">
        <v>0</v>
      </c>
      <c r="W369" s="35">
        <v>0</v>
      </c>
      <c r="X369" s="35">
        <v>0</v>
      </c>
      <c r="Y369" s="35">
        <v>0</v>
      </c>
      <c r="Z369" s="35">
        <v>0</v>
      </c>
      <c r="AA369" s="35">
        <v>0</v>
      </c>
      <c r="AB369" s="35">
        <v>0</v>
      </c>
    </row>
    <row r="370" spans="1:28" ht="89.25" customHeight="1">
      <c r="A370" s="770"/>
      <c r="B370" s="771"/>
      <c r="C370" s="768"/>
      <c r="D370" s="768"/>
      <c r="E370" s="42" t="s">
        <v>233</v>
      </c>
      <c r="F370" s="45" t="s">
        <v>234</v>
      </c>
      <c r="G370" s="25">
        <v>0</v>
      </c>
      <c r="H370" s="25" t="s">
        <v>8</v>
      </c>
      <c r="I370" s="43"/>
      <c r="J370" s="38">
        <v>1</v>
      </c>
      <c r="K370" s="38"/>
      <c r="L370" s="38"/>
      <c r="M370" s="43">
        <v>0</v>
      </c>
      <c r="N370" s="24">
        <v>1</v>
      </c>
      <c r="O370" s="24">
        <v>1</v>
      </c>
      <c r="P370" s="38">
        <v>1</v>
      </c>
      <c r="Q370" s="41">
        <f t="shared" ref="Q370:Q379" si="10">+(AB370*$Q$366)/AB$366</f>
        <v>0</v>
      </c>
      <c r="R370" s="35">
        <v>0</v>
      </c>
      <c r="S370" s="35"/>
      <c r="T370" s="35">
        <v>0</v>
      </c>
      <c r="U370" s="35">
        <v>0</v>
      </c>
      <c r="V370" s="35">
        <v>0</v>
      </c>
      <c r="W370" s="35">
        <v>0</v>
      </c>
      <c r="X370" s="35">
        <v>0</v>
      </c>
      <c r="Y370" s="35">
        <v>0</v>
      </c>
      <c r="Z370" s="35">
        <v>0</v>
      </c>
      <c r="AA370" s="35">
        <v>0</v>
      </c>
      <c r="AB370" s="35">
        <v>0</v>
      </c>
    </row>
    <row r="371" spans="1:28" ht="153.75" customHeight="1">
      <c r="A371" s="770"/>
      <c r="B371" s="771"/>
      <c r="C371" s="768"/>
      <c r="D371" s="768"/>
      <c r="E371" s="42">
        <v>4</v>
      </c>
      <c r="F371" s="45" t="s">
        <v>235</v>
      </c>
      <c r="G371" s="96">
        <v>0</v>
      </c>
      <c r="H371" s="25" t="s">
        <v>8</v>
      </c>
      <c r="I371" s="43">
        <v>1</v>
      </c>
      <c r="J371" s="38">
        <v>1</v>
      </c>
      <c r="K371" s="38">
        <v>1</v>
      </c>
      <c r="L371" s="38">
        <v>1</v>
      </c>
      <c r="M371" s="43">
        <v>1</v>
      </c>
      <c r="N371" s="24">
        <v>2</v>
      </c>
      <c r="O371" s="24">
        <v>3</v>
      </c>
      <c r="P371" s="38">
        <v>4</v>
      </c>
      <c r="Q371" s="41">
        <f t="shared" si="10"/>
        <v>5.9026664370186908E-2</v>
      </c>
      <c r="R371" s="35">
        <v>0</v>
      </c>
      <c r="S371" s="35">
        <v>1060000</v>
      </c>
      <c r="T371" s="35">
        <v>0</v>
      </c>
      <c r="U371" s="35">
        <v>0</v>
      </c>
      <c r="V371" s="35">
        <v>0</v>
      </c>
      <c r="W371" s="35">
        <v>0</v>
      </c>
      <c r="X371" s="35">
        <v>0</v>
      </c>
      <c r="Y371" s="35">
        <v>0</v>
      </c>
      <c r="Z371" s="35">
        <v>0</v>
      </c>
      <c r="AA371" s="35">
        <v>0</v>
      </c>
      <c r="AB371" s="35">
        <v>1060000</v>
      </c>
    </row>
    <row r="372" spans="1:28" ht="135.75" customHeight="1">
      <c r="A372" s="770"/>
      <c r="B372" s="771"/>
      <c r="C372" s="768"/>
      <c r="D372" s="768"/>
      <c r="E372" s="45">
        <v>2</v>
      </c>
      <c r="F372" s="45" t="s">
        <v>236</v>
      </c>
      <c r="G372" s="96">
        <v>0</v>
      </c>
      <c r="H372" s="25" t="s">
        <v>8</v>
      </c>
      <c r="I372" s="43">
        <v>1</v>
      </c>
      <c r="J372" s="38"/>
      <c r="K372" s="38">
        <v>1</v>
      </c>
      <c r="L372" s="38"/>
      <c r="M372" s="43">
        <v>1</v>
      </c>
      <c r="N372" s="24">
        <v>1</v>
      </c>
      <c r="O372" s="24">
        <v>2</v>
      </c>
      <c r="P372" s="38">
        <v>2</v>
      </c>
      <c r="Q372" s="41">
        <f t="shared" si="10"/>
        <v>5.9026664370186908E-2</v>
      </c>
      <c r="R372" s="35">
        <v>0</v>
      </c>
      <c r="S372" s="35">
        <v>1060000</v>
      </c>
      <c r="T372" s="35">
        <v>0</v>
      </c>
      <c r="U372" s="35">
        <v>0</v>
      </c>
      <c r="V372" s="35">
        <v>0</v>
      </c>
      <c r="W372" s="35">
        <v>0</v>
      </c>
      <c r="X372" s="35">
        <v>0</v>
      </c>
      <c r="Y372" s="35">
        <v>0</v>
      </c>
      <c r="Z372" s="35">
        <v>0</v>
      </c>
      <c r="AA372" s="35">
        <v>0</v>
      </c>
      <c r="AB372" s="35">
        <v>1060000</v>
      </c>
    </row>
    <row r="373" spans="1:28" ht="110.25" customHeight="1">
      <c r="A373" s="770" t="s">
        <v>569</v>
      </c>
      <c r="B373" s="771"/>
      <c r="C373" s="768"/>
      <c r="D373" s="768"/>
      <c r="E373" s="45" t="s">
        <v>237</v>
      </c>
      <c r="F373" s="45" t="s">
        <v>238</v>
      </c>
      <c r="G373" s="96">
        <v>0</v>
      </c>
      <c r="H373" s="25" t="s">
        <v>8</v>
      </c>
      <c r="I373" s="96"/>
      <c r="J373" s="38">
        <v>1</v>
      </c>
      <c r="K373" s="38"/>
      <c r="L373" s="38"/>
      <c r="M373" s="43">
        <v>0</v>
      </c>
      <c r="N373" s="24">
        <v>1</v>
      </c>
      <c r="O373" s="24">
        <v>1</v>
      </c>
      <c r="P373" s="38">
        <v>1</v>
      </c>
      <c r="Q373" s="41">
        <f t="shared" si="10"/>
        <v>0</v>
      </c>
      <c r="R373" s="35">
        <v>0</v>
      </c>
      <c r="S373" s="35"/>
      <c r="T373" s="35">
        <v>0</v>
      </c>
      <c r="U373" s="35">
        <v>0</v>
      </c>
      <c r="V373" s="35">
        <v>0</v>
      </c>
      <c r="W373" s="35">
        <v>0</v>
      </c>
      <c r="X373" s="35">
        <v>0</v>
      </c>
      <c r="Y373" s="35">
        <v>0</v>
      </c>
      <c r="Z373" s="35">
        <v>0</v>
      </c>
      <c r="AA373" s="35">
        <v>0</v>
      </c>
      <c r="AB373" s="35">
        <v>0</v>
      </c>
    </row>
    <row r="374" spans="1:28" ht="90" customHeight="1">
      <c r="A374" s="770"/>
      <c r="B374" s="771"/>
      <c r="C374" s="768"/>
      <c r="D374" s="768"/>
      <c r="E374" s="45" t="s">
        <v>239</v>
      </c>
      <c r="F374" s="45" t="s">
        <v>240</v>
      </c>
      <c r="G374" s="43"/>
      <c r="H374" s="25"/>
      <c r="I374" s="80"/>
      <c r="J374" s="38"/>
      <c r="K374" s="38"/>
      <c r="L374" s="38"/>
      <c r="M374" s="43"/>
      <c r="N374" s="24"/>
      <c r="O374" s="24"/>
      <c r="P374" s="38"/>
      <c r="Q374" s="41"/>
      <c r="R374" s="35">
        <v>0</v>
      </c>
      <c r="S374" s="35">
        <v>0</v>
      </c>
      <c r="T374" s="35">
        <v>0</v>
      </c>
      <c r="U374" s="35">
        <v>0</v>
      </c>
      <c r="V374" s="35">
        <v>0</v>
      </c>
      <c r="W374" s="35">
        <v>0</v>
      </c>
      <c r="X374" s="35">
        <v>0</v>
      </c>
      <c r="Y374" s="35">
        <v>0</v>
      </c>
      <c r="Z374" s="35">
        <v>0</v>
      </c>
      <c r="AA374" s="35">
        <v>0</v>
      </c>
      <c r="AB374" s="35">
        <v>0</v>
      </c>
    </row>
    <row r="375" spans="1:28" ht="76.5" customHeight="1">
      <c r="A375" s="770"/>
      <c r="B375" s="771"/>
      <c r="C375" s="768"/>
      <c r="D375" s="768"/>
      <c r="E375" s="45">
        <v>11</v>
      </c>
      <c r="F375" s="45" t="s">
        <v>241</v>
      </c>
      <c r="G375" s="96">
        <v>11</v>
      </c>
      <c r="H375" s="25" t="s">
        <v>9</v>
      </c>
      <c r="I375" s="43">
        <v>11</v>
      </c>
      <c r="J375" s="38"/>
      <c r="K375" s="38"/>
      <c r="L375" s="38"/>
      <c r="M375" s="43">
        <v>11</v>
      </c>
      <c r="N375" s="24">
        <v>11</v>
      </c>
      <c r="O375" s="24">
        <v>11</v>
      </c>
      <c r="P375" s="38">
        <v>11</v>
      </c>
      <c r="Q375" s="41">
        <f t="shared" si="10"/>
        <v>0</v>
      </c>
      <c r="R375" s="35">
        <v>0</v>
      </c>
      <c r="S375" s="35">
        <v>0</v>
      </c>
      <c r="T375" s="35">
        <v>0</v>
      </c>
      <c r="U375" s="35">
        <v>0</v>
      </c>
      <c r="V375" s="35">
        <v>0</v>
      </c>
      <c r="W375" s="35">
        <v>0</v>
      </c>
      <c r="X375" s="35">
        <v>0</v>
      </c>
      <c r="Y375" s="35">
        <v>0</v>
      </c>
      <c r="Z375" s="35">
        <v>0</v>
      </c>
      <c r="AA375" s="35">
        <v>0</v>
      </c>
      <c r="AB375" s="35">
        <v>0</v>
      </c>
    </row>
    <row r="376" spans="1:28" ht="114" customHeight="1">
      <c r="A376" s="770"/>
      <c r="B376" s="771"/>
      <c r="C376" s="768"/>
      <c r="D376" s="768"/>
      <c r="E376" s="36">
        <v>4</v>
      </c>
      <c r="F376" s="45" t="s">
        <v>242</v>
      </c>
      <c r="G376" s="96">
        <v>1</v>
      </c>
      <c r="H376" s="25" t="s">
        <v>8</v>
      </c>
      <c r="I376" s="96">
        <v>1</v>
      </c>
      <c r="J376" s="38">
        <v>1</v>
      </c>
      <c r="K376" s="38">
        <v>1</v>
      </c>
      <c r="L376" s="38">
        <v>1</v>
      </c>
      <c r="M376" s="43">
        <v>1</v>
      </c>
      <c r="N376" s="24">
        <v>2</v>
      </c>
      <c r="O376" s="24">
        <v>3</v>
      </c>
      <c r="P376" s="38">
        <v>4</v>
      </c>
      <c r="Q376" s="41">
        <f t="shared" si="10"/>
        <v>0.3341131945482278</v>
      </c>
      <c r="R376" s="35">
        <v>0</v>
      </c>
      <c r="S376" s="35">
        <v>6000000</v>
      </c>
      <c r="T376" s="35">
        <v>0</v>
      </c>
      <c r="U376" s="35">
        <v>0</v>
      </c>
      <c r="V376" s="35">
        <v>0</v>
      </c>
      <c r="W376" s="35">
        <v>0</v>
      </c>
      <c r="X376" s="35">
        <v>0</v>
      </c>
      <c r="Y376" s="35">
        <v>0</v>
      </c>
      <c r="Z376" s="35">
        <v>0</v>
      </c>
      <c r="AA376" s="35">
        <v>0</v>
      </c>
      <c r="AB376" s="35">
        <v>6000000</v>
      </c>
    </row>
    <row r="377" spans="1:28" ht="96" customHeight="1">
      <c r="A377" s="770"/>
      <c r="B377" s="771"/>
      <c r="C377" s="768"/>
      <c r="D377" s="768"/>
      <c r="E377" s="36">
        <v>2</v>
      </c>
      <c r="F377" s="45" t="s">
        <v>570</v>
      </c>
      <c r="G377" s="96">
        <v>0</v>
      </c>
      <c r="H377" s="25" t="s">
        <v>8</v>
      </c>
      <c r="I377" s="96">
        <v>1</v>
      </c>
      <c r="J377" s="38"/>
      <c r="K377" s="38"/>
      <c r="L377" s="38">
        <v>1</v>
      </c>
      <c r="M377" s="43">
        <v>1</v>
      </c>
      <c r="N377" s="24">
        <v>1</v>
      </c>
      <c r="O377" s="24">
        <v>1</v>
      </c>
      <c r="P377" s="38">
        <v>2</v>
      </c>
      <c r="Q377" s="41">
        <f t="shared" si="10"/>
        <v>0</v>
      </c>
      <c r="R377" s="35">
        <v>0</v>
      </c>
      <c r="S377" s="35">
        <v>0</v>
      </c>
      <c r="T377" s="35">
        <v>0</v>
      </c>
      <c r="U377" s="35">
        <v>0</v>
      </c>
      <c r="V377" s="35">
        <v>0</v>
      </c>
      <c r="W377" s="35">
        <v>0</v>
      </c>
      <c r="X377" s="35">
        <v>0</v>
      </c>
      <c r="Y377" s="35">
        <v>0</v>
      </c>
      <c r="Z377" s="35">
        <v>0</v>
      </c>
      <c r="AA377" s="35">
        <v>0</v>
      </c>
      <c r="AB377" s="35">
        <v>0</v>
      </c>
    </row>
    <row r="378" spans="1:28" ht="183.75" customHeight="1">
      <c r="A378" s="770"/>
      <c r="B378" s="771"/>
      <c r="C378" s="768"/>
      <c r="D378" s="768"/>
      <c r="E378" s="36" t="s">
        <v>245</v>
      </c>
      <c r="F378" s="45" t="s">
        <v>246</v>
      </c>
      <c r="G378" s="96">
        <v>0</v>
      </c>
      <c r="H378" s="25" t="s">
        <v>8</v>
      </c>
      <c r="I378" s="96">
        <v>1</v>
      </c>
      <c r="J378" s="38">
        <v>1</v>
      </c>
      <c r="K378" s="38">
        <v>1</v>
      </c>
      <c r="L378" s="38"/>
      <c r="M378" s="43">
        <v>1</v>
      </c>
      <c r="N378" s="24">
        <v>2</v>
      </c>
      <c r="O378" s="24">
        <v>3</v>
      </c>
      <c r="P378" s="38">
        <v>3</v>
      </c>
      <c r="Q378" s="41">
        <f t="shared" si="10"/>
        <v>5.9026664370186908E-2</v>
      </c>
      <c r="R378" s="35">
        <v>0</v>
      </c>
      <c r="S378" s="35">
        <v>1060000</v>
      </c>
      <c r="T378" s="35">
        <v>0</v>
      </c>
      <c r="U378" s="35">
        <v>0</v>
      </c>
      <c r="V378" s="35">
        <v>0</v>
      </c>
      <c r="W378" s="35">
        <v>0</v>
      </c>
      <c r="X378" s="35">
        <v>0</v>
      </c>
      <c r="Y378" s="35">
        <v>0</v>
      </c>
      <c r="Z378" s="35">
        <v>0</v>
      </c>
      <c r="AA378" s="35">
        <v>0</v>
      </c>
      <c r="AB378" s="35">
        <v>1060000</v>
      </c>
    </row>
    <row r="379" spans="1:28" ht="171.75" customHeight="1">
      <c r="A379" s="185" t="s">
        <v>571</v>
      </c>
      <c r="B379" s="771"/>
      <c r="C379" s="768"/>
      <c r="D379" s="768"/>
      <c r="E379" s="45" t="s">
        <v>243</v>
      </c>
      <c r="F379" s="45" t="s">
        <v>244</v>
      </c>
      <c r="G379" s="96">
        <v>50</v>
      </c>
      <c r="H379" s="25" t="s">
        <v>8</v>
      </c>
      <c r="I379" s="96">
        <v>25</v>
      </c>
      <c r="J379" s="96">
        <v>25</v>
      </c>
      <c r="K379" s="96">
        <v>25</v>
      </c>
      <c r="L379" s="96">
        <v>25</v>
      </c>
      <c r="M379" s="43">
        <v>25</v>
      </c>
      <c r="N379" s="24">
        <v>50</v>
      </c>
      <c r="O379" s="24">
        <v>75</v>
      </c>
      <c r="P379" s="38">
        <v>100</v>
      </c>
      <c r="Q379" s="41">
        <f t="shared" si="10"/>
        <v>1.5535595320103495</v>
      </c>
      <c r="R379" s="35">
        <v>0</v>
      </c>
      <c r="S379" s="35">
        <v>27898800</v>
      </c>
      <c r="T379" s="35">
        <v>0</v>
      </c>
      <c r="U379" s="35">
        <v>0</v>
      </c>
      <c r="V379" s="35">
        <v>0</v>
      </c>
      <c r="W379" s="35">
        <v>0</v>
      </c>
      <c r="X379" s="35">
        <v>0</v>
      </c>
      <c r="Y379" s="35">
        <v>0</v>
      </c>
      <c r="Z379" s="35">
        <v>0</v>
      </c>
      <c r="AA379" s="35">
        <v>0</v>
      </c>
      <c r="AB379" s="35">
        <v>27898800</v>
      </c>
    </row>
    <row r="380" spans="1:28" s="332" customFormat="1">
      <c r="F380" s="334"/>
      <c r="J380" s="340" t="s">
        <v>780</v>
      </c>
      <c r="P380" s="335"/>
      <c r="Q380" s="330">
        <f>SUM(Q367:Q379)</f>
        <v>2.064752719669138</v>
      </c>
      <c r="R380" s="336">
        <v>0</v>
      </c>
      <c r="S380" s="336">
        <v>37078800</v>
      </c>
      <c r="T380" s="336">
        <v>0</v>
      </c>
      <c r="U380" s="336">
        <v>0</v>
      </c>
      <c r="V380" s="336">
        <v>0</v>
      </c>
      <c r="W380" s="336">
        <v>0</v>
      </c>
      <c r="X380" s="336">
        <v>0</v>
      </c>
      <c r="Y380" s="336">
        <v>0</v>
      </c>
      <c r="Z380" s="336">
        <v>0</v>
      </c>
      <c r="AA380" s="336">
        <v>0</v>
      </c>
      <c r="AB380" s="336">
        <v>37078800</v>
      </c>
    </row>
    <row r="381" spans="1:28" s="332" customFormat="1">
      <c r="F381" s="334"/>
      <c r="P381" s="335"/>
      <c r="R381" s="337">
        <v>0</v>
      </c>
      <c r="S381" s="337">
        <v>0</v>
      </c>
      <c r="T381" s="337">
        <v>0</v>
      </c>
      <c r="U381" s="337">
        <v>0</v>
      </c>
      <c r="V381" s="337">
        <v>0</v>
      </c>
      <c r="W381" s="337">
        <v>0</v>
      </c>
      <c r="X381" s="337">
        <v>0</v>
      </c>
      <c r="Y381" s="337">
        <v>0</v>
      </c>
      <c r="Z381" s="337">
        <v>0</v>
      </c>
      <c r="AA381" s="337">
        <v>0</v>
      </c>
      <c r="AB381" s="337">
        <v>0</v>
      </c>
    </row>
    <row r="390" spans="1:28" ht="20.25" customHeight="1">
      <c r="A390" s="723" t="s">
        <v>29</v>
      </c>
      <c r="B390" s="724"/>
      <c r="C390" s="724"/>
      <c r="D390" s="724"/>
      <c r="E390" s="724"/>
      <c r="F390" s="724"/>
      <c r="G390" s="724"/>
      <c r="H390" s="724"/>
      <c r="I390" s="724"/>
      <c r="J390" s="724"/>
      <c r="K390" s="724"/>
      <c r="L390" s="724"/>
      <c r="M390" s="724"/>
      <c r="N390" s="724"/>
      <c r="O390" s="724"/>
      <c r="P390" s="724"/>
      <c r="Q390" s="724"/>
      <c r="R390" s="724"/>
      <c r="S390" s="724"/>
      <c r="T390" s="724"/>
      <c r="U390" s="724"/>
      <c r="V390" s="724"/>
      <c r="W390" s="724"/>
      <c r="X390" s="724"/>
      <c r="Y390" s="724"/>
      <c r="Z390" s="724"/>
      <c r="AA390" s="724"/>
      <c r="AB390" s="724"/>
    </row>
    <row r="391" spans="1:28" ht="20.25" customHeight="1">
      <c r="A391" s="723" t="s">
        <v>563</v>
      </c>
      <c r="B391" s="724"/>
      <c r="C391" s="724"/>
      <c r="D391" s="724"/>
      <c r="E391" s="724"/>
      <c r="F391" s="724"/>
      <c r="G391" s="724"/>
      <c r="H391" s="724"/>
      <c r="I391" s="724"/>
      <c r="J391" s="724"/>
      <c r="K391" s="724"/>
      <c r="L391" s="724"/>
      <c r="M391" s="724"/>
      <c r="N391" s="724"/>
      <c r="O391" s="724"/>
      <c r="P391" s="724"/>
      <c r="Q391" s="724"/>
      <c r="R391" s="724"/>
      <c r="S391" s="724"/>
      <c r="T391" s="724"/>
      <c r="U391" s="724"/>
      <c r="V391" s="724"/>
      <c r="W391" s="724"/>
      <c r="X391" s="724"/>
      <c r="Y391" s="724"/>
      <c r="Z391" s="724"/>
      <c r="AA391" s="724"/>
      <c r="AB391" s="724"/>
    </row>
    <row r="392" spans="1:28" ht="20.25" customHeight="1">
      <c r="A392" s="723" t="s">
        <v>381</v>
      </c>
      <c r="B392" s="724"/>
      <c r="C392" s="724"/>
      <c r="D392" s="724"/>
      <c r="E392" s="724"/>
      <c r="F392" s="724"/>
      <c r="G392" s="724"/>
      <c r="H392" s="724"/>
      <c r="I392" s="724"/>
      <c r="J392" s="724"/>
      <c r="K392" s="724"/>
      <c r="L392" s="724"/>
      <c r="M392" s="724"/>
      <c r="N392" s="724"/>
      <c r="O392" s="724"/>
      <c r="P392" s="724"/>
      <c r="Q392" s="724"/>
      <c r="R392" s="724"/>
      <c r="S392" s="724"/>
      <c r="T392" s="724"/>
      <c r="U392" s="724"/>
      <c r="V392" s="724"/>
      <c r="W392" s="724"/>
      <c r="X392" s="724"/>
      <c r="Y392" s="724"/>
      <c r="Z392" s="724"/>
      <c r="AA392" s="724"/>
      <c r="AB392" s="724"/>
    </row>
    <row r="393" spans="1:28" ht="27.75" customHeight="1">
      <c r="A393" s="16" t="s">
        <v>1</v>
      </c>
      <c r="B393" s="136"/>
      <c r="C393" s="20" t="s">
        <v>396</v>
      </c>
      <c r="D393" s="19"/>
      <c r="E393" s="19"/>
      <c r="F393" s="113"/>
      <c r="G393" s="19"/>
      <c r="H393" s="20"/>
      <c r="I393" s="20"/>
      <c r="J393" s="20"/>
      <c r="K393" s="20"/>
      <c r="L393" s="20"/>
      <c r="M393" s="20"/>
      <c r="N393" s="20"/>
      <c r="O393" s="20"/>
      <c r="P393" s="21"/>
      <c r="Q393" s="20"/>
      <c r="R393" s="22"/>
      <c r="S393" s="22"/>
      <c r="T393" s="22"/>
      <c r="U393" s="22"/>
      <c r="V393" s="22"/>
      <c r="W393" s="22"/>
      <c r="X393" s="22"/>
      <c r="Y393" s="22"/>
      <c r="Z393" s="22"/>
      <c r="AA393" s="22"/>
      <c r="AB393" s="22"/>
    </row>
    <row r="394" spans="1:28" ht="24.75" customHeight="1">
      <c r="A394" s="766" t="s">
        <v>21</v>
      </c>
      <c r="B394" s="797" t="s">
        <v>22</v>
      </c>
      <c r="C394" s="798" t="s">
        <v>23</v>
      </c>
      <c r="D394" s="798"/>
      <c r="E394" s="797" t="s">
        <v>24</v>
      </c>
      <c r="F394" s="798" t="s">
        <v>25</v>
      </c>
      <c r="G394" s="798"/>
      <c r="H394" s="114"/>
      <c r="I394" s="796" t="s">
        <v>379</v>
      </c>
      <c r="J394" s="796"/>
      <c r="K394" s="796"/>
      <c r="L394" s="796"/>
      <c r="M394" s="796" t="s">
        <v>380</v>
      </c>
      <c r="N394" s="796"/>
      <c r="O394" s="796"/>
      <c r="P394" s="796"/>
      <c r="Q394" s="186">
        <v>1</v>
      </c>
      <c r="R394" s="726" t="s">
        <v>382</v>
      </c>
      <c r="S394" s="726"/>
      <c r="T394" s="726"/>
      <c r="U394" s="726"/>
      <c r="V394" s="726"/>
      <c r="W394" s="726"/>
      <c r="X394" s="726"/>
      <c r="Y394" s="726"/>
      <c r="Z394" s="726"/>
      <c r="AA394" s="726"/>
      <c r="AB394" s="726"/>
    </row>
    <row r="395" spans="1:28" ht="78.75" customHeight="1">
      <c r="A395" s="766"/>
      <c r="B395" s="766"/>
      <c r="C395" s="25" t="s">
        <v>23</v>
      </c>
      <c r="D395" s="25" t="s">
        <v>27</v>
      </c>
      <c r="E395" s="766"/>
      <c r="F395" s="91" t="s">
        <v>25</v>
      </c>
      <c r="G395" s="27" t="s">
        <v>27</v>
      </c>
      <c r="H395" s="24" t="s">
        <v>9</v>
      </c>
      <c r="I395" s="25">
        <v>2012</v>
      </c>
      <c r="J395" s="25">
        <v>2013</v>
      </c>
      <c r="K395" s="25">
        <v>2014</v>
      </c>
      <c r="L395" s="25">
        <v>2015</v>
      </c>
      <c r="M395" s="25">
        <v>2012</v>
      </c>
      <c r="N395" s="25">
        <v>2013</v>
      </c>
      <c r="O395" s="25">
        <v>2014</v>
      </c>
      <c r="P395" s="29">
        <v>2015</v>
      </c>
      <c r="Q395" s="25" t="s">
        <v>3</v>
      </c>
      <c r="R395" s="30" t="s">
        <v>11</v>
      </c>
      <c r="S395" s="30" t="s">
        <v>12</v>
      </c>
      <c r="T395" s="30" t="s">
        <v>13</v>
      </c>
      <c r="U395" s="30" t="s">
        <v>14</v>
      </c>
      <c r="V395" s="30" t="s">
        <v>15</v>
      </c>
      <c r="W395" s="30" t="s">
        <v>16</v>
      </c>
      <c r="X395" s="30" t="s">
        <v>17</v>
      </c>
      <c r="Y395" s="30" t="s">
        <v>18</v>
      </c>
      <c r="Z395" s="30" t="s">
        <v>19</v>
      </c>
      <c r="AA395" s="30" t="s">
        <v>385</v>
      </c>
      <c r="AB395" s="30" t="s">
        <v>617</v>
      </c>
    </row>
    <row r="396" spans="1:28" ht="24" customHeight="1">
      <c r="A396" s="187"/>
      <c r="B396" s="31"/>
      <c r="C396" s="31"/>
      <c r="D396" s="31"/>
      <c r="E396" s="73"/>
      <c r="F396" s="92"/>
      <c r="G396" s="73"/>
      <c r="H396" s="33"/>
      <c r="I396" s="33"/>
      <c r="J396" s="33"/>
      <c r="K396" s="33"/>
      <c r="L396" s="33"/>
      <c r="M396" s="33"/>
      <c r="N396" s="33"/>
      <c r="O396" s="33"/>
      <c r="P396" s="32"/>
      <c r="Q396" s="106">
        <f>+(AB396*$Q$115)/AB$115</f>
        <v>6.6510131701678112</v>
      </c>
      <c r="R396" s="35">
        <v>0</v>
      </c>
      <c r="S396" s="35">
        <v>119438800</v>
      </c>
      <c r="T396" s="35">
        <v>0</v>
      </c>
      <c r="U396" s="35">
        <v>0</v>
      </c>
      <c r="V396" s="35">
        <v>0</v>
      </c>
      <c r="W396" s="35">
        <v>0</v>
      </c>
      <c r="X396" s="35">
        <v>0</v>
      </c>
      <c r="Y396" s="35">
        <v>0</v>
      </c>
      <c r="Z396" s="35">
        <v>0</v>
      </c>
      <c r="AA396" s="35">
        <v>0</v>
      </c>
      <c r="AB396" s="35">
        <v>119438800</v>
      </c>
    </row>
    <row r="397" spans="1:28" ht="51" customHeight="1">
      <c r="A397" s="792" t="s">
        <v>637</v>
      </c>
      <c r="B397" s="793" t="s">
        <v>638</v>
      </c>
      <c r="C397" s="793" t="s">
        <v>639</v>
      </c>
      <c r="D397" s="794">
        <v>3.5000000000000003E-2</v>
      </c>
      <c r="E397" s="188" t="s">
        <v>640</v>
      </c>
      <c r="F397" s="188" t="s">
        <v>641</v>
      </c>
      <c r="G397" s="27">
        <v>0</v>
      </c>
      <c r="H397" s="25" t="s">
        <v>8</v>
      </c>
      <c r="I397" s="189">
        <v>1</v>
      </c>
      <c r="J397" s="189"/>
      <c r="K397" s="189"/>
      <c r="L397" s="189"/>
      <c r="M397" s="43">
        <v>1</v>
      </c>
      <c r="N397" s="24">
        <v>1</v>
      </c>
      <c r="O397" s="24">
        <v>1</v>
      </c>
      <c r="P397" s="38">
        <v>1</v>
      </c>
      <c r="Q397" s="41">
        <f>+(AB397*$Q$396)/AB$396</f>
        <v>0.67762610696974568</v>
      </c>
      <c r="R397" s="35">
        <v>0</v>
      </c>
      <c r="S397" s="35">
        <v>12168800</v>
      </c>
      <c r="T397" s="35">
        <v>0</v>
      </c>
      <c r="U397" s="35">
        <v>0</v>
      </c>
      <c r="V397" s="35">
        <v>0</v>
      </c>
      <c r="W397" s="35">
        <v>0</v>
      </c>
      <c r="X397" s="35">
        <v>0</v>
      </c>
      <c r="Y397" s="35">
        <v>0</v>
      </c>
      <c r="Z397" s="35">
        <v>0</v>
      </c>
      <c r="AA397" s="35">
        <v>0</v>
      </c>
      <c r="AB397" s="35">
        <v>12168800</v>
      </c>
    </row>
    <row r="398" spans="1:28" ht="116.25" customHeight="1">
      <c r="A398" s="792"/>
      <c r="B398" s="793"/>
      <c r="C398" s="793"/>
      <c r="D398" s="795"/>
      <c r="E398" s="188" t="s">
        <v>572</v>
      </c>
      <c r="F398" s="188" t="s">
        <v>428</v>
      </c>
      <c r="G398" s="189">
        <v>0</v>
      </c>
      <c r="H398" s="25" t="s">
        <v>8</v>
      </c>
      <c r="I398" s="189"/>
      <c r="J398" s="189">
        <v>1</v>
      </c>
      <c r="K398" s="189"/>
      <c r="L398" s="189"/>
      <c r="M398" s="43">
        <v>0</v>
      </c>
      <c r="N398" s="24">
        <v>1</v>
      </c>
      <c r="O398" s="24">
        <v>1</v>
      </c>
      <c r="P398" s="38">
        <v>1</v>
      </c>
      <c r="Q398" s="41">
        <f t="shared" ref="Q398:Q445" si="11">+(AB398*$Q$396)/AB$396</f>
        <v>8.8539996555280359E-2</v>
      </c>
      <c r="R398" s="35">
        <v>0</v>
      </c>
      <c r="S398" s="35">
        <v>1590000</v>
      </c>
      <c r="T398" s="35">
        <v>0</v>
      </c>
      <c r="U398" s="35">
        <v>0</v>
      </c>
      <c r="V398" s="35">
        <v>0</v>
      </c>
      <c r="W398" s="35">
        <v>0</v>
      </c>
      <c r="X398" s="35">
        <v>0</v>
      </c>
      <c r="Y398" s="35">
        <v>0</v>
      </c>
      <c r="Z398" s="35">
        <v>0</v>
      </c>
      <c r="AA398" s="35">
        <v>0</v>
      </c>
      <c r="AB398" s="35">
        <v>1590000</v>
      </c>
    </row>
    <row r="399" spans="1:28" ht="137.25" customHeight="1">
      <c r="A399" s="792"/>
      <c r="B399" s="793"/>
      <c r="C399" s="793"/>
      <c r="D399" s="795"/>
      <c r="E399" s="188" t="s">
        <v>573</v>
      </c>
      <c r="F399" s="188" t="s">
        <v>429</v>
      </c>
      <c r="G399" s="189">
        <v>1</v>
      </c>
      <c r="H399" s="25" t="s">
        <v>8</v>
      </c>
      <c r="I399" s="189"/>
      <c r="J399" s="189">
        <v>1</v>
      </c>
      <c r="K399" s="189"/>
      <c r="L399" s="189"/>
      <c r="M399" s="43">
        <v>0</v>
      </c>
      <c r="N399" s="24">
        <v>1</v>
      </c>
      <c r="O399" s="24">
        <v>1</v>
      </c>
      <c r="P399" s="38">
        <v>1</v>
      </c>
      <c r="Q399" s="41">
        <f t="shared" si="11"/>
        <v>8.8539996555280359E-2</v>
      </c>
      <c r="R399" s="35">
        <v>0</v>
      </c>
      <c r="S399" s="35">
        <v>1590000</v>
      </c>
      <c r="T399" s="35">
        <v>0</v>
      </c>
      <c r="U399" s="35">
        <v>0</v>
      </c>
      <c r="V399" s="35">
        <v>0</v>
      </c>
      <c r="W399" s="35">
        <v>0</v>
      </c>
      <c r="X399" s="35">
        <v>0</v>
      </c>
      <c r="Y399" s="35">
        <v>0</v>
      </c>
      <c r="Z399" s="35">
        <v>0</v>
      </c>
      <c r="AA399" s="35">
        <v>0</v>
      </c>
      <c r="AB399" s="35">
        <v>1590000</v>
      </c>
    </row>
    <row r="400" spans="1:28" ht="111" customHeight="1">
      <c r="A400" s="782" t="s">
        <v>397</v>
      </c>
      <c r="B400" s="783" t="s">
        <v>574</v>
      </c>
      <c r="C400" s="783" t="s">
        <v>398</v>
      </c>
      <c r="D400" s="784">
        <v>0.1</v>
      </c>
      <c r="E400" s="190">
        <v>4</v>
      </c>
      <c r="F400" s="190" t="s">
        <v>399</v>
      </c>
      <c r="G400" s="191">
        <v>0</v>
      </c>
      <c r="H400" s="25" t="s">
        <v>8</v>
      </c>
      <c r="I400" s="189">
        <v>1</v>
      </c>
      <c r="J400" s="189">
        <v>1</v>
      </c>
      <c r="K400" s="189">
        <v>1</v>
      </c>
      <c r="L400" s="189">
        <v>1</v>
      </c>
      <c r="M400" s="43">
        <v>1</v>
      </c>
      <c r="N400" s="24">
        <v>2</v>
      </c>
      <c r="O400" s="24">
        <v>3</v>
      </c>
      <c r="P400" s="38">
        <v>4</v>
      </c>
      <c r="Q400" s="41">
        <f t="shared" si="11"/>
        <v>0.27842766212352316</v>
      </c>
      <c r="R400" s="35">
        <v>0</v>
      </c>
      <c r="S400" s="35">
        <v>5000000</v>
      </c>
      <c r="T400" s="35">
        <v>0</v>
      </c>
      <c r="U400" s="35">
        <v>0</v>
      </c>
      <c r="V400" s="35">
        <v>0</v>
      </c>
      <c r="W400" s="35">
        <v>0</v>
      </c>
      <c r="X400" s="35">
        <v>0</v>
      </c>
      <c r="Y400" s="35">
        <v>0</v>
      </c>
      <c r="Z400" s="35">
        <v>0</v>
      </c>
      <c r="AA400" s="35">
        <v>0</v>
      </c>
      <c r="AB400" s="35">
        <v>5000000</v>
      </c>
    </row>
    <row r="401" spans="1:28" ht="177.75" customHeight="1">
      <c r="A401" s="782"/>
      <c r="B401" s="783"/>
      <c r="C401" s="783"/>
      <c r="D401" s="784"/>
      <c r="E401" s="192">
        <v>4</v>
      </c>
      <c r="F401" s="192" t="s">
        <v>400</v>
      </c>
      <c r="G401" s="191">
        <v>0</v>
      </c>
      <c r="H401" s="25" t="s">
        <v>8</v>
      </c>
      <c r="I401" s="189">
        <v>1</v>
      </c>
      <c r="J401" s="189">
        <v>1</v>
      </c>
      <c r="K401" s="189">
        <v>1</v>
      </c>
      <c r="L401" s="189">
        <v>1</v>
      </c>
      <c r="M401" s="43">
        <v>1</v>
      </c>
      <c r="N401" s="24">
        <v>2</v>
      </c>
      <c r="O401" s="24">
        <v>3</v>
      </c>
      <c r="P401" s="38">
        <v>4</v>
      </c>
      <c r="Q401" s="41">
        <f t="shared" si="11"/>
        <v>0.11137106484940926</v>
      </c>
      <c r="R401" s="35">
        <v>0</v>
      </c>
      <c r="S401" s="35">
        <v>2000000</v>
      </c>
      <c r="T401" s="35">
        <v>0</v>
      </c>
      <c r="U401" s="35">
        <v>0</v>
      </c>
      <c r="V401" s="35">
        <v>0</v>
      </c>
      <c r="W401" s="35">
        <v>0</v>
      </c>
      <c r="X401" s="35">
        <v>0</v>
      </c>
      <c r="Y401" s="35">
        <v>0</v>
      </c>
      <c r="Z401" s="35">
        <v>0</v>
      </c>
      <c r="AA401" s="35">
        <v>0</v>
      </c>
      <c r="AB401" s="35">
        <v>2000000</v>
      </c>
    </row>
    <row r="402" spans="1:28" ht="79.5" customHeight="1">
      <c r="A402" s="782"/>
      <c r="B402" s="783"/>
      <c r="C402" s="783"/>
      <c r="D402" s="784"/>
      <c r="E402" s="190" t="s">
        <v>575</v>
      </c>
      <c r="F402" s="190" t="s">
        <v>401</v>
      </c>
      <c r="G402" s="191">
        <v>0</v>
      </c>
      <c r="H402" s="25" t="s">
        <v>8</v>
      </c>
      <c r="I402" s="189">
        <v>1</v>
      </c>
      <c r="J402" s="189"/>
      <c r="K402" s="189"/>
      <c r="L402" s="189"/>
      <c r="M402" s="43">
        <v>1</v>
      </c>
      <c r="N402" s="24">
        <v>1</v>
      </c>
      <c r="O402" s="24">
        <v>1</v>
      </c>
      <c r="P402" s="38">
        <v>1</v>
      </c>
      <c r="Q402" s="41">
        <f t="shared" si="11"/>
        <v>0</v>
      </c>
      <c r="R402" s="35">
        <v>0</v>
      </c>
      <c r="S402" s="35">
        <v>0</v>
      </c>
      <c r="T402" s="35">
        <v>0</v>
      </c>
      <c r="U402" s="35">
        <v>0</v>
      </c>
      <c r="V402" s="35">
        <v>0</v>
      </c>
      <c r="W402" s="35">
        <v>0</v>
      </c>
      <c r="X402" s="35">
        <v>0</v>
      </c>
      <c r="Y402" s="35">
        <v>0</v>
      </c>
      <c r="Z402" s="35">
        <v>0</v>
      </c>
      <c r="AA402" s="35">
        <v>0</v>
      </c>
      <c r="AB402" s="35">
        <v>0</v>
      </c>
    </row>
    <row r="403" spans="1:28" ht="87.75" customHeight="1">
      <c r="A403" s="782"/>
      <c r="B403" s="783"/>
      <c r="C403" s="783"/>
      <c r="D403" s="784"/>
      <c r="E403" s="190" t="s">
        <v>576</v>
      </c>
      <c r="F403" s="190" t="s">
        <v>777</v>
      </c>
      <c r="G403" s="191">
        <v>0</v>
      </c>
      <c r="H403" s="25" t="s">
        <v>8</v>
      </c>
      <c r="I403" s="189">
        <v>1</v>
      </c>
      <c r="J403" s="189"/>
      <c r="K403" s="189"/>
      <c r="L403" s="189"/>
      <c r="M403" s="43">
        <v>1</v>
      </c>
      <c r="N403" s="24">
        <v>1</v>
      </c>
      <c r="O403" s="24">
        <v>1</v>
      </c>
      <c r="P403" s="38">
        <v>1</v>
      </c>
      <c r="Q403" s="41">
        <f t="shared" si="11"/>
        <v>0</v>
      </c>
      <c r="R403" s="35">
        <v>0</v>
      </c>
      <c r="S403" s="35">
        <v>0</v>
      </c>
      <c r="T403" s="35">
        <v>0</v>
      </c>
      <c r="U403" s="35">
        <v>0</v>
      </c>
      <c r="V403" s="35">
        <v>0</v>
      </c>
      <c r="W403" s="35">
        <v>0</v>
      </c>
      <c r="X403" s="35">
        <v>0</v>
      </c>
      <c r="Y403" s="35">
        <v>0</v>
      </c>
      <c r="Z403" s="35">
        <v>0</v>
      </c>
      <c r="AA403" s="35">
        <v>0</v>
      </c>
      <c r="AB403" s="35">
        <v>0</v>
      </c>
    </row>
    <row r="404" spans="1:28" ht="118.5" customHeight="1">
      <c r="A404" s="782" t="s">
        <v>402</v>
      </c>
      <c r="B404" s="783" t="s">
        <v>577</v>
      </c>
      <c r="C404" s="783" t="s">
        <v>578</v>
      </c>
      <c r="D404" s="784" t="s">
        <v>68</v>
      </c>
      <c r="E404" s="190">
        <v>4</v>
      </c>
      <c r="F404" s="190" t="s">
        <v>403</v>
      </c>
      <c r="G404" s="191">
        <v>0</v>
      </c>
      <c r="H404" s="25" t="s">
        <v>8</v>
      </c>
      <c r="I404" s="189">
        <v>1</v>
      </c>
      <c r="J404" s="189">
        <v>1</v>
      </c>
      <c r="K404" s="189">
        <v>1</v>
      </c>
      <c r="L404" s="189">
        <v>1</v>
      </c>
      <c r="M404" s="43">
        <v>1</v>
      </c>
      <c r="N404" s="24">
        <v>2</v>
      </c>
      <c r="O404" s="24">
        <v>3</v>
      </c>
      <c r="P404" s="38">
        <v>4</v>
      </c>
      <c r="Q404" s="41">
        <f t="shared" si="11"/>
        <v>8.352829863705695E-2</v>
      </c>
      <c r="R404" s="35">
        <v>0</v>
      </c>
      <c r="S404" s="35">
        <v>1500000</v>
      </c>
      <c r="T404" s="35">
        <v>0</v>
      </c>
      <c r="U404" s="35">
        <v>0</v>
      </c>
      <c r="V404" s="35">
        <v>0</v>
      </c>
      <c r="W404" s="35">
        <v>0</v>
      </c>
      <c r="X404" s="35">
        <v>0</v>
      </c>
      <c r="Y404" s="35">
        <v>0</v>
      </c>
      <c r="Z404" s="35">
        <v>0</v>
      </c>
      <c r="AA404" s="35">
        <v>0</v>
      </c>
      <c r="AB404" s="35">
        <v>1500000</v>
      </c>
    </row>
    <row r="405" spans="1:28" ht="164.25" customHeight="1">
      <c r="A405" s="782"/>
      <c r="B405" s="783"/>
      <c r="C405" s="783"/>
      <c r="D405" s="784"/>
      <c r="E405" s="190">
        <v>4</v>
      </c>
      <c r="F405" s="190" t="s">
        <v>404</v>
      </c>
      <c r="G405" s="191">
        <v>0</v>
      </c>
      <c r="H405" s="25" t="s">
        <v>8</v>
      </c>
      <c r="I405" s="189">
        <v>1</v>
      </c>
      <c r="J405" s="189">
        <v>1</v>
      </c>
      <c r="K405" s="189">
        <v>1</v>
      </c>
      <c r="L405" s="189">
        <v>1</v>
      </c>
      <c r="M405" s="43">
        <v>1</v>
      </c>
      <c r="N405" s="24">
        <v>2</v>
      </c>
      <c r="O405" s="24">
        <v>3</v>
      </c>
      <c r="P405" s="38">
        <v>4</v>
      </c>
      <c r="Q405" s="41">
        <f t="shared" si="11"/>
        <v>5.5685532424704628E-2</v>
      </c>
      <c r="R405" s="35">
        <v>0</v>
      </c>
      <c r="S405" s="35">
        <v>1000000</v>
      </c>
      <c r="T405" s="35">
        <v>0</v>
      </c>
      <c r="U405" s="35">
        <v>0</v>
      </c>
      <c r="V405" s="35">
        <v>0</v>
      </c>
      <c r="W405" s="35">
        <v>0</v>
      </c>
      <c r="X405" s="35">
        <v>0</v>
      </c>
      <c r="Y405" s="35">
        <v>0</v>
      </c>
      <c r="Z405" s="35">
        <v>0</v>
      </c>
      <c r="AA405" s="35">
        <v>0</v>
      </c>
      <c r="AB405" s="35">
        <v>1000000</v>
      </c>
    </row>
    <row r="406" spans="1:28" ht="137.25" customHeight="1">
      <c r="A406" s="782"/>
      <c r="B406" s="783"/>
      <c r="C406" s="783"/>
      <c r="D406" s="784"/>
      <c r="E406" s="190">
        <v>1</v>
      </c>
      <c r="F406" s="190" t="s">
        <v>405</v>
      </c>
      <c r="G406" s="191">
        <v>0</v>
      </c>
      <c r="H406" s="25" t="s">
        <v>8</v>
      </c>
      <c r="I406" s="189">
        <v>1</v>
      </c>
      <c r="J406" s="189"/>
      <c r="K406" s="189"/>
      <c r="L406" s="189"/>
      <c r="M406" s="43">
        <v>1</v>
      </c>
      <c r="N406" s="24">
        <v>1</v>
      </c>
      <c r="O406" s="24">
        <v>1</v>
      </c>
      <c r="P406" s="38">
        <v>1</v>
      </c>
      <c r="Q406" s="41">
        <f t="shared" si="11"/>
        <v>0</v>
      </c>
      <c r="R406" s="35">
        <v>0</v>
      </c>
      <c r="S406" s="35">
        <v>0</v>
      </c>
      <c r="T406" s="35">
        <v>0</v>
      </c>
      <c r="U406" s="35">
        <v>0</v>
      </c>
      <c r="V406" s="35">
        <v>0</v>
      </c>
      <c r="W406" s="35">
        <v>0</v>
      </c>
      <c r="X406" s="35">
        <v>0</v>
      </c>
      <c r="Y406" s="35">
        <v>0</v>
      </c>
      <c r="Z406" s="35">
        <v>0</v>
      </c>
      <c r="AA406" s="35">
        <v>0</v>
      </c>
      <c r="AB406" s="35">
        <v>0</v>
      </c>
    </row>
    <row r="407" spans="1:28" ht="78.75" customHeight="1">
      <c r="A407" s="782"/>
      <c r="B407" s="783"/>
      <c r="C407" s="783"/>
      <c r="D407" s="784"/>
      <c r="E407" s="193" t="s">
        <v>406</v>
      </c>
      <c r="F407" s="193" t="s">
        <v>407</v>
      </c>
      <c r="G407" s="249">
        <v>0</v>
      </c>
      <c r="H407" s="25" t="s">
        <v>8</v>
      </c>
      <c r="I407" s="189"/>
      <c r="J407" s="189">
        <v>1</v>
      </c>
      <c r="K407" s="189"/>
      <c r="L407" s="189"/>
      <c r="M407" s="43">
        <v>0</v>
      </c>
      <c r="N407" s="24">
        <v>1</v>
      </c>
      <c r="O407" s="24">
        <v>1</v>
      </c>
      <c r="P407" s="38">
        <v>1</v>
      </c>
      <c r="Q407" s="41">
        <f t="shared" si="11"/>
        <v>0</v>
      </c>
      <c r="R407" s="35">
        <v>0</v>
      </c>
      <c r="S407" s="35"/>
      <c r="T407" s="35">
        <v>0</v>
      </c>
      <c r="U407" s="35">
        <v>0</v>
      </c>
      <c r="V407" s="35">
        <v>0</v>
      </c>
      <c r="W407" s="35">
        <v>0</v>
      </c>
      <c r="X407" s="35">
        <v>0</v>
      </c>
      <c r="Y407" s="35">
        <v>0</v>
      </c>
      <c r="Z407" s="35">
        <v>0</v>
      </c>
      <c r="AA407" s="35">
        <v>0</v>
      </c>
      <c r="AB407" s="35">
        <v>0</v>
      </c>
    </row>
    <row r="408" spans="1:28" ht="110.25" customHeight="1">
      <c r="A408" s="782"/>
      <c r="B408" s="783"/>
      <c r="C408" s="783"/>
      <c r="D408" s="784"/>
      <c r="E408" s="190">
        <v>1</v>
      </c>
      <c r="F408" s="190" t="s">
        <v>408</v>
      </c>
      <c r="G408" s="249">
        <v>0</v>
      </c>
      <c r="H408" s="25" t="s">
        <v>8</v>
      </c>
      <c r="I408" s="189">
        <v>1</v>
      </c>
      <c r="J408" s="189"/>
      <c r="K408" s="189"/>
      <c r="L408" s="189"/>
      <c r="M408" s="43">
        <v>1</v>
      </c>
      <c r="N408" s="24">
        <v>1</v>
      </c>
      <c r="O408" s="24">
        <v>1</v>
      </c>
      <c r="P408" s="38">
        <v>1</v>
      </c>
      <c r="Q408" s="41">
        <f t="shared" si="11"/>
        <v>0</v>
      </c>
      <c r="R408" s="35">
        <v>0</v>
      </c>
      <c r="S408" s="35">
        <v>0</v>
      </c>
      <c r="T408" s="35">
        <v>0</v>
      </c>
      <c r="U408" s="35">
        <v>0</v>
      </c>
      <c r="V408" s="35">
        <v>0</v>
      </c>
      <c r="W408" s="35">
        <v>0</v>
      </c>
      <c r="X408" s="35">
        <v>0</v>
      </c>
      <c r="Y408" s="35">
        <v>0</v>
      </c>
      <c r="Z408" s="35">
        <v>0</v>
      </c>
      <c r="AA408" s="35">
        <v>0</v>
      </c>
      <c r="AB408" s="35">
        <v>0</v>
      </c>
    </row>
    <row r="409" spans="1:28" ht="156" customHeight="1">
      <c r="A409" s="782"/>
      <c r="B409" s="783"/>
      <c r="C409" s="783"/>
      <c r="D409" s="784"/>
      <c r="E409" s="190" t="s">
        <v>778</v>
      </c>
      <c r="F409" s="190" t="s">
        <v>409</v>
      </c>
      <c r="G409" s="194">
        <v>36</v>
      </c>
      <c r="H409" s="25" t="s">
        <v>8</v>
      </c>
      <c r="I409" s="189">
        <v>25</v>
      </c>
      <c r="J409" s="189">
        <v>25</v>
      </c>
      <c r="K409" s="189">
        <v>0</v>
      </c>
      <c r="L409" s="189">
        <v>0</v>
      </c>
      <c r="M409" s="43">
        <v>25</v>
      </c>
      <c r="N409" s="24">
        <v>50</v>
      </c>
      <c r="O409" s="24">
        <v>50</v>
      </c>
      <c r="P409" s="38">
        <v>50</v>
      </c>
      <c r="Q409" s="41">
        <f t="shared" si="11"/>
        <v>0</v>
      </c>
      <c r="R409" s="35">
        <v>0</v>
      </c>
      <c r="S409" s="35"/>
      <c r="T409" s="35">
        <v>0</v>
      </c>
      <c r="U409" s="35">
        <v>0</v>
      </c>
      <c r="V409" s="35">
        <v>0</v>
      </c>
      <c r="W409" s="35">
        <v>0</v>
      </c>
      <c r="X409" s="35">
        <v>0</v>
      </c>
      <c r="Y409" s="35">
        <v>0</v>
      </c>
      <c r="Z409" s="35">
        <v>0</v>
      </c>
      <c r="AA409" s="35">
        <v>0</v>
      </c>
      <c r="AB409" s="35">
        <v>0</v>
      </c>
    </row>
    <row r="410" spans="1:28" ht="141.75" customHeight="1">
      <c r="A410" s="195" t="s">
        <v>410</v>
      </c>
      <c r="B410" s="193" t="s">
        <v>579</v>
      </c>
      <c r="C410" s="193" t="s">
        <v>580</v>
      </c>
      <c r="D410" s="196"/>
      <c r="E410" s="190">
        <v>1</v>
      </c>
      <c r="F410" s="190" t="s">
        <v>779</v>
      </c>
      <c r="G410" s="197">
        <v>0</v>
      </c>
      <c r="H410" s="25" t="s">
        <v>8</v>
      </c>
      <c r="I410" s="189">
        <v>1</v>
      </c>
      <c r="J410" s="189"/>
      <c r="K410" s="189"/>
      <c r="L410" s="189"/>
      <c r="M410" s="43">
        <v>1</v>
      </c>
      <c r="N410" s="24">
        <v>1</v>
      </c>
      <c r="O410" s="24">
        <v>1</v>
      </c>
      <c r="P410" s="38">
        <v>1</v>
      </c>
      <c r="Q410" s="41">
        <f t="shared" si="11"/>
        <v>0</v>
      </c>
      <c r="R410" s="35">
        <v>0</v>
      </c>
      <c r="S410" s="35">
        <v>0</v>
      </c>
      <c r="T410" s="35">
        <v>0</v>
      </c>
      <c r="U410" s="35">
        <v>0</v>
      </c>
      <c r="V410" s="35">
        <v>0</v>
      </c>
      <c r="W410" s="35">
        <v>0</v>
      </c>
      <c r="X410" s="35">
        <v>0</v>
      </c>
      <c r="Y410" s="35">
        <v>0</v>
      </c>
      <c r="Z410" s="35">
        <v>0</v>
      </c>
      <c r="AA410" s="35">
        <v>0</v>
      </c>
      <c r="AB410" s="35">
        <v>0</v>
      </c>
    </row>
    <row r="411" spans="1:28" ht="75" customHeight="1">
      <c r="A411" s="789" t="s">
        <v>288</v>
      </c>
      <c r="B411" s="783" t="s">
        <v>581</v>
      </c>
      <c r="C411" s="783" t="s">
        <v>582</v>
      </c>
      <c r="D411" s="791"/>
      <c r="E411" s="198">
        <v>1</v>
      </c>
      <c r="F411" s="190" t="s">
        <v>289</v>
      </c>
      <c r="G411" s="194">
        <v>2</v>
      </c>
      <c r="H411" s="25" t="s">
        <v>9</v>
      </c>
      <c r="I411" s="189">
        <v>1</v>
      </c>
      <c r="J411" s="189">
        <v>1</v>
      </c>
      <c r="K411" s="189">
        <v>1</v>
      </c>
      <c r="L411" s="189">
        <v>1</v>
      </c>
      <c r="M411" s="43">
        <v>1</v>
      </c>
      <c r="N411" s="24">
        <v>1</v>
      </c>
      <c r="O411" s="24">
        <v>1</v>
      </c>
      <c r="P411" s="38">
        <v>1</v>
      </c>
      <c r="Q411" s="41">
        <f t="shared" si="11"/>
        <v>0.83528298637056952</v>
      </c>
      <c r="R411" s="35">
        <v>0</v>
      </c>
      <c r="S411" s="35">
        <v>15000000</v>
      </c>
      <c r="T411" s="35">
        <v>0</v>
      </c>
      <c r="U411" s="35">
        <v>0</v>
      </c>
      <c r="V411" s="35">
        <v>0</v>
      </c>
      <c r="W411" s="35">
        <v>0</v>
      </c>
      <c r="X411" s="35">
        <v>0</v>
      </c>
      <c r="Y411" s="35">
        <v>0</v>
      </c>
      <c r="Z411" s="35">
        <v>0</v>
      </c>
      <c r="AA411" s="35">
        <v>0</v>
      </c>
      <c r="AB411" s="35">
        <v>15000000</v>
      </c>
    </row>
    <row r="412" spans="1:28" ht="65.25" customHeight="1">
      <c r="A412" s="789"/>
      <c r="B412" s="783"/>
      <c r="C412" s="783"/>
      <c r="D412" s="790"/>
      <c r="E412" s="193">
        <v>45</v>
      </c>
      <c r="F412" s="190" t="s">
        <v>583</v>
      </c>
      <c r="G412" s="194">
        <v>45</v>
      </c>
      <c r="H412" s="25" t="s">
        <v>9</v>
      </c>
      <c r="I412" s="189">
        <v>11</v>
      </c>
      <c r="J412" s="189">
        <v>11</v>
      </c>
      <c r="K412" s="189">
        <v>11</v>
      </c>
      <c r="L412" s="189">
        <v>12</v>
      </c>
      <c r="M412" s="43">
        <v>11</v>
      </c>
      <c r="N412" s="24">
        <v>22</v>
      </c>
      <c r="O412" s="24">
        <v>33</v>
      </c>
      <c r="P412" s="38">
        <v>45</v>
      </c>
      <c r="Q412" s="41">
        <f t="shared" si="11"/>
        <v>0.19489936348646619</v>
      </c>
      <c r="R412" s="35">
        <v>0</v>
      </c>
      <c r="S412" s="35">
        <v>3500000</v>
      </c>
      <c r="T412" s="35">
        <v>0</v>
      </c>
      <c r="U412" s="35">
        <v>0</v>
      </c>
      <c r="V412" s="35">
        <v>0</v>
      </c>
      <c r="W412" s="35">
        <v>0</v>
      </c>
      <c r="X412" s="35">
        <v>0</v>
      </c>
      <c r="Y412" s="35">
        <v>0</v>
      </c>
      <c r="Z412" s="35">
        <v>0</v>
      </c>
      <c r="AA412" s="35">
        <v>0</v>
      </c>
      <c r="AB412" s="35">
        <v>3500000</v>
      </c>
    </row>
    <row r="413" spans="1:28" ht="129" customHeight="1">
      <c r="A413" s="789"/>
      <c r="B413" s="783"/>
      <c r="C413" s="783"/>
      <c r="D413" s="790"/>
      <c r="E413" s="193">
        <v>4</v>
      </c>
      <c r="F413" s="193" t="s">
        <v>411</v>
      </c>
      <c r="G413" s="249">
        <v>6</v>
      </c>
      <c r="H413" s="25" t="s">
        <v>9</v>
      </c>
      <c r="I413" s="189">
        <v>1</v>
      </c>
      <c r="J413" s="189">
        <v>1</v>
      </c>
      <c r="K413" s="189">
        <v>1</v>
      </c>
      <c r="L413" s="189">
        <v>1</v>
      </c>
      <c r="M413" s="43">
        <v>1</v>
      </c>
      <c r="N413" s="24">
        <v>2</v>
      </c>
      <c r="O413" s="24">
        <v>3</v>
      </c>
      <c r="P413" s="38">
        <v>4</v>
      </c>
      <c r="Q413" s="41">
        <f t="shared" si="11"/>
        <v>0.1670565972741139</v>
      </c>
      <c r="R413" s="35">
        <v>0</v>
      </c>
      <c r="S413" s="35">
        <v>3000000</v>
      </c>
      <c r="T413" s="35">
        <v>0</v>
      </c>
      <c r="U413" s="35">
        <v>0</v>
      </c>
      <c r="V413" s="35">
        <v>0</v>
      </c>
      <c r="W413" s="35">
        <v>0</v>
      </c>
      <c r="X413" s="35">
        <v>0</v>
      </c>
      <c r="Y413" s="35">
        <v>0</v>
      </c>
      <c r="Z413" s="35">
        <v>0</v>
      </c>
      <c r="AA413" s="35">
        <v>0</v>
      </c>
      <c r="AB413" s="35">
        <v>3000000</v>
      </c>
    </row>
    <row r="414" spans="1:28" ht="108.75" customHeight="1">
      <c r="A414" s="789"/>
      <c r="B414" s="783"/>
      <c r="C414" s="783"/>
      <c r="D414" s="790"/>
      <c r="E414" s="193">
        <v>1</v>
      </c>
      <c r="F414" s="190" t="s">
        <v>412</v>
      </c>
      <c r="G414" s="249">
        <v>1</v>
      </c>
      <c r="H414" s="25" t="s">
        <v>9</v>
      </c>
      <c r="I414" s="189"/>
      <c r="J414" s="189">
        <v>1</v>
      </c>
      <c r="K414" s="189"/>
      <c r="L414" s="189"/>
      <c r="M414" s="43">
        <v>0</v>
      </c>
      <c r="N414" s="24">
        <v>1</v>
      </c>
      <c r="O414" s="24">
        <v>1</v>
      </c>
      <c r="P414" s="38">
        <v>1</v>
      </c>
      <c r="Q414" s="41">
        <f t="shared" si="11"/>
        <v>0</v>
      </c>
      <c r="R414" s="35">
        <v>0</v>
      </c>
      <c r="S414" s="35"/>
      <c r="T414" s="35">
        <v>0</v>
      </c>
      <c r="U414" s="35">
        <v>0</v>
      </c>
      <c r="V414" s="35">
        <v>0</v>
      </c>
      <c r="W414" s="35">
        <v>0</v>
      </c>
      <c r="X414" s="35">
        <v>0</v>
      </c>
      <c r="Y414" s="35">
        <v>0</v>
      </c>
      <c r="Z414" s="35">
        <v>0</v>
      </c>
      <c r="AA414" s="35">
        <v>0</v>
      </c>
      <c r="AB414" s="35">
        <v>0</v>
      </c>
    </row>
    <row r="415" spans="1:28" ht="114" customHeight="1">
      <c r="A415" s="789"/>
      <c r="B415" s="783"/>
      <c r="C415" s="783"/>
      <c r="D415" s="790"/>
      <c r="E415" s="193">
        <v>1</v>
      </c>
      <c r="F415" s="190" t="s">
        <v>290</v>
      </c>
      <c r="G415" s="194">
        <v>1</v>
      </c>
      <c r="H415" s="25" t="s">
        <v>8</v>
      </c>
      <c r="I415" s="189">
        <v>1</v>
      </c>
      <c r="J415" s="189"/>
      <c r="K415" s="189"/>
      <c r="L415" s="189"/>
      <c r="M415" s="43">
        <v>1</v>
      </c>
      <c r="N415" s="24">
        <v>1</v>
      </c>
      <c r="O415" s="24">
        <v>1</v>
      </c>
      <c r="P415" s="38">
        <v>1</v>
      </c>
      <c r="Q415" s="41">
        <f t="shared" si="11"/>
        <v>0</v>
      </c>
      <c r="R415" s="35">
        <v>0</v>
      </c>
      <c r="S415" s="35">
        <v>0</v>
      </c>
      <c r="T415" s="35">
        <v>0</v>
      </c>
      <c r="U415" s="35">
        <v>0</v>
      </c>
      <c r="V415" s="35">
        <v>0</v>
      </c>
      <c r="W415" s="35">
        <v>0</v>
      </c>
      <c r="X415" s="35">
        <v>0</v>
      </c>
      <c r="Y415" s="35">
        <v>0</v>
      </c>
      <c r="Z415" s="35">
        <v>0</v>
      </c>
      <c r="AA415" s="35">
        <v>0</v>
      </c>
      <c r="AB415" s="35">
        <v>0</v>
      </c>
    </row>
    <row r="416" spans="1:28" ht="93.75" customHeight="1">
      <c r="A416" s="789"/>
      <c r="B416" s="783"/>
      <c r="C416" s="783"/>
      <c r="D416" s="790"/>
      <c r="E416" s="193">
        <v>4</v>
      </c>
      <c r="F416" s="190" t="s">
        <v>413</v>
      </c>
      <c r="G416" s="194">
        <v>0</v>
      </c>
      <c r="H416" s="25" t="s">
        <v>8</v>
      </c>
      <c r="I416" s="189">
        <v>1</v>
      </c>
      <c r="J416" s="189">
        <v>1</v>
      </c>
      <c r="K416" s="189">
        <v>1</v>
      </c>
      <c r="L416" s="189">
        <v>1</v>
      </c>
      <c r="M416" s="43">
        <v>1</v>
      </c>
      <c r="N416" s="24">
        <v>2</v>
      </c>
      <c r="O416" s="24">
        <v>3</v>
      </c>
      <c r="P416" s="38">
        <v>4</v>
      </c>
      <c r="Q416" s="41">
        <f t="shared" si="11"/>
        <v>8.352829863705695E-2</v>
      </c>
      <c r="R416" s="35">
        <v>0</v>
      </c>
      <c r="S416" s="35">
        <v>1500000</v>
      </c>
      <c r="T416" s="35">
        <v>0</v>
      </c>
      <c r="U416" s="35">
        <v>0</v>
      </c>
      <c r="V416" s="35">
        <v>0</v>
      </c>
      <c r="W416" s="35">
        <v>0</v>
      </c>
      <c r="X416" s="35">
        <v>0</v>
      </c>
      <c r="Y416" s="35">
        <v>0</v>
      </c>
      <c r="Z416" s="35">
        <v>0</v>
      </c>
      <c r="AA416" s="35">
        <v>0</v>
      </c>
      <c r="AB416" s="35">
        <v>1500000</v>
      </c>
    </row>
    <row r="417" spans="1:28" ht="124.5" customHeight="1">
      <c r="A417" s="789" t="s">
        <v>285</v>
      </c>
      <c r="B417" s="790" t="s">
        <v>584</v>
      </c>
      <c r="C417" s="790" t="s">
        <v>414</v>
      </c>
      <c r="D417" s="791"/>
      <c r="E417" s="193">
        <v>3</v>
      </c>
      <c r="F417" s="193" t="s">
        <v>286</v>
      </c>
      <c r="G417" s="194" t="s">
        <v>68</v>
      </c>
      <c r="H417" s="25" t="s">
        <v>8</v>
      </c>
      <c r="I417" s="189">
        <v>1</v>
      </c>
      <c r="J417" s="189">
        <v>1</v>
      </c>
      <c r="K417" s="189">
        <v>1</v>
      </c>
      <c r="L417" s="189"/>
      <c r="M417" s="43">
        <v>1</v>
      </c>
      <c r="N417" s="24">
        <v>2</v>
      </c>
      <c r="O417" s="24">
        <v>3</v>
      </c>
      <c r="P417" s="38">
        <v>3</v>
      </c>
      <c r="Q417" s="41">
        <f t="shared" si="11"/>
        <v>0.13921383106176158</v>
      </c>
      <c r="R417" s="35">
        <v>0</v>
      </c>
      <c r="S417" s="35">
        <v>2500000</v>
      </c>
      <c r="T417" s="35">
        <v>0</v>
      </c>
      <c r="U417" s="35">
        <v>0</v>
      </c>
      <c r="V417" s="35">
        <v>0</v>
      </c>
      <c r="W417" s="35">
        <v>0</v>
      </c>
      <c r="X417" s="35">
        <v>0</v>
      </c>
      <c r="Y417" s="35">
        <v>0</v>
      </c>
      <c r="Z417" s="35">
        <v>0</v>
      </c>
      <c r="AA417" s="35">
        <v>0</v>
      </c>
      <c r="AB417" s="35">
        <v>2500000</v>
      </c>
    </row>
    <row r="418" spans="1:28" ht="147" customHeight="1">
      <c r="A418" s="789"/>
      <c r="B418" s="790"/>
      <c r="C418" s="790"/>
      <c r="D418" s="790"/>
      <c r="E418" s="193">
        <v>2</v>
      </c>
      <c r="F418" s="193" t="s">
        <v>415</v>
      </c>
      <c r="G418" s="194">
        <v>1</v>
      </c>
      <c r="H418" s="25" t="s">
        <v>8</v>
      </c>
      <c r="I418" s="189">
        <v>1</v>
      </c>
      <c r="J418" s="189">
        <v>1</v>
      </c>
      <c r="K418" s="189"/>
      <c r="L418" s="189"/>
      <c r="M418" s="43">
        <v>1</v>
      </c>
      <c r="N418" s="24">
        <v>2</v>
      </c>
      <c r="O418" s="24">
        <v>2</v>
      </c>
      <c r="P418" s="38">
        <v>2</v>
      </c>
      <c r="Q418" s="41">
        <f t="shared" si="11"/>
        <v>0</v>
      </c>
      <c r="R418" s="35">
        <v>0</v>
      </c>
      <c r="S418" s="35"/>
      <c r="T418" s="35">
        <v>0</v>
      </c>
      <c r="U418" s="35">
        <v>0</v>
      </c>
      <c r="V418" s="35">
        <v>0</v>
      </c>
      <c r="W418" s="35">
        <v>0</v>
      </c>
      <c r="X418" s="35">
        <v>0</v>
      </c>
      <c r="Y418" s="35">
        <v>0</v>
      </c>
      <c r="Z418" s="35">
        <v>0</v>
      </c>
      <c r="AA418" s="35">
        <v>0</v>
      </c>
      <c r="AB418" s="35">
        <v>0</v>
      </c>
    </row>
    <row r="419" spans="1:28" ht="81.75" customHeight="1">
      <c r="A419" s="789"/>
      <c r="B419" s="790"/>
      <c r="C419" s="790"/>
      <c r="D419" s="790"/>
      <c r="E419" s="193">
        <v>2</v>
      </c>
      <c r="F419" s="193" t="s">
        <v>287</v>
      </c>
      <c r="G419" s="194">
        <v>2</v>
      </c>
      <c r="H419" s="25" t="s">
        <v>9</v>
      </c>
      <c r="I419" s="189">
        <v>1</v>
      </c>
      <c r="J419" s="189">
        <v>1</v>
      </c>
      <c r="K419" s="189"/>
      <c r="L419" s="189"/>
      <c r="M419" s="43">
        <v>1</v>
      </c>
      <c r="N419" s="24">
        <v>2</v>
      </c>
      <c r="O419" s="24">
        <v>2</v>
      </c>
      <c r="P419" s="38">
        <v>2</v>
      </c>
      <c r="Q419" s="41">
        <f t="shared" si="11"/>
        <v>0</v>
      </c>
      <c r="R419" s="35">
        <v>0</v>
      </c>
      <c r="S419" s="35"/>
      <c r="T419" s="35">
        <v>0</v>
      </c>
      <c r="U419" s="35">
        <v>0</v>
      </c>
      <c r="V419" s="35">
        <v>0</v>
      </c>
      <c r="W419" s="35">
        <v>0</v>
      </c>
      <c r="X419" s="35">
        <v>0</v>
      </c>
      <c r="Y419" s="35">
        <v>0</v>
      </c>
      <c r="Z419" s="35">
        <v>0</v>
      </c>
      <c r="AA419" s="35">
        <v>0</v>
      </c>
      <c r="AB419" s="35">
        <v>0</v>
      </c>
    </row>
    <row r="420" spans="1:28" ht="106.5" customHeight="1">
      <c r="A420" s="789"/>
      <c r="B420" s="790"/>
      <c r="C420" s="790"/>
      <c r="D420" s="790"/>
      <c r="E420" s="198">
        <v>1</v>
      </c>
      <c r="F420" s="193" t="s">
        <v>416</v>
      </c>
      <c r="G420" s="194">
        <v>1</v>
      </c>
      <c r="H420" s="25" t="s">
        <v>9</v>
      </c>
      <c r="I420" s="189">
        <v>1</v>
      </c>
      <c r="J420" s="189"/>
      <c r="K420" s="189"/>
      <c r="L420" s="189"/>
      <c r="M420" s="43">
        <v>1</v>
      </c>
      <c r="N420" s="24">
        <v>1</v>
      </c>
      <c r="O420" s="24">
        <v>1</v>
      </c>
      <c r="P420" s="38">
        <v>1</v>
      </c>
      <c r="Q420" s="41">
        <f t="shared" si="11"/>
        <v>0</v>
      </c>
      <c r="R420" s="35">
        <v>0</v>
      </c>
      <c r="S420" s="35">
        <v>0</v>
      </c>
      <c r="T420" s="35">
        <v>0</v>
      </c>
      <c r="U420" s="35">
        <v>0</v>
      </c>
      <c r="V420" s="35">
        <v>0</v>
      </c>
      <c r="W420" s="35">
        <v>0</v>
      </c>
      <c r="X420" s="35">
        <v>0</v>
      </c>
      <c r="Y420" s="35">
        <v>0</v>
      </c>
      <c r="Z420" s="35">
        <v>0</v>
      </c>
      <c r="AA420" s="35">
        <v>0</v>
      </c>
      <c r="AB420" s="35">
        <v>0</v>
      </c>
    </row>
    <row r="421" spans="1:28" ht="162" customHeight="1">
      <c r="A421" s="789"/>
      <c r="B421" s="790"/>
      <c r="C421" s="790"/>
      <c r="D421" s="790"/>
      <c r="E421" s="193">
        <v>1</v>
      </c>
      <c r="F421" s="193" t="s">
        <v>417</v>
      </c>
      <c r="G421" s="194">
        <v>1</v>
      </c>
      <c r="H421" s="25" t="s">
        <v>8</v>
      </c>
      <c r="I421" s="189">
        <v>1</v>
      </c>
      <c r="J421" s="189"/>
      <c r="K421" s="189"/>
      <c r="L421" s="189"/>
      <c r="M421" s="43">
        <v>1</v>
      </c>
      <c r="N421" s="24">
        <v>1</v>
      </c>
      <c r="O421" s="24">
        <v>1</v>
      </c>
      <c r="P421" s="38">
        <v>1</v>
      </c>
      <c r="Q421" s="41">
        <f t="shared" si="11"/>
        <v>0</v>
      </c>
      <c r="R421" s="35">
        <v>0</v>
      </c>
      <c r="S421" s="35">
        <v>0</v>
      </c>
      <c r="T421" s="35">
        <v>0</v>
      </c>
      <c r="U421" s="35">
        <v>0</v>
      </c>
      <c r="V421" s="35">
        <v>0</v>
      </c>
      <c r="W421" s="35">
        <v>0</v>
      </c>
      <c r="X421" s="35">
        <v>0</v>
      </c>
      <c r="Y421" s="35">
        <v>0</v>
      </c>
      <c r="Z421" s="35">
        <v>0</v>
      </c>
      <c r="AA421" s="35">
        <v>0</v>
      </c>
      <c r="AB421" s="35">
        <v>0</v>
      </c>
    </row>
    <row r="422" spans="1:28" ht="169.5" customHeight="1">
      <c r="A422" s="789"/>
      <c r="B422" s="790"/>
      <c r="C422" s="790"/>
      <c r="D422" s="790"/>
      <c r="E422" s="193" t="s">
        <v>585</v>
      </c>
      <c r="F422" s="193" t="s">
        <v>418</v>
      </c>
      <c r="G422" s="194">
        <v>1</v>
      </c>
      <c r="H422" s="25" t="s">
        <v>8</v>
      </c>
      <c r="I422" s="189">
        <v>1</v>
      </c>
      <c r="J422" s="189"/>
      <c r="K422" s="189"/>
      <c r="L422" s="189"/>
      <c r="M422" s="43">
        <v>1</v>
      </c>
      <c r="N422" s="24">
        <v>1</v>
      </c>
      <c r="O422" s="24">
        <v>1</v>
      </c>
      <c r="P422" s="38">
        <v>1</v>
      </c>
      <c r="Q422" s="41">
        <f t="shared" si="11"/>
        <v>0</v>
      </c>
      <c r="R422" s="35">
        <v>0</v>
      </c>
      <c r="S422" s="35">
        <v>0</v>
      </c>
      <c r="T422" s="35">
        <v>0</v>
      </c>
      <c r="U422" s="35">
        <v>0</v>
      </c>
      <c r="V422" s="35">
        <v>0</v>
      </c>
      <c r="W422" s="35">
        <v>0</v>
      </c>
      <c r="X422" s="35">
        <v>0</v>
      </c>
      <c r="Y422" s="35">
        <v>0</v>
      </c>
      <c r="Z422" s="35">
        <v>0</v>
      </c>
      <c r="AA422" s="35">
        <v>0</v>
      </c>
      <c r="AB422" s="35">
        <v>0</v>
      </c>
    </row>
    <row r="423" spans="1:28" ht="90.75" customHeight="1">
      <c r="A423" s="778" t="s">
        <v>291</v>
      </c>
      <c r="B423" s="768" t="s">
        <v>292</v>
      </c>
      <c r="C423" s="768" t="s">
        <v>293</v>
      </c>
      <c r="D423" s="768"/>
      <c r="E423" s="36">
        <v>4</v>
      </c>
      <c r="F423" s="36" t="s">
        <v>294</v>
      </c>
      <c r="G423" s="43" t="s">
        <v>68</v>
      </c>
      <c r="H423" s="25" t="s">
        <v>8</v>
      </c>
      <c r="I423" s="189">
        <v>1</v>
      </c>
      <c r="J423" s="189">
        <v>1</v>
      </c>
      <c r="K423" s="189">
        <v>1</v>
      </c>
      <c r="L423" s="189">
        <v>1</v>
      </c>
      <c r="M423" s="43">
        <v>1</v>
      </c>
      <c r="N423" s="24">
        <v>2</v>
      </c>
      <c r="O423" s="24">
        <v>3</v>
      </c>
      <c r="P423" s="38">
        <v>4</v>
      </c>
      <c r="Q423" s="41">
        <f t="shared" si="11"/>
        <v>1.1137106484940926</v>
      </c>
      <c r="R423" s="35">
        <v>0</v>
      </c>
      <c r="S423" s="35">
        <v>20000000</v>
      </c>
      <c r="T423" s="35">
        <v>0</v>
      </c>
      <c r="U423" s="35">
        <v>0</v>
      </c>
      <c r="V423" s="35">
        <v>0</v>
      </c>
      <c r="W423" s="35">
        <v>0</v>
      </c>
      <c r="X423" s="35">
        <v>0</v>
      </c>
      <c r="Y423" s="35">
        <v>0</v>
      </c>
      <c r="Z423" s="35">
        <v>0</v>
      </c>
      <c r="AA423" s="35">
        <v>0</v>
      </c>
      <c r="AB423" s="35">
        <v>20000000</v>
      </c>
    </row>
    <row r="424" spans="1:28" ht="82.5" customHeight="1">
      <c r="A424" s="778"/>
      <c r="B424" s="768"/>
      <c r="C424" s="768"/>
      <c r="D424" s="768"/>
      <c r="E424" s="36">
        <v>4</v>
      </c>
      <c r="F424" s="45" t="s">
        <v>295</v>
      </c>
      <c r="G424" s="43" t="s">
        <v>68</v>
      </c>
      <c r="H424" s="25" t="s">
        <v>8</v>
      </c>
      <c r="I424" s="189">
        <v>1</v>
      </c>
      <c r="J424" s="189">
        <v>1</v>
      </c>
      <c r="K424" s="189">
        <v>1</v>
      </c>
      <c r="L424" s="189">
        <v>1</v>
      </c>
      <c r="M424" s="43">
        <v>1</v>
      </c>
      <c r="N424" s="24">
        <v>2</v>
      </c>
      <c r="O424" s="24">
        <v>3</v>
      </c>
      <c r="P424" s="38">
        <v>4</v>
      </c>
      <c r="Q424" s="41">
        <f t="shared" si="11"/>
        <v>0.13921383106176158</v>
      </c>
      <c r="R424" s="35">
        <v>0</v>
      </c>
      <c r="S424" s="35">
        <v>2500000</v>
      </c>
      <c r="T424" s="35">
        <v>0</v>
      </c>
      <c r="U424" s="35">
        <v>0</v>
      </c>
      <c r="V424" s="35">
        <v>0</v>
      </c>
      <c r="W424" s="35">
        <v>0</v>
      </c>
      <c r="X424" s="35">
        <v>0</v>
      </c>
      <c r="Y424" s="35">
        <v>0</v>
      </c>
      <c r="Z424" s="35">
        <v>0</v>
      </c>
      <c r="AA424" s="35">
        <v>0</v>
      </c>
      <c r="AB424" s="35">
        <v>2500000</v>
      </c>
    </row>
    <row r="425" spans="1:28" ht="93" customHeight="1">
      <c r="A425" s="786" t="s">
        <v>296</v>
      </c>
      <c r="B425" s="787" t="s">
        <v>586</v>
      </c>
      <c r="C425" s="787" t="s">
        <v>297</v>
      </c>
      <c r="D425" s="788">
        <v>0.05</v>
      </c>
      <c r="E425" s="36" t="s">
        <v>298</v>
      </c>
      <c r="F425" s="45" t="s">
        <v>299</v>
      </c>
      <c r="G425" s="43">
        <v>0</v>
      </c>
      <c r="H425" s="25" t="s">
        <v>8</v>
      </c>
      <c r="I425" s="43">
        <v>1</v>
      </c>
      <c r="J425" s="43"/>
      <c r="K425" s="43"/>
      <c r="L425" s="43"/>
      <c r="M425" s="43">
        <v>1</v>
      </c>
      <c r="N425" s="24">
        <v>1</v>
      </c>
      <c r="O425" s="24">
        <v>1</v>
      </c>
      <c r="P425" s="38">
        <v>1</v>
      </c>
      <c r="Q425" s="41">
        <f t="shared" si="11"/>
        <v>0</v>
      </c>
      <c r="R425" s="35">
        <v>0</v>
      </c>
      <c r="S425" s="35">
        <v>0</v>
      </c>
      <c r="T425" s="35">
        <v>0</v>
      </c>
      <c r="U425" s="35">
        <v>0</v>
      </c>
      <c r="V425" s="35">
        <v>0</v>
      </c>
      <c r="W425" s="35">
        <v>0</v>
      </c>
      <c r="X425" s="35">
        <v>0</v>
      </c>
      <c r="Y425" s="35">
        <v>0</v>
      </c>
      <c r="Z425" s="35">
        <v>0</v>
      </c>
      <c r="AA425" s="35">
        <v>0</v>
      </c>
      <c r="AB425" s="35">
        <v>0</v>
      </c>
    </row>
    <row r="426" spans="1:28" ht="99" customHeight="1">
      <c r="A426" s="786"/>
      <c r="B426" s="787"/>
      <c r="C426" s="787"/>
      <c r="D426" s="788"/>
      <c r="E426" s="42">
        <v>16</v>
      </c>
      <c r="F426" s="45" t="s">
        <v>814</v>
      </c>
      <c r="G426" s="43">
        <v>10</v>
      </c>
      <c r="H426" s="25" t="s">
        <v>8</v>
      </c>
      <c r="I426" s="43">
        <v>4</v>
      </c>
      <c r="J426" s="43">
        <v>4</v>
      </c>
      <c r="K426" s="43">
        <v>4</v>
      </c>
      <c r="L426" s="43">
        <v>4</v>
      </c>
      <c r="M426" s="43">
        <v>4</v>
      </c>
      <c r="N426" s="24">
        <v>8</v>
      </c>
      <c r="O426" s="24">
        <v>12</v>
      </c>
      <c r="P426" s="38">
        <v>16</v>
      </c>
      <c r="Q426" s="41">
        <f t="shared" si="11"/>
        <v>0.27842766212352316</v>
      </c>
      <c r="R426" s="35">
        <v>0</v>
      </c>
      <c r="S426" s="35">
        <v>5000000</v>
      </c>
      <c r="T426" s="35">
        <v>0</v>
      </c>
      <c r="U426" s="35">
        <v>0</v>
      </c>
      <c r="V426" s="35">
        <v>0</v>
      </c>
      <c r="W426" s="35">
        <v>0</v>
      </c>
      <c r="X426" s="35">
        <v>0</v>
      </c>
      <c r="Y426" s="35">
        <v>0</v>
      </c>
      <c r="Z426" s="35">
        <v>0</v>
      </c>
      <c r="AA426" s="35">
        <v>0</v>
      </c>
      <c r="AB426" s="35">
        <v>5000000</v>
      </c>
    </row>
    <row r="427" spans="1:28" ht="45" customHeight="1">
      <c r="A427" s="786"/>
      <c r="B427" s="787"/>
      <c r="C427" s="787"/>
      <c r="D427" s="788"/>
      <c r="E427" s="36">
        <v>4</v>
      </c>
      <c r="F427" s="45" t="s">
        <v>300</v>
      </c>
      <c r="G427" s="43">
        <v>4</v>
      </c>
      <c r="H427" s="25" t="s">
        <v>9</v>
      </c>
      <c r="I427" s="43">
        <v>1</v>
      </c>
      <c r="J427" s="43">
        <v>1</v>
      </c>
      <c r="K427" s="43">
        <v>1</v>
      </c>
      <c r="L427" s="43">
        <v>1</v>
      </c>
      <c r="M427" s="43">
        <v>1</v>
      </c>
      <c r="N427" s="24">
        <v>2</v>
      </c>
      <c r="O427" s="24">
        <v>3</v>
      </c>
      <c r="P427" s="38">
        <v>4</v>
      </c>
      <c r="Q427" s="41">
        <f t="shared" si="11"/>
        <v>0.22274212969881851</v>
      </c>
      <c r="R427" s="35">
        <v>0</v>
      </c>
      <c r="S427" s="35">
        <v>4000000</v>
      </c>
      <c r="T427" s="35">
        <v>0</v>
      </c>
      <c r="U427" s="35">
        <v>0</v>
      </c>
      <c r="V427" s="35">
        <v>0</v>
      </c>
      <c r="W427" s="35">
        <v>0</v>
      </c>
      <c r="X427" s="35">
        <v>0</v>
      </c>
      <c r="Y427" s="35">
        <v>0</v>
      </c>
      <c r="Z427" s="35">
        <v>0</v>
      </c>
      <c r="AA427" s="35">
        <v>0</v>
      </c>
      <c r="AB427" s="35">
        <v>4000000</v>
      </c>
    </row>
    <row r="428" spans="1:28" ht="112.5" customHeight="1">
      <c r="A428" s="786"/>
      <c r="B428" s="96" t="s">
        <v>301</v>
      </c>
      <c r="C428" s="25" t="s">
        <v>302</v>
      </c>
      <c r="D428" s="788"/>
      <c r="E428" s="36" t="s">
        <v>149</v>
      </c>
      <c r="F428" s="36" t="s">
        <v>303</v>
      </c>
      <c r="G428" s="43">
        <v>0</v>
      </c>
      <c r="H428" s="25" t="s">
        <v>8</v>
      </c>
      <c r="I428" s="80">
        <v>1</v>
      </c>
      <c r="J428" s="43"/>
      <c r="K428" s="43"/>
      <c r="L428" s="43"/>
      <c r="M428" s="43">
        <v>1</v>
      </c>
      <c r="N428" s="24">
        <v>1</v>
      </c>
      <c r="O428" s="24">
        <v>1</v>
      </c>
      <c r="P428" s="38">
        <v>1</v>
      </c>
      <c r="Q428" s="41">
        <f t="shared" si="11"/>
        <v>0</v>
      </c>
      <c r="R428" s="35">
        <v>0</v>
      </c>
      <c r="S428" s="35">
        <v>0</v>
      </c>
      <c r="T428" s="35">
        <v>0</v>
      </c>
      <c r="U428" s="35">
        <v>0</v>
      </c>
      <c r="V428" s="35">
        <v>0</v>
      </c>
      <c r="W428" s="35">
        <v>0</v>
      </c>
      <c r="X428" s="35">
        <v>0</v>
      </c>
      <c r="Y428" s="35">
        <v>0</v>
      </c>
      <c r="Z428" s="35">
        <v>0</v>
      </c>
      <c r="AA428" s="35">
        <v>0</v>
      </c>
      <c r="AB428" s="35">
        <v>0</v>
      </c>
    </row>
    <row r="429" spans="1:28" ht="72" customHeight="1">
      <c r="A429" s="786"/>
      <c r="B429" s="96"/>
      <c r="C429" s="25"/>
      <c r="D429" s="788"/>
      <c r="E429" s="45" t="s">
        <v>304</v>
      </c>
      <c r="F429" s="36" t="s">
        <v>305</v>
      </c>
      <c r="G429" s="43">
        <v>0</v>
      </c>
      <c r="H429" s="25" t="s">
        <v>8</v>
      </c>
      <c r="I429" s="80">
        <v>1</v>
      </c>
      <c r="J429" s="43"/>
      <c r="K429" s="43"/>
      <c r="L429" s="43"/>
      <c r="M429" s="43">
        <v>1</v>
      </c>
      <c r="N429" s="24">
        <v>1</v>
      </c>
      <c r="O429" s="24">
        <v>1</v>
      </c>
      <c r="P429" s="38">
        <v>1</v>
      </c>
      <c r="Q429" s="41">
        <f t="shared" si="11"/>
        <v>0</v>
      </c>
      <c r="R429" s="35">
        <v>0</v>
      </c>
      <c r="S429" s="35">
        <v>0</v>
      </c>
      <c r="T429" s="35">
        <v>0</v>
      </c>
      <c r="U429" s="35">
        <v>0</v>
      </c>
      <c r="V429" s="35">
        <v>0</v>
      </c>
      <c r="W429" s="35">
        <v>0</v>
      </c>
      <c r="X429" s="35">
        <v>0</v>
      </c>
      <c r="Y429" s="35">
        <v>0</v>
      </c>
      <c r="Z429" s="35">
        <v>0</v>
      </c>
      <c r="AA429" s="35">
        <v>0</v>
      </c>
      <c r="AB429" s="35">
        <v>0</v>
      </c>
    </row>
    <row r="430" spans="1:28" ht="112.5" customHeight="1">
      <c r="A430" s="786"/>
      <c r="B430" s="96"/>
      <c r="C430" s="25"/>
      <c r="D430" s="788"/>
      <c r="E430" s="36" t="s">
        <v>587</v>
      </c>
      <c r="F430" s="45" t="s">
        <v>306</v>
      </c>
      <c r="G430" s="43">
        <v>6</v>
      </c>
      <c r="H430" s="25" t="s">
        <v>8</v>
      </c>
      <c r="I430" s="43">
        <v>4</v>
      </c>
      <c r="J430" s="43">
        <v>4</v>
      </c>
      <c r="K430" s="43">
        <v>2</v>
      </c>
      <c r="L430" s="43"/>
      <c r="M430" s="43">
        <v>4</v>
      </c>
      <c r="N430" s="24">
        <v>8</v>
      </c>
      <c r="O430" s="24">
        <v>10</v>
      </c>
      <c r="P430" s="38">
        <v>10</v>
      </c>
      <c r="Q430" s="41">
        <f t="shared" si="11"/>
        <v>8.352829863705695E-2</v>
      </c>
      <c r="R430" s="35">
        <v>0</v>
      </c>
      <c r="S430" s="35">
        <v>1500000</v>
      </c>
      <c r="T430" s="35">
        <v>0</v>
      </c>
      <c r="U430" s="35">
        <v>0</v>
      </c>
      <c r="V430" s="35">
        <v>0</v>
      </c>
      <c r="W430" s="35">
        <v>0</v>
      </c>
      <c r="X430" s="35">
        <v>0</v>
      </c>
      <c r="Y430" s="35">
        <v>0</v>
      </c>
      <c r="Z430" s="35">
        <v>0</v>
      </c>
      <c r="AA430" s="35">
        <v>0</v>
      </c>
      <c r="AB430" s="35">
        <v>1500000</v>
      </c>
    </row>
    <row r="431" spans="1:28" ht="112.5" customHeight="1">
      <c r="A431" s="786"/>
      <c r="B431" s="96"/>
      <c r="C431" s="25"/>
      <c r="D431" s="788"/>
      <c r="E431" s="36">
        <v>3</v>
      </c>
      <c r="F431" s="45" t="s">
        <v>728</v>
      </c>
      <c r="G431" s="43">
        <v>0</v>
      </c>
      <c r="H431" s="25" t="s">
        <v>8</v>
      </c>
      <c r="I431" s="43">
        <v>3</v>
      </c>
      <c r="J431" s="43">
        <v>3</v>
      </c>
      <c r="K431" s="43">
        <v>3</v>
      </c>
      <c r="L431" s="43">
        <v>3</v>
      </c>
      <c r="M431" s="43">
        <v>3</v>
      </c>
      <c r="N431" s="43">
        <v>3</v>
      </c>
      <c r="O431" s="43">
        <v>3</v>
      </c>
      <c r="P431" s="43">
        <v>3</v>
      </c>
      <c r="Q431" s="41">
        <f t="shared" si="11"/>
        <v>0.89096851879527406</v>
      </c>
      <c r="R431" s="35">
        <v>0</v>
      </c>
      <c r="S431" s="35">
        <v>16000000</v>
      </c>
      <c r="T431" s="35">
        <v>0</v>
      </c>
      <c r="U431" s="35">
        <v>0</v>
      </c>
      <c r="V431" s="35">
        <v>0</v>
      </c>
      <c r="W431" s="35">
        <v>0</v>
      </c>
      <c r="X431" s="35">
        <v>0</v>
      </c>
      <c r="Y431" s="35">
        <v>0</v>
      </c>
      <c r="Z431" s="35">
        <v>0</v>
      </c>
      <c r="AA431" s="35">
        <v>0</v>
      </c>
      <c r="AB431" s="35">
        <v>16000000</v>
      </c>
    </row>
    <row r="432" spans="1:28" ht="96" customHeight="1">
      <c r="A432" s="789" t="s">
        <v>419</v>
      </c>
      <c r="B432" s="783" t="s">
        <v>588</v>
      </c>
      <c r="C432" s="783" t="s">
        <v>589</v>
      </c>
      <c r="D432" s="783">
        <v>0</v>
      </c>
      <c r="E432" s="193" t="s">
        <v>590</v>
      </c>
      <c r="F432" s="193" t="s">
        <v>591</v>
      </c>
      <c r="G432" s="194">
        <v>0</v>
      </c>
      <c r="H432" s="25" t="s">
        <v>8</v>
      </c>
      <c r="I432" s="189">
        <v>1</v>
      </c>
      <c r="J432" s="189"/>
      <c r="K432" s="189"/>
      <c r="L432" s="189"/>
      <c r="M432" s="43">
        <v>1</v>
      </c>
      <c r="N432" s="24">
        <v>1</v>
      </c>
      <c r="O432" s="24">
        <v>1</v>
      </c>
      <c r="P432" s="38">
        <v>1</v>
      </c>
      <c r="Q432" s="41">
        <f t="shared" si="11"/>
        <v>0</v>
      </c>
      <c r="R432" s="35">
        <v>0</v>
      </c>
      <c r="S432" s="35">
        <v>0</v>
      </c>
      <c r="T432" s="35">
        <v>0</v>
      </c>
      <c r="U432" s="35">
        <v>0</v>
      </c>
      <c r="V432" s="35">
        <v>0</v>
      </c>
      <c r="W432" s="35">
        <v>0</v>
      </c>
      <c r="X432" s="35">
        <v>0</v>
      </c>
      <c r="Y432" s="35">
        <v>0</v>
      </c>
      <c r="Z432" s="35">
        <v>0</v>
      </c>
      <c r="AA432" s="35">
        <v>0</v>
      </c>
      <c r="AB432" s="35">
        <v>0</v>
      </c>
    </row>
    <row r="433" spans="1:28" ht="125.25" customHeight="1">
      <c r="A433" s="789"/>
      <c r="B433" s="783"/>
      <c r="C433" s="783"/>
      <c r="D433" s="783"/>
      <c r="E433" s="193" t="s">
        <v>420</v>
      </c>
      <c r="F433" s="193" t="s">
        <v>421</v>
      </c>
      <c r="G433" s="194">
        <v>0</v>
      </c>
      <c r="H433" s="25" t="s">
        <v>8</v>
      </c>
      <c r="I433" s="189">
        <v>1</v>
      </c>
      <c r="J433" s="189"/>
      <c r="K433" s="189"/>
      <c r="L433" s="189"/>
      <c r="M433" s="43">
        <v>1</v>
      </c>
      <c r="N433" s="24">
        <v>1</v>
      </c>
      <c r="O433" s="24">
        <v>1</v>
      </c>
      <c r="P433" s="38">
        <v>1</v>
      </c>
      <c r="Q433" s="41">
        <f t="shared" si="11"/>
        <v>0</v>
      </c>
      <c r="R433" s="35">
        <v>0</v>
      </c>
      <c r="S433" s="35">
        <v>0</v>
      </c>
      <c r="T433" s="35">
        <v>0</v>
      </c>
      <c r="U433" s="35">
        <v>0</v>
      </c>
      <c r="V433" s="35">
        <v>0</v>
      </c>
      <c r="W433" s="35">
        <v>0</v>
      </c>
      <c r="X433" s="35">
        <v>0</v>
      </c>
      <c r="Y433" s="35">
        <v>0</v>
      </c>
      <c r="Z433" s="35">
        <v>0</v>
      </c>
      <c r="AA433" s="35">
        <v>0</v>
      </c>
      <c r="AB433" s="35">
        <v>0</v>
      </c>
    </row>
    <row r="434" spans="1:28" ht="109.5" customHeight="1">
      <c r="A434" s="789"/>
      <c r="B434" s="783"/>
      <c r="C434" s="783"/>
      <c r="D434" s="783"/>
      <c r="E434" s="193" t="s">
        <v>592</v>
      </c>
      <c r="F434" s="190" t="s">
        <v>422</v>
      </c>
      <c r="G434" s="191">
        <v>0</v>
      </c>
      <c r="H434" s="25" t="s">
        <v>8</v>
      </c>
      <c r="I434" s="189">
        <v>3</v>
      </c>
      <c r="J434" s="189">
        <v>3</v>
      </c>
      <c r="K434" s="189">
        <v>3</v>
      </c>
      <c r="L434" s="189">
        <v>1</v>
      </c>
      <c r="M434" s="43">
        <v>3</v>
      </c>
      <c r="N434" s="24">
        <v>6</v>
      </c>
      <c r="O434" s="24">
        <v>9</v>
      </c>
      <c r="P434" s="38">
        <v>10</v>
      </c>
      <c r="Q434" s="41">
        <f t="shared" si="11"/>
        <v>2.7842766212352314E-2</v>
      </c>
      <c r="R434" s="35">
        <v>0</v>
      </c>
      <c r="S434" s="35">
        <v>500000</v>
      </c>
      <c r="T434" s="35">
        <v>0</v>
      </c>
      <c r="U434" s="35">
        <v>0</v>
      </c>
      <c r="V434" s="35">
        <v>0</v>
      </c>
      <c r="W434" s="35">
        <v>0</v>
      </c>
      <c r="X434" s="35">
        <v>0</v>
      </c>
      <c r="Y434" s="35">
        <v>0</v>
      </c>
      <c r="Z434" s="35">
        <v>0</v>
      </c>
      <c r="AA434" s="35">
        <v>0</v>
      </c>
      <c r="AB434" s="35">
        <v>500000</v>
      </c>
    </row>
    <row r="435" spans="1:28" ht="126" customHeight="1">
      <c r="A435" s="789"/>
      <c r="B435" s="783"/>
      <c r="C435" s="783"/>
      <c r="D435" s="783"/>
      <c r="E435" s="193" t="s">
        <v>593</v>
      </c>
      <c r="F435" s="190" t="s">
        <v>423</v>
      </c>
      <c r="G435" s="191">
        <v>0</v>
      </c>
      <c r="H435" s="25" t="s">
        <v>8</v>
      </c>
      <c r="I435" s="189">
        <v>1</v>
      </c>
      <c r="J435" s="189">
        <v>1</v>
      </c>
      <c r="K435" s="189">
        <v>1</v>
      </c>
      <c r="L435" s="189">
        <v>1</v>
      </c>
      <c r="M435" s="43">
        <v>1</v>
      </c>
      <c r="N435" s="24">
        <v>2</v>
      </c>
      <c r="O435" s="24">
        <v>3</v>
      </c>
      <c r="P435" s="38">
        <v>4</v>
      </c>
      <c r="Q435" s="41">
        <f t="shared" si="11"/>
        <v>0.13921383106176158</v>
      </c>
      <c r="R435" s="35">
        <v>0</v>
      </c>
      <c r="S435" s="35">
        <v>2500000</v>
      </c>
      <c r="T435" s="35">
        <v>0</v>
      </c>
      <c r="U435" s="35">
        <v>0</v>
      </c>
      <c r="V435" s="35">
        <v>0</v>
      </c>
      <c r="W435" s="35">
        <v>0</v>
      </c>
      <c r="X435" s="35">
        <v>0</v>
      </c>
      <c r="Y435" s="35">
        <v>0</v>
      </c>
      <c r="Z435" s="35">
        <v>0</v>
      </c>
      <c r="AA435" s="35">
        <v>0</v>
      </c>
      <c r="AB435" s="35">
        <v>2500000</v>
      </c>
    </row>
    <row r="436" spans="1:28" ht="135" customHeight="1">
      <c r="A436" s="789"/>
      <c r="B436" s="783"/>
      <c r="C436" s="783"/>
      <c r="D436" s="783"/>
      <c r="E436" s="193" t="s">
        <v>594</v>
      </c>
      <c r="F436" s="193" t="s">
        <v>424</v>
      </c>
      <c r="G436" s="191">
        <v>0</v>
      </c>
      <c r="H436" s="25" t="s">
        <v>8</v>
      </c>
      <c r="I436" s="189">
        <v>1</v>
      </c>
      <c r="J436" s="189"/>
      <c r="K436" s="189"/>
      <c r="L436" s="189"/>
      <c r="M436" s="43">
        <v>1</v>
      </c>
      <c r="N436" s="24">
        <v>1</v>
      </c>
      <c r="O436" s="24">
        <v>1</v>
      </c>
      <c r="P436" s="38">
        <v>1</v>
      </c>
      <c r="Q436" s="41">
        <f t="shared" si="11"/>
        <v>0</v>
      </c>
      <c r="R436" s="35">
        <v>0</v>
      </c>
      <c r="S436" s="35">
        <v>0</v>
      </c>
      <c r="T436" s="35">
        <v>0</v>
      </c>
      <c r="U436" s="35">
        <v>0</v>
      </c>
      <c r="V436" s="35">
        <v>0</v>
      </c>
      <c r="W436" s="35">
        <v>0</v>
      </c>
      <c r="X436" s="35">
        <v>0</v>
      </c>
      <c r="Y436" s="35">
        <v>0</v>
      </c>
      <c r="Z436" s="35">
        <v>0</v>
      </c>
      <c r="AA436" s="35">
        <v>0</v>
      </c>
      <c r="AB436" s="35">
        <v>0</v>
      </c>
    </row>
    <row r="437" spans="1:28" ht="140.25" customHeight="1">
      <c r="A437" s="789"/>
      <c r="B437" s="783"/>
      <c r="C437" s="783"/>
      <c r="D437" s="783"/>
      <c r="E437" s="193">
        <v>2</v>
      </c>
      <c r="F437" s="193" t="s">
        <v>425</v>
      </c>
      <c r="G437" s="191">
        <v>0</v>
      </c>
      <c r="H437" s="25" t="s">
        <v>8</v>
      </c>
      <c r="I437" s="189">
        <v>2</v>
      </c>
      <c r="J437" s="189"/>
      <c r="K437" s="189"/>
      <c r="L437" s="189"/>
      <c r="M437" s="43">
        <v>2</v>
      </c>
      <c r="N437" s="24">
        <v>2</v>
      </c>
      <c r="O437" s="24">
        <v>2</v>
      </c>
      <c r="P437" s="38">
        <v>2</v>
      </c>
      <c r="Q437" s="41">
        <f t="shared" si="11"/>
        <v>0</v>
      </c>
      <c r="R437" s="35">
        <v>0</v>
      </c>
      <c r="S437" s="35">
        <v>0</v>
      </c>
      <c r="T437" s="35">
        <v>0</v>
      </c>
      <c r="U437" s="35">
        <v>0</v>
      </c>
      <c r="V437" s="35">
        <v>0</v>
      </c>
      <c r="W437" s="35">
        <v>0</v>
      </c>
      <c r="X437" s="35">
        <v>0</v>
      </c>
      <c r="Y437" s="35">
        <v>0</v>
      </c>
      <c r="Z437" s="35">
        <v>0</v>
      </c>
      <c r="AA437" s="35">
        <v>0</v>
      </c>
      <c r="AB437" s="35">
        <v>0</v>
      </c>
    </row>
    <row r="438" spans="1:28" ht="93" customHeight="1">
      <c r="A438" s="789"/>
      <c r="B438" s="783"/>
      <c r="C438" s="783"/>
      <c r="D438" s="783"/>
      <c r="E438" s="193" t="s">
        <v>308</v>
      </c>
      <c r="F438" s="193" t="s">
        <v>426</v>
      </c>
      <c r="G438" s="191">
        <v>0</v>
      </c>
      <c r="H438" s="25" t="s">
        <v>8</v>
      </c>
      <c r="I438" s="189"/>
      <c r="J438" s="27">
        <v>1</v>
      </c>
      <c r="K438" s="189"/>
      <c r="L438" s="189"/>
      <c r="M438" s="43">
        <v>0</v>
      </c>
      <c r="N438" s="24">
        <v>1</v>
      </c>
      <c r="O438" s="24">
        <v>1</v>
      </c>
      <c r="P438" s="38">
        <v>1</v>
      </c>
      <c r="Q438" s="41">
        <f t="shared" si="11"/>
        <v>0</v>
      </c>
      <c r="R438" s="35">
        <v>0</v>
      </c>
      <c r="S438" s="35"/>
      <c r="T438" s="35">
        <v>0</v>
      </c>
      <c r="U438" s="35">
        <v>0</v>
      </c>
      <c r="V438" s="35">
        <v>0</v>
      </c>
      <c r="W438" s="35">
        <v>0</v>
      </c>
      <c r="X438" s="35">
        <v>0</v>
      </c>
      <c r="Y438" s="35">
        <v>0</v>
      </c>
      <c r="Z438" s="35">
        <v>0</v>
      </c>
      <c r="AA438" s="35">
        <v>0</v>
      </c>
      <c r="AB438" s="35">
        <v>0</v>
      </c>
    </row>
    <row r="439" spans="1:28" ht="130.5" customHeight="1">
      <c r="A439" s="789"/>
      <c r="B439" s="783"/>
      <c r="C439" s="783"/>
      <c r="D439" s="783"/>
      <c r="E439" s="193">
        <v>2</v>
      </c>
      <c r="F439" s="190" t="s">
        <v>427</v>
      </c>
      <c r="G439" s="191">
        <v>0</v>
      </c>
      <c r="H439" s="25" t="s">
        <v>8</v>
      </c>
      <c r="I439" s="189">
        <v>1</v>
      </c>
      <c r="J439" s="27">
        <v>1</v>
      </c>
      <c r="K439" s="189"/>
      <c r="L439" s="189"/>
      <c r="M439" s="43">
        <v>1</v>
      </c>
      <c r="N439" s="24">
        <v>2</v>
      </c>
      <c r="O439" s="24">
        <v>2</v>
      </c>
      <c r="P439" s="38">
        <v>2</v>
      </c>
      <c r="Q439" s="41">
        <f t="shared" si="11"/>
        <v>0</v>
      </c>
      <c r="R439" s="35">
        <v>0</v>
      </c>
      <c r="S439" s="35"/>
      <c r="T439" s="35">
        <v>0</v>
      </c>
      <c r="U439" s="35">
        <v>0</v>
      </c>
      <c r="V439" s="35">
        <v>0</v>
      </c>
      <c r="W439" s="35">
        <v>0</v>
      </c>
      <c r="X439" s="35">
        <v>0</v>
      </c>
      <c r="Y439" s="35">
        <v>0</v>
      </c>
      <c r="Z439" s="35">
        <v>0</v>
      </c>
      <c r="AA439" s="35">
        <v>0</v>
      </c>
      <c r="AB439" s="35">
        <v>0</v>
      </c>
    </row>
    <row r="440" spans="1:28" ht="94.5" customHeight="1">
      <c r="A440" s="789"/>
      <c r="B440" s="783"/>
      <c r="C440" s="783"/>
      <c r="D440" s="783"/>
      <c r="E440" s="36" t="s">
        <v>307</v>
      </c>
      <c r="F440" s="45" t="s">
        <v>642</v>
      </c>
      <c r="G440" s="43">
        <v>1</v>
      </c>
      <c r="H440" s="25" t="s">
        <v>8</v>
      </c>
      <c r="I440" s="43">
        <v>1</v>
      </c>
      <c r="J440" s="43">
        <v>1</v>
      </c>
      <c r="K440" s="43">
        <v>1</v>
      </c>
      <c r="L440" s="43">
        <v>1</v>
      </c>
      <c r="M440" s="43">
        <v>1</v>
      </c>
      <c r="N440" s="24">
        <v>2</v>
      </c>
      <c r="O440" s="24">
        <v>3</v>
      </c>
      <c r="P440" s="38">
        <v>4</v>
      </c>
      <c r="Q440" s="41">
        <f t="shared" si="11"/>
        <v>0.72391192152116024</v>
      </c>
      <c r="R440" s="35">
        <v>0</v>
      </c>
      <c r="S440" s="35">
        <v>13000000</v>
      </c>
      <c r="T440" s="35">
        <v>0</v>
      </c>
      <c r="U440" s="35">
        <v>0</v>
      </c>
      <c r="V440" s="35">
        <v>0</v>
      </c>
      <c r="W440" s="35">
        <v>0</v>
      </c>
      <c r="X440" s="35">
        <v>0</v>
      </c>
      <c r="Y440" s="35">
        <v>0</v>
      </c>
      <c r="Z440" s="35">
        <v>0</v>
      </c>
      <c r="AA440" s="35">
        <v>0</v>
      </c>
      <c r="AB440" s="35">
        <v>13000000</v>
      </c>
    </row>
    <row r="441" spans="1:28" ht="249.75" customHeight="1">
      <c r="A441" s="782" t="s">
        <v>643</v>
      </c>
      <c r="B441" s="783" t="s">
        <v>644</v>
      </c>
      <c r="C441" s="783" t="s">
        <v>645</v>
      </c>
      <c r="D441" s="784">
        <v>0.1</v>
      </c>
      <c r="E441" s="199">
        <v>2</v>
      </c>
      <c r="F441" s="190" t="s">
        <v>646</v>
      </c>
      <c r="G441" s="43">
        <v>0</v>
      </c>
      <c r="H441" s="25" t="s">
        <v>8</v>
      </c>
      <c r="I441" s="43">
        <v>1</v>
      </c>
      <c r="J441" s="43">
        <v>1</v>
      </c>
      <c r="K441" s="43"/>
      <c r="L441" s="43"/>
      <c r="M441" s="43">
        <v>1</v>
      </c>
      <c r="N441" s="24">
        <v>2</v>
      </c>
      <c r="O441" s="24">
        <v>2</v>
      </c>
      <c r="P441" s="38">
        <v>2</v>
      </c>
      <c r="Q441" s="41">
        <f t="shared" si="11"/>
        <v>0</v>
      </c>
      <c r="R441" s="35">
        <v>0</v>
      </c>
      <c r="S441" s="35"/>
      <c r="T441" s="35">
        <v>0</v>
      </c>
      <c r="U441" s="35">
        <v>0</v>
      </c>
      <c r="V441" s="35">
        <v>0</v>
      </c>
      <c r="W441" s="35">
        <v>0</v>
      </c>
      <c r="X441" s="35">
        <v>0</v>
      </c>
      <c r="Y441" s="35">
        <v>0</v>
      </c>
      <c r="Z441" s="35">
        <v>0</v>
      </c>
      <c r="AA441" s="35">
        <v>0</v>
      </c>
      <c r="AB441" s="35">
        <v>0</v>
      </c>
    </row>
    <row r="442" spans="1:28" ht="222" customHeight="1">
      <c r="A442" s="782"/>
      <c r="B442" s="783"/>
      <c r="C442" s="783"/>
      <c r="D442" s="785"/>
      <c r="E442" s="199">
        <v>4</v>
      </c>
      <c r="F442" s="190" t="s">
        <v>647</v>
      </c>
      <c r="G442" s="43">
        <v>3</v>
      </c>
      <c r="H442" s="25" t="s">
        <v>8</v>
      </c>
      <c r="I442" s="43">
        <v>1</v>
      </c>
      <c r="J442" s="43">
        <v>1</v>
      </c>
      <c r="K442" s="43">
        <v>1</v>
      </c>
      <c r="L442" s="43">
        <v>1</v>
      </c>
      <c r="M442" s="43">
        <v>1</v>
      </c>
      <c r="N442" s="24">
        <v>2</v>
      </c>
      <c r="O442" s="24">
        <v>3</v>
      </c>
      <c r="P442" s="38">
        <v>4</v>
      </c>
      <c r="Q442" s="41">
        <f t="shared" si="11"/>
        <v>0.11137106484940926</v>
      </c>
      <c r="R442" s="35">
        <v>0</v>
      </c>
      <c r="S442" s="35">
        <v>2000000</v>
      </c>
      <c r="T442" s="35">
        <v>0</v>
      </c>
      <c r="U442" s="35">
        <v>0</v>
      </c>
      <c r="V442" s="35">
        <v>0</v>
      </c>
      <c r="W442" s="35">
        <v>0</v>
      </c>
      <c r="X442" s="35">
        <v>0</v>
      </c>
      <c r="Y442" s="35">
        <v>0</v>
      </c>
      <c r="Z442" s="35">
        <v>0</v>
      </c>
      <c r="AA442" s="35">
        <v>0</v>
      </c>
      <c r="AB442" s="35">
        <v>2000000</v>
      </c>
    </row>
    <row r="443" spans="1:28" ht="252.75" customHeight="1">
      <c r="A443" s="782"/>
      <c r="B443" s="783" t="s">
        <v>648</v>
      </c>
      <c r="C443" s="783" t="s">
        <v>649</v>
      </c>
      <c r="D443" s="785"/>
      <c r="E443" s="190" t="s">
        <v>650</v>
      </c>
      <c r="F443" s="190" t="s">
        <v>651</v>
      </c>
      <c r="G443" s="43">
        <v>0</v>
      </c>
      <c r="H443" s="25" t="s">
        <v>8</v>
      </c>
      <c r="I443" s="43">
        <v>1</v>
      </c>
      <c r="J443" s="43"/>
      <c r="K443" s="43"/>
      <c r="L443" s="43"/>
      <c r="M443" s="43">
        <v>1</v>
      </c>
      <c r="N443" s="24">
        <v>1</v>
      </c>
      <c r="O443" s="24">
        <v>1</v>
      </c>
      <c r="P443" s="38">
        <v>1</v>
      </c>
      <c r="Q443" s="41">
        <f t="shared" si="11"/>
        <v>0</v>
      </c>
      <c r="R443" s="35">
        <v>0</v>
      </c>
      <c r="S443" s="35">
        <v>0</v>
      </c>
      <c r="T443" s="35">
        <v>0</v>
      </c>
      <c r="U443" s="35">
        <v>0</v>
      </c>
      <c r="V443" s="35">
        <v>0</v>
      </c>
      <c r="W443" s="35">
        <v>0</v>
      </c>
      <c r="X443" s="35">
        <v>0</v>
      </c>
      <c r="Y443" s="35">
        <v>0</v>
      </c>
      <c r="Z443" s="35">
        <v>0</v>
      </c>
      <c r="AA443" s="35">
        <v>0</v>
      </c>
      <c r="AB443" s="35">
        <v>0</v>
      </c>
    </row>
    <row r="444" spans="1:28" ht="236.25" customHeight="1">
      <c r="A444" s="782"/>
      <c r="B444" s="783"/>
      <c r="C444" s="783"/>
      <c r="D444" s="785"/>
      <c r="E444" s="190" t="s">
        <v>652</v>
      </c>
      <c r="F444" s="190" t="s">
        <v>653</v>
      </c>
      <c r="G444" s="43">
        <v>0</v>
      </c>
      <c r="H444" s="25" t="s">
        <v>8</v>
      </c>
      <c r="I444" s="43">
        <v>1</v>
      </c>
      <c r="J444" s="43">
        <v>1</v>
      </c>
      <c r="K444" s="43"/>
      <c r="L444" s="43"/>
      <c r="M444" s="43">
        <v>1</v>
      </c>
      <c r="N444" s="24">
        <v>2</v>
      </c>
      <c r="O444" s="24">
        <v>2</v>
      </c>
      <c r="P444" s="38">
        <v>2</v>
      </c>
      <c r="Q444" s="41">
        <f t="shared" si="11"/>
        <v>0</v>
      </c>
      <c r="R444" s="35">
        <v>0</v>
      </c>
      <c r="S444" s="35"/>
      <c r="T444" s="35">
        <v>0</v>
      </c>
      <c r="U444" s="35">
        <v>0</v>
      </c>
      <c r="V444" s="35">
        <v>0</v>
      </c>
      <c r="W444" s="35">
        <v>0</v>
      </c>
      <c r="X444" s="35">
        <v>0</v>
      </c>
      <c r="Y444" s="35">
        <v>0</v>
      </c>
      <c r="Z444" s="35">
        <v>0</v>
      </c>
      <c r="AA444" s="35">
        <v>0</v>
      </c>
      <c r="AB444" s="35">
        <v>0</v>
      </c>
    </row>
    <row r="445" spans="1:28" ht="184.5" customHeight="1">
      <c r="A445" s="782"/>
      <c r="B445" s="783"/>
      <c r="C445" s="783"/>
      <c r="D445" s="785"/>
      <c r="E445" s="190" t="s">
        <v>654</v>
      </c>
      <c r="F445" s="190" t="s">
        <v>655</v>
      </c>
      <c r="G445" s="38">
        <v>1</v>
      </c>
      <c r="H445" s="25" t="s">
        <v>8</v>
      </c>
      <c r="I445" s="38">
        <v>1</v>
      </c>
      <c r="J445" s="38">
        <v>1</v>
      </c>
      <c r="K445" s="38">
        <v>1</v>
      </c>
      <c r="L445" s="38">
        <v>1</v>
      </c>
      <c r="M445" s="43">
        <v>1</v>
      </c>
      <c r="N445" s="24">
        <v>2</v>
      </c>
      <c r="O445" s="24">
        <v>3</v>
      </c>
      <c r="P445" s="38">
        <v>4</v>
      </c>
      <c r="Q445" s="41">
        <f t="shared" si="11"/>
        <v>0.11638276276763267</v>
      </c>
      <c r="R445" s="35">
        <v>0</v>
      </c>
      <c r="S445" s="35">
        <v>2090000</v>
      </c>
      <c r="T445" s="35">
        <v>0</v>
      </c>
      <c r="U445" s="35">
        <v>0</v>
      </c>
      <c r="V445" s="35">
        <v>0</v>
      </c>
      <c r="W445" s="35">
        <v>0</v>
      </c>
      <c r="X445" s="35">
        <v>0</v>
      </c>
      <c r="Y445" s="35">
        <v>0</v>
      </c>
      <c r="Z445" s="35">
        <v>0</v>
      </c>
      <c r="AA445" s="35">
        <v>0</v>
      </c>
      <c r="AB445" s="35">
        <v>2090000</v>
      </c>
    </row>
    <row r="446" spans="1:28" s="332" customFormat="1">
      <c r="A446" s="339"/>
      <c r="B446" s="339"/>
      <c r="C446" s="339"/>
      <c r="D446" s="339"/>
      <c r="F446" s="334"/>
      <c r="H446" s="454"/>
      <c r="I446" s="454"/>
      <c r="J446" s="454"/>
      <c r="K446" s="454"/>
      <c r="L446" s="454"/>
      <c r="M446" s="454"/>
      <c r="N446" s="454"/>
      <c r="O446" s="454"/>
      <c r="P446" s="335"/>
      <c r="Q446" s="330">
        <f>SUM(Q397:Q445)</f>
        <v>6.6510131701678104</v>
      </c>
      <c r="R446" s="336">
        <v>0</v>
      </c>
      <c r="S446" s="336">
        <v>119438800</v>
      </c>
      <c r="T446" s="336">
        <v>0</v>
      </c>
      <c r="U446" s="336">
        <v>0</v>
      </c>
      <c r="V446" s="336">
        <v>0</v>
      </c>
      <c r="W446" s="336">
        <v>0</v>
      </c>
      <c r="X446" s="336">
        <v>0</v>
      </c>
      <c r="Y446" s="336">
        <v>0</v>
      </c>
      <c r="Z446" s="336">
        <v>0</v>
      </c>
      <c r="AA446" s="336">
        <v>0</v>
      </c>
      <c r="AB446" s="336">
        <v>119438800</v>
      </c>
    </row>
    <row r="447" spans="1:28" s="332" customFormat="1">
      <c r="A447" s="339"/>
      <c r="B447" s="339"/>
      <c r="C447" s="339"/>
      <c r="D447" s="339"/>
      <c r="F447" s="334"/>
      <c r="H447" s="454"/>
      <c r="I447" s="454"/>
      <c r="J447" s="455" t="s">
        <v>780</v>
      </c>
      <c r="K447" s="454"/>
      <c r="L447" s="454"/>
      <c r="M447" s="454"/>
      <c r="N447" s="454"/>
      <c r="O447" s="454"/>
      <c r="P447" s="335"/>
      <c r="Q447" s="330">
        <f>+(R447*$Q$117)/R$117</f>
        <v>0</v>
      </c>
      <c r="R447" s="337">
        <v>0</v>
      </c>
      <c r="S447" s="337">
        <v>0</v>
      </c>
      <c r="T447" s="337">
        <v>0</v>
      </c>
      <c r="U447" s="337">
        <v>0</v>
      </c>
      <c r="V447" s="337">
        <v>0</v>
      </c>
      <c r="W447" s="337">
        <v>0</v>
      </c>
      <c r="X447" s="337">
        <v>0</v>
      </c>
      <c r="Y447" s="337">
        <v>0</v>
      </c>
      <c r="Z447" s="337">
        <v>0</v>
      </c>
      <c r="AA447" s="337">
        <v>0</v>
      </c>
      <c r="AB447" s="337">
        <v>0</v>
      </c>
    </row>
    <row r="448" spans="1:28" s="7" customFormat="1">
      <c r="A448" s="1"/>
      <c r="B448" s="1"/>
      <c r="C448" s="1"/>
      <c r="D448" s="1"/>
      <c r="E448" s="1"/>
      <c r="F448" s="184"/>
      <c r="G448" s="1"/>
      <c r="P448" s="26"/>
      <c r="R448" s="250"/>
      <c r="S448" s="250"/>
      <c r="T448" s="250"/>
      <c r="U448" s="250"/>
      <c r="V448" s="250"/>
      <c r="W448" s="250"/>
      <c r="X448" s="250"/>
      <c r="Y448" s="250"/>
      <c r="Z448" s="250"/>
      <c r="AA448" s="250"/>
      <c r="AB448" s="250"/>
    </row>
    <row r="449" spans="1:28" ht="20.25" customHeight="1">
      <c r="A449" s="724" t="s">
        <v>29</v>
      </c>
      <c r="B449" s="724"/>
      <c r="C449" s="724"/>
      <c r="D449" s="724"/>
      <c r="E449" s="724"/>
      <c r="F449" s="724"/>
      <c r="G449" s="724"/>
      <c r="H449" s="724"/>
      <c r="I449" s="724"/>
      <c r="J449" s="724"/>
      <c r="K449" s="724"/>
      <c r="L449" s="724"/>
      <c r="M449" s="724"/>
      <c r="N449" s="724"/>
      <c r="O449" s="724"/>
      <c r="P449" s="724"/>
      <c r="Q449" s="724"/>
      <c r="R449" s="724"/>
      <c r="S449" s="724"/>
      <c r="T449" s="724"/>
      <c r="U449" s="724"/>
      <c r="V449" s="724"/>
      <c r="W449" s="724"/>
      <c r="X449" s="724"/>
      <c r="Y449" s="724"/>
      <c r="Z449" s="724"/>
      <c r="AA449" s="724"/>
      <c r="AB449" s="724"/>
    </row>
    <row r="450" spans="1:28" ht="20.25" customHeight="1">
      <c r="A450" s="724" t="s">
        <v>563</v>
      </c>
      <c r="B450" s="724"/>
      <c r="C450" s="724"/>
      <c r="D450" s="724"/>
      <c r="E450" s="724"/>
      <c r="F450" s="724"/>
      <c r="G450" s="724"/>
      <c r="H450" s="724"/>
      <c r="I450" s="724"/>
      <c r="J450" s="724"/>
      <c r="K450" s="724"/>
      <c r="L450" s="724"/>
      <c r="M450" s="724"/>
      <c r="N450" s="724"/>
      <c r="O450" s="724"/>
      <c r="P450" s="724"/>
      <c r="Q450" s="724"/>
      <c r="R450" s="724"/>
      <c r="S450" s="724"/>
      <c r="T450" s="724"/>
      <c r="U450" s="724"/>
      <c r="V450" s="724"/>
      <c r="W450" s="724"/>
      <c r="X450" s="724"/>
      <c r="Y450" s="724"/>
      <c r="Z450" s="724"/>
      <c r="AA450" s="724"/>
      <c r="AB450" s="724"/>
    </row>
    <row r="451" spans="1:28" ht="20.25" customHeight="1">
      <c r="A451" s="724" t="s">
        <v>393</v>
      </c>
      <c r="B451" s="724"/>
      <c r="C451" s="724"/>
      <c r="D451" s="724"/>
      <c r="E451" s="724"/>
      <c r="F451" s="724"/>
      <c r="G451" s="724"/>
      <c r="H451" s="724"/>
      <c r="I451" s="724"/>
      <c r="J451" s="724"/>
      <c r="K451" s="724"/>
      <c r="L451" s="724"/>
      <c r="M451" s="724"/>
      <c r="N451" s="724"/>
      <c r="O451" s="724"/>
      <c r="P451" s="724"/>
      <c r="Q451" s="724"/>
      <c r="R451" s="724"/>
      <c r="S451" s="724"/>
      <c r="T451" s="724"/>
      <c r="U451" s="724"/>
      <c r="V451" s="724"/>
      <c r="W451" s="724"/>
      <c r="X451" s="724"/>
      <c r="Y451" s="724"/>
      <c r="Z451" s="724"/>
      <c r="AA451" s="724"/>
      <c r="AB451" s="724"/>
    </row>
    <row r="452" spans="1:28" ht="27.75" customHeight="1">
      <c r="A452" s="66" t="s">
        <v>1</v>
      </c>
      <c r="B452" s="107"/>
      <c r="C452" s="202" t="s">
        <v>7</v>
      </c>
      <c r="D452" s="19"/>
      <c r="E452" s="137"/>
      <c r="F452" s="18"/>
      <c r="G452" s="19"/>
      <c r="H452" s="20"/>
      <c r="I452" s="20"/>
      <c r="J452" s="20"/>
      <c r="K452" s="20"/>
      <c r="L452" s="20"/>
      <c r="M452" s="20"/>
      <c r="N452" s="20"/>
      <c r="O452" s="20"/>
      <c r="P452" s="21"/>
      <c r="Q452" s="20"/>
      <c r="R452" s="22"/>
      <c r="S452" s="22"/>
      <c r="T452" s="22"/>
      <c r="U452" s="22"/>
      <c r="V452" s="22"/>
      <c r="W452" s="22"/>
      <c r="X452" s="22"/>
      <c r="Y452" s="22"/>
      <c r="Z452" s="22"/>
      <c r="AA452" s="22"/>
      <c r="AB452" s="22"/>
    </row>
    <row r="453" spans="1:28" ht="22.5" customHeight="1">
      <c r="A453" s="766" t="s">
        <v>21</v>
      </c>
      <c r="B453" s="766" t="s">
        <v>22</v>
      </c>
      <c r="C453" s="767" t="s">
        <v>23</v>
      </c>
      <c r="D453" s="767"/>
      <c r="E453" s="766" t="s">
        <v>24</v>
      </c>
      <c r="F453" s="767" t="s">
        <v>25</v>
      </c>
      <c r="G453" s="767"/>
      <c r="H453" s="24"/>
      <c r="I453" s="762" t="s">
        <v>379</v>
      </c>
      <c r="J453" s="762"/>
      <c r="K453" s="762"/>
      <c r="L453" s="762"/>
      <c r="M453" s="762" t="s">
        <v>380</v>
      </c>
      <c r="N453" s="762"/>
      <c r="O453" s="762"/>
      <c r="P453" s="762"/>
      <c r="Q453" s="204">
        <v>1</v>
      </c>
      <c r="R453" s="763" t="s">
        <v>382</v>
      </c>
      <c r="S453" s="763"/>
      <c r="T453" s="763"/>
      <c r="U453" s="763"/>
      <c r="V453" s="763"/>
      <c r="W453" s="763"/>
      <c r="X453" s="763"/>
      <c r="Y453" s="763"/>
      <c r="Z453" s="763"/>
      <c r="AA453" s="763"/>
      <c r="AB453" s="763"/>
    </row>
    <row r="454" spans="1:28" ht="80.25" customHeight="1">
      <c r="A454" s="766"/>
      <c r="B454" s="766"/>
      <c r="C454" s="25" t="s">
        <v>23</v>
      </c>
      <c r="D454" s="25" t="s">
        <v>27</v>
      </c>
      <c r="E454" s="766"/>
      <c r="F454" s="91" t="s">
        <v>25</v>
      </c>
      <c r="G454" s="27" t="s">
        <v>27</v>
      </c>
      <c r="H454" s="24" t="s">
        <v>9</v>
      </c>
      <c r="I454" s="25">
        <v>2012</v>
      </c>
      <c r="J454" s="25">
        <v>2013</v>
      </c>
      <c r="K454" s="25">
        <v>2014</v>
      </c>
      <c r="L454" s="25">
        <v>2015</v>
      </c>
      <c r="M454" s="25">
        <v>2012</v>
      </c>
      <c r="N454" s="25">
        <v>2013</v>
      </c>
      <c r="O454" s="25">
        <v>2014</v>
      </c>
      <c r="P454" s="29">
        <v>2015</v>
      </c>
      <c r="Q454" s="25" t="s">
        <v>3</v>
      </c>
      <c r="R454" s="30" t="s">
        <v>11</v>
      </c>
      <c r="S454" s="30" t="s">
        <v>12</v>
      </c>
      <c r="T454" s="30" t="s">
        <v>13</v>
      </c>
      <c r="U454" s="30" t="s">
        <v>14</v>
      </c>
      <c r="V454" s="30" t="s">
        <v>15</v>
      </c>
      <c r="W454" s="30" t="s">
        <v>16</v>
      </c>
      <c r="X454" s="30" t="s">
        <v>17</v>
      </c>
      <c r="Y454" s="30" t="s">
        <v>18</v>
      </c>
      <c r="Z454" s="30" t="s">
        <v>19</v>
      </c>
      <c r="AA454" s="30" t="s">
        <v>385</v>
      </c>
      <c r="AB454" s="30" t="s">
        <v>617</v>
      </c>
    </row>
    <row r="455" spans="1:28" ht="24" customHeight="1">
      <c r="A455" s="33"/>
      <c r="B455" s="33"/>
      <c r="C455" s="24"/>
      <c r="D455" s="24"/>
      <c r="E455" s="33"/>
      <c r="F455" s="205"/>
      <c r="G455" s="24"/>
      <c r="H455" s="33"/>
      <c r="I455" s="33"/>
      <c r="J455" s="33"/>
      <c r="K455" s="33"/>
      <c r="L455" s="33"/>
      <c r="M455" s="33"/>
      <c r="N455" s="33"/>
      <c r="O455" s="33"/>
      <c r="P455" s="32"/>
      <c r="Q455" s="106">
        <f>+(AB455*$Q$115)/AB$115</f>
        <v>5.5497983551498224</v>
      </c>
      <c r="R455" s="35">
        <v>0</v>
      </c>
      <c r="S455" s="35">
        <v>99663200</v>
      </c>
      <c r="T455" s="35">
        <v>0</v>
      </c>
      <c r="U455" s="35">
        <v>0</v>
      </c>
      <c r="V455" s="35">
        <v>0</v>
      </c>
      <c r="W455" s="35">
        <v>0</v>
      </c>
      <c r="X455" s="35">
        <v>0</v>
      </c>
      <c r="Y455" s="35">
        <v>0</v>
      </c>
      <c r="Z455" s="35">
        <v>0</v>
      </c>
      <c r="AA455" s="35">
        <v>0</v>
      </c>
      <c r="AB455" s="35">
        <v>99663200</v>
      </c>
    </row>
    <row r="456" spans="1:28" ht="89.25" customHeight="1">
      <c r="A456" s="778" t="s">
        <v>334</v>
      </c>
      <c r="B456" s="771" t="s">
        <v>333</v>
      </c>
      <c r="C456" s="771" t="s">
        <v>332</v>
      </c>
      <c r="D456" s="779">
        <v>0.01</v>
      </c>
      <c r="E456" s="36">
        <v>2</v>
      </c>
      <c r="F456" s="36" t="s">
        <v>724</v>
      </c>
      <c r="G456" s="25">
        <v>0</v>
      </c>
      <c r="H456" s="25" t="s">
        <v>8</v>
      </c>
      <c r="I456" s="43">
        <v>1</v>
      </c>
      <c r="J456" s="43"/>
      <c r="K456" s="43">
        <v>1</v>
      </c>
      <c r="L456" s="43"/>
      <c r="M456" s="43">
        <v>1</v>
      </c>
      <c r="N456" s="24">
        <v>1</v>
      </c>
      <c r="O456" s="24">
        <v>2</v>
      </c>
      <c r="P456" s="38">
        <v>2</v>
      </c>
      <c r="Q456" s="41">
        <f>+(AB456*$Q$455)/AB$455</f>
        <v>0.77959745394586488</v>
      </c>
      <c r="R456" s="35">
        <v>0</v>
      </c>
      <c r="S456" s="35">
        <v>14000000</v>
      </c>
      <c r="T456" s="35">
        <v>0</v>
      </c>
      <c r="U456" s="35">
        <v>0</v>
      </c>
      <c r="V456" s="35">
        <v>0</v>
      </c>
      <c r="W456" s="35">
        <v>0</v>
      </c>
      <c r="X456" s="35">
        <v>0</v>
      </c>
      <c r="Y456" s="35">
        <v>0</v>
      </c>
      <c r="Z456" s="35">
        <v>0</v>
      </c>
      <c r="AA456" s="35">
        <v>0</v>
      </c>
      <c r="AB456" s="35">
        <v>14000000</v>
      </c>
    </row>
    <row r="457" spans="1:28" ht="145.5" customHeight="1">
      <c r="A457" s="778"/>
      <c r="B457" s="771"/>
      <c r="C457" s="771"/>
      <c r="D457" s="779"/>
      <c r="E457" s="36">
        <v>1</v>
      </c>
      <c r="F457" s="36" t="s">
        <v>725</v>
      </c>
      <c r="G457" s="25">
        <v>0</v>
      </c>
      <c r="H457" s="25" t="s">
        <v>8</v>
      </c>
      <c r="I457" s="43"/>
      <c r="J457" s="43">
        <v>1</v>
      </c>
      <c r="K457" s="43"/>
      <c r="L457" s="43"/>
      <c r="M457" s="43">
        <v>0</v>
      </c>
      <c r="N457" s="24">
        <v>1</v>
      </c>
      <c r="O457" s="24">
        <v>1</v>
      </c>
      <c r="P457" s="38">
        <v>1</v>
      </c>
      <c r="Q457" s="41">
        <f t="shared" ref="Q457:Q473" si="12">+(AB457*$Q$455)/AB$455</f>
        <v>0</v>
      </c>
      <c r="R457" s="35">
        <v>0</v>
      </c>
      <c r="S457" s="35"/>
      <c r="T457" s="35">
        <v>0</v>
      </c>
      <c r="U457" s="35">
        <v>0</v>
      </c>
      <c r="V457" s="35">
        <v>0</v>
      </c>
      <c r="W457" s="35">
        <v>0</v>
      </c>
      <c r="X457" s="35">
        <v>0</v>
      </c>
      <c r="Y457" s="35">
        <v>0</v>
      </c>
      <c r="Z457" s="35">
        <v>0</v>
      </c>
      <c r="AA457" s="35">
        <v>0</v>
      </c>
      <c r="AB457" s="35">
        <v>0</v>
      </c>
    </row>
    <row r="458" spans="1:28" ht="96" customHeight="1">
      <c r="A458" s="778"/>
      <c r="B458" s="771"/>
      <c r="C458" s="771"/>
      <c r="D458" s="779"/>
      <c r="E458" s="36">
        <v>1</v>
      </c>
      <c r="F458" s="36" t="s">
        <v>726</v>
      </c>
      <c r="G458" s="25">
        <v>0</v>
      </c>
      <c r="H458" s="25" t="s">
        <v>8</v>
      </c>
      <c r="I458" s="43">
        <v>1</v>
      </c>
      <c r="J458" s="43"/>
      <c r="K458" s="43"/>
      <c r="L458" s="43"/>
      <c r="M458" s="43">
        <v>1</v>
      </c>
      <c r="N458" s="24">
        <v>1</v>
      </c>
      <c r="O458" s="24">
        <v>1</v>
      </c>
      <c r="P458" s="38">
        <v>1</v>
      </c>
      <c r="Q458" s="41">
        <f t="shared" si="12"/>
        <v>0</v>
      </c>
      <c r="R458" s="35">
        <v>0</v>
      </c>
      <c r="S458" s="35">
        <v>0</v>
      </c>
      <c r="T458" s="35">
        <v>0</v>
      </c>
      <c r="U458" s="35">
        <v>0</v>
      </c>
      <c r="V458" s="35">
        <v>0</v>
      </c>
      <c r="W458" s="35">
        <v>0</v>
      </c>
      <c r="X458" s="35">
        <v>0</v>
      </c>
      <c r="Y458" s="35">
        <v>0</v>
      </c>
      <c r="Z458" s="35">
        <v>0</v>
      </c>
      <c r="AA458" s="35">
        <v>0</v>
      </c>
      <c r="AB458" s="35">
        <v>0</v>
      </c>
    </row>
    <row r="459" spans="1:28" ht="95.25" customHeight="1">
      <c r="A459" s="778"/>
      <c r="B459" s="771"/>
      <c r="C459" s="771"/>
      <c r="D459" s="779"/>
      <c r="E459" s="36">
        <v>13</v>
      </c>
      <c r="F459" s="36" t="s">
        <v>331</v>
      </c>
      <c r="G459" s="25">
        <v>6</v>
      </c>
      <c r="H459" s="25" t="s">
        <v>8</v>
      </c>
      <c r="I459" s="43">
        <v>13</v>
      </c>
      <c r="J459" s="43">
        <v>13</v>
      </c>
      <c r="K459" s="43">
        <v>13</v>
      </c>
      <c r="L459" s="43">
        <v>13</v>
      </c>
      <c r="M459" s="43">
        <v>13</v>
      </c>
      <c r="N459" s="24">
        <v>26</v>
      </c>
      <c r="O459" s="24">
        <v>39</v>
      </c>
      <c r="P459" s="38">
        <v>52</v>
      </c>
      <c r="Q459" s="41">
        <f t="shared" si="12"/>
        <v>0.29513332185093449</v>
      </c>
      <c r="R459" s="35">
        <v>0</v>
      </c>
      <c r="S459" s="35">
        <v>5300000</v>
      </c>
      <c r="T459" s="35">
        <v>0</v>
      </c>
      <c r="U459" s="35">
        <v>0</v>
      </c>
      <c r="V459" s="35">
        <v>0</v>
      </c>
      <c r="W459" s="35">
        <v>0</v>
      </c>
      <c r="X459" s="35">
        <v>0</v>
      </c>
      <c r="Y459" s="35">
        <v>0</v>
      </c>
      <c r="Z459" s="35">
        <v>0</v>
      </c>
      <c r="AA459" s="35">
        <v>0</v>
      </c>
      <c r="AB459" s="35">
        <v>5300000</v>
      </c>
    </row>
    <row r="460" spans="1:28" ht="93.75" customHeight="1">
      <c r="A460" s="778"/>
      <c r="B460" s="771"/>
      <c r="C460" s="771"/>
      <c r="D460" s="779"/>
      <c r="E460" s="36">
        <v>5</v>
      </c>
      <c r="F460" s="36" t="s">
        <v>330</v>
      </c>
      <c r="G460" s="25">
        <v>0</v>
      </c>
      <c r="H460" s="25" t="s">
        <v>8</v>
      </c>
      <c r="I460" s="43">
        <v>1</v>
      </c>
      <c r="J460" s="43">
        <v>2</v>
      </c>
      <c r="K460" s="43">
        <v>2</v>
      </c>
      <c r="L460" s="43"/>
      <c r="M460" s="43">
        <v>1</v>
      </c>
      <c r="N460" s="24">
        <v>3</v>
      </c>
      <c r="O460" s="24">
        <v>5</v>
      </c>
      <c r="P460" s="38">
        <v>5</v>
      </c>
      <c r="Q460" s="41">
        <f t="shared" si="12"/>
        <v>0.17707999311056072</v>
      </c>
      <c r="R460" s="35">
        <v>0</v>
      </c>
      <c r="S460" s="35">
        <v>3180000</v>
      </c>
      <c r="T460" s="35">
        <v>0</v>
      </c>
      <c r="U460" s="35">
        <v>0</v>
      </c>
      <c r="V460" s="35">
        <v>0</v>
      </c>
      <c r="W460" s="35">
        <v>0</v>
      </c>
      <c r="X460" s="35">
        <v>0</v>
      </c>
      <c r="Y460" s="35">
        <v>0</v>
      </c>
      <c r="Z460" s="35">
        <v>0</v>
      </c>
      <c r="AA460" s="35">
        <v>0</v>
      </c>
      <c r="AB460" s="35">
        <v>3180000</v>
      </c>
    </row>
    <row r="461" spans="1:28" ht="130.5" customHeight="1">
      <c r="A461" s="778"/>
      <c r="B461" s="771"/>
      <c r="C461" s="771"/>
      <c r="D461" s="779"/>
      <c r="E461" s="36">
        <v>1</v>
      </c>
      <c r="F461" s="36" t="s">
        <v>329</v>
      </c>
      <c r="G461" s="25">
        <v>0</v>
      </c>
      <c r="H461" s="25" t="s">
        <v>8</v>
      </c>
      <c r="I461" s="43">
        <v>1</v>
      </c>
      <c r="J461" s="43"/>
      <c r="K461" s="43"/>
      <c r="L461" s="43"/>
      <c r="M461" s="43">
        <v>1</v>
      </c>
      <c r="N461" s="24">
        <v>1</v>
      </c>
      <c r="O461" s="24">
        <v>1</v>
      </c>
      <c r="P461" s="38">
        <v>1</v>
      </c>
      <c r="Q461" s="41">
        <f t="shared" si="12"/>
        <v>0</v>
      </c>
      <c r="R461" s="35">
        <v>0</v>
      </c>
      <c r="S461" s="35">
        <v>0</v>
      </c>
      <c r="T461" s="35">
        <v>0</v>
      </c>
      <c r="U461" s="35">
        <v>0</v>
      </c>
      <c r="V461" s="35">
        <v>0</v>
      </c>
      <c r="W461" s="35">
        <v>0</v>
      </c>
      <c r="X461" s="35">
        <v>0</v>
      </c>
      <c r="Y461" s="35">
        <v>0</v>
      </c>
      <c r="Z461" s="35">
        <v>0</v>
      </c>
      <c r="AA461" s="35">
        <v>0</v>
      </c>
      <c r="AB461" s="35">
        <v>0</v>
      </c>
    </row>
    <row r="462" spans="1:28" ht="100.5" customHeight="1">
      <c r="A462" s="778"/>
      <c r="B462" s="771"/>
      <c r="C462" s="771"/>
      <c r="D462" s="779"/>
      <c r="E462" s="36">
        <v>4</v>
      </c>
      <c r="F462" s="36" t="s">
        <v>727</v>
      </c>
      <c r="G462" s="25">
        <v>0</v>
      </c>
      <c r="H462" s="25" t="s">
        <v>8</v>
      </c>
      <c r="I462" s="43">
        <v>1</v>
      </c>
      <c r="J462" s="43">
        <v>1</v>
      </c>
      <c r="K462" s="43">
        <v>1</v>
      </c>
      <c r="L462" s="43">
        <v>1</v>
      </c>
      <c r="M462" s="43">
        <v>1</v>
      </c>
      <c r="N462" s="24">
        <v>2</v>
      </c>
      <c r="O462" s="24">
        <v>3</v>
      </c>
      <c r="P462" s="38">
        <v>4</v>
      </c>
      <c r="Q462" s="41">
        <f t="shared" si="12"/>
        <v>0.11137106484940926</v>
      </c>
      <c r="R462" s="35">
        <v>0</v>
      </c>
      <c r="S462" s="35">
        <v>2000000</v>
      </c>
      <c r="T462" s="35">
        <v>0</v>
      </c>
      <c r="U462" s="35">
        <v>0</v>
      </c>
      <c r="V462" s="35">
        <v>0</v>
      </c>
      <c r="W462" s="35">
        <v>0</v>
      </c>
      <c r="X462" s="35">
        <v>0</v>
      </c>
      <c r="Y462" s="35">
        <v>0</v>
      </c>
      <c r="Z462" s="35">
        <v>0</v>
      </c>
      <c r="AA462" s="35">
        <v>0</v>
      </c>
      <c r="AB462" s="35">
        <v>2000000</v>
      </c>
    </row>
    <row r="463" spans="1:28" ht="101.25" customHeight="1">
      <c r="A463" s="778"/>
      <c r="B463" s="771"/>
      <c r="C463" s="771"/>
      <c r="D463" s="779"/>
      <c r="E463" s="46">
        <v>1</v>
      </c>
      <c r="F463" s="36" t="s">
        <v>328</v>
      </c>
      <c r="G463" s="25">
        <v>0</v>
      </c>
      <c r="H463" s="25" t="s">
        <v>8</v>
      </c>
      <c r="I463" s="43">
        <v>1</v>
      </c>
      <c r="J463" s="43"/>
      <c r="K463" s="43"/>
      <c r="L463" s="43"/>
      <c r="M463" s="43">
        <v>1</v>
      </c>
      <c r="N463" s="24">
        <v>1</v>
      </c>
      <c r="O463" s="24">
        <v>1</v>
      </c>
      <c r="P463" s="38">
        <v>1</v>
      </c>
      <c r="Q463" s="41">
        <f t="shared" si="12"/>
        <v>0</v>
      </c>
      <c r="R463" s="35">
        <v>0</v>
      </c>
      <c r="S463" s="35">
        <v>0</v>
      </c>
      <c r="T463" s="35">
        <v>0</v>
      </c>
      <c r="U463" s="35">
        <v>0</v>
      </c>
      <c r="V463" s="35">
        <v>0</v>
      </c>
      <c r="W463" s="35">
        <v>0</v>
      </c>
      <c r="X463" s="35">
        <v>0</v>
      </c>
      <c r="Y463" s="35">
        <v>0</v>
      </c>
      <c r="Z463" s="35">
        <v>0</v>
      </c>
      <c r="AA463" s="35">
        <v>0</v>
      </c>
      <c r="AB463" s="35">
        <v>0</v>
      </c>
    </row>
    <row r="464" spans="1:28" ht="127.5" customHeight="1">
      <c r="A464" s="778"/>
      <c r="B464" s="771"/>
      <c r="C464" s="771"/>
      <c r="D464" s="779"/>
      <c r="E464" s="46">
        <v>2</v>
      </c>
      <c r="F464" s="36" t="s">
        <v>327</v>
      </c>
      <c r="G464" s="96">
        <v>0</v>
      </c>
      <c r="H464" s="25" t="s">
        <v>8</v>
      </c>
      <c r="I464" s="43">
        <v>1</v>
      </c>
      <c r="J464" s="43">
        <v>1</v>
      </c>
      <c r="K464" s="43"/>
      <c r="L464" s="43"/>
      <c r="M464" s="43">
        <v>1</v>
      </c>
      <c r="N464" s="24">
        <v>2</v>
      </c>
      <c r="O464" s="24">
        <v>2</v>
      </c>
      <c r="P464" s="38">
        <v>2</v>
      </c>
      <c r="Q464" s="41">
        <f t="shared" si="12"/>
        <v>0</v>
      </c>
      <c r="R464" s="35">
        <v>0</v>
      </c>
      <c r="S464" s="35"/>
      <c r="T464" s="35">
        <v>0</v>
      </c>
      <c r="U464" s="35">
        <v>0</v>
      </c>
      <c r="V464" s="35">
        <v>0</v>
      </c>
      <c r="W464" s="35">
        <v>0</v>
      </c>
      <c r="X464" s="35">
        <v>0</v>
      </c>
      <c r="Y464" s="35">
        <v>0</v>
      </c>
      <c r="Z464" s="35">
        <v>0</v>
      </c>
      <c r="AA464" s="35">
        <v>0</v>
      </c>
      <c r="AB464" s="35">
        <v>0</v>
      </c>
    </row>
    <row r="465" spans="1:28" ht="67.5" customHeight="1">
      <c r="A465" s="778"/>
      <c r="B465" s="771"/>
      <c r="C465" s="771"/>
      <c r="D465" s="779"/>
      <c r="E465" s="36">
        <v>1</v>
      </c>
      <c r="F465" s="36" t="s">
        <v>326</v>
      </c>
      <c r="G465" s="25" t="s">
        <v>68</v>
      </c>
      <c r="H465" s="25" t="s">
        <v>8</v>
      </c>
      <c r="I465" s="96">
        <v>1</v>
      </c>
      <c r="J465" s="43"/>
      <c r="K465" s="43"/>
      <c r="L465" s="43"/>
      <c r="M465" s="43">
        <v>1</v>
      </c>
      <c r="N465" s="24">
        <v>1</v>
      </c>
      <c r="O465" s="24">
        <v>1</v>
      </c>
      <c r="P465" s="38">
        <v>1</v>
      </c>
      <c r="Q465" s="41">
        <f t="shared" si="12"/>
        <v>0</v>
      </c>
      <c r="R465" s="35">
        <v>0</v>
      </c>
      <c r="S465" s="35">
        <v>0</v>
      </c>
      <c r="T465" s="35">
        <v>0</v>
      </c>
      <c r="U465" s="35">
        <v>0</v>
      </c>
      <c r="V465" s="35">
        <v>0</v>
      </c>
      <c r="W465" s="35">
        <v>0</v>
      </c>
      <c r="X465" s="35">
        <v>0</v>
      </c>
      <c r="Y465" s="35">
        <v>0</v>
      </c>
      <c r="Z465" s="35">
        <v>0</v>
      </c>
      <c r="AA465" s="35">
        <v>0</v>
      </c>
      <c r="AB465" s="35">
        <v>0</v>
      </c>
    </row>
    <row r="466" spans="1:28" ht="113.25" customHeight="1">
      <c r="A466" s="778"/>
      <c r="B466" s="771"/>
      <c r="C466" s="771"/>
      <c r="D466" s="779"/>
      <c r="E466" s="36">
        <v>1</v>
      </c>
      <c r="F466" s="36" t="s">
        <v>807</v>
      </c>
      <c r="G466" s="96">
        <v>0</v>
      </c>
      <c r="H466" s="25" t="s">
        <v>8</v>
      </c>
      <c r="I466" s="43"/>
      <c r="J466" s="43">
        <v>1</v>
      </c>
      <c r="K466" s="43"/>
      <c r="L466" s="43"/>
      <c r="M466" s="43">
        <v>0</v>
      </c>
      <c r="N466" s="24">
        <v>1</v>
      </c>
      <c r="O466" s="24">
        <v>1</v>
      </c>
      <c r="P466" s="38">
        <v>1</v>
      </c>
      <c r="Q466" s="41">
        <f t="shared" si="12"/>
        <v>0</v>
      </c>
      <c r="R466" s="35">
        <v>0</v>
      </c>
      <c r="S466" s="35"/>
      <c r="T466" s="35">
        <v>0</v>
      </c>
      <c r="U466" s="35">
        <v>0</v>
      </c>
      <c r="V466" s="35">
        <v>0</v>
      </c>
      <c r="W466" s="35">
        <v>0</v>
      </c>
      <c r="X466" s="35">
        <v>0</v>
      </c>
      <c r="Y466" s="35">
        <v>0</v>
      </c>
      <c r="Z466" s="35">
        <v>0</v>
      </c>
      <c r="AA466" s="35">
        <v>0</v>
      </c>
      <c r="AB466" s="35">
        <v>0</v>
      </c>
    </row>
    <row r="467" spans="1:28" ht="119.25" customHeight="1">
      <c r="A467" s="778"/>
      <c r="B467" s="771"/>
      <c r="C467" s="771"/>
      <c r="D467" s="779"/>
      <c r="E467" s="46">
        <v>1</v>
      </c>
      <c r="F467" s="36" t="s">
        <v>595</v>
      </c>
      <c r="G467" s="25">
        <v>0</v>
      </c>
      <c r="H467" s="25" t="s">
        <v>8</v>
      </c>
      <c r="I467" s="43"/>
      <c r="J467" s="43">
        <v>1</v>
      </c>
      <c r="K467" s="43"/>
      <c r="L467" s="43"/>
      <c r="M467" s="43">
        <v>0</v>
      </c>
      <c r="N467" s="24">
        <v>1</v>
      </c>
      <c r="O467" s="24">
        <v>1</v>
      </c>
      <c r="P467" s="38">
        <v>1</v>
      </c>
      <c r="Q467" s="41">
        <f t="shared" si="12"/>
        <v>0</v>
      </c>
      <c r="R467" s="35">
        <v>0</v>
      </c>
      <c r="S467" s="35"/>
      <c r="T467" s="35">
        <v>0</v>
      </c>
      <c r="U467" s="35">
        <v>0</v>
      </c>
      <c r="V467" s="35">
        <v>0</v>
      </c>
      <c r="W467" s="35">
        <v>0</v>
      </c>
      <c r="X467" s="35">
        <v>0</v>
      </c>
      <c r="Y467" s="35">
        <v>0</v>
      </c>
      <c r="Z467" s="35">
        <v>0</v>
      </c>
      <c r="AA467" s="35">
        <v>0</v>
      </c>
      <c r="AB467" s="35">
        <v>0</v>
      </c>
    </row>
    <row r="468" spans="1:28" ht="108" customHeight="1">
      <c r="A468" s="778"/>
      <c r="B468" s="771"/>
      <c r="C468" s="771"/>
      <c r="D468" s="779"/>
      <c r="E468" s="780" t="s">
        <v>808</v>
      </c>
      <c r="F468" s="36" t="s">
        <v>596</v>
      </c>
      <c r="G468" s="25">
        <v>0</v>
      </c>
      <c r="H468" s="25" t="s">
        <v>8</v>
      </c>
      <c r="I468" s="43"/>
      <c r="J468" s="43"/>
      <c r="K468" s="43"/>
      <c r="L468" s="43"/>
      <c r="M468" s="43"/>
      <c r="N468" s="24"/>
      <c r="O468" s="24"/>
      <c r="P468" s="38"/>
      <c r="Q468" s="41">
        <f t="shared" si="12"/>
        <v>0</v>
      </c>
      <c r="R468" s="35">
        <v>0</v>
      </c>
      <c r="S468" s="35">
        <v>0</v>
      </c>
      <c r="T468" s="35">
        <v>0</v>
      </c>
      <c r="U468" s="35">
        <v>0</v>
      </c>
      <c r="V468" s="35">
        <v>0</v>
      </c>
      <c r="W468" s="35">
        <v>0</v>
      </c>
      <c r="X468" s="35">
        <v>0</v>
      </c>
      <c r="Y468" s="35">
        <v>0</v>
      </c>
      <c r="Z468" s="35">
        <v>0</v>
      </c>
      <c r="AA468" s="35">
        <v>0</v>
      </c>
      <c r="AB468" s="35">
        <v>0</v>
      </c>
    </row>
    <row r="469" spans="1:28" ht="96.75" customHeight="1">
      <c r="A469" s="778"/>
      <c r="B469" s="771"/>
      <c r="C469" s="771"/>
      <c r="D469" s="779"/>
      <c r="E469" s="781"/>
      <c r="F469" s="45" t="s">
        <v>325</v>
      </c>
      <c r="G469" s="96">
        <v>0</v>
      </c>
      <c r="H469" s="25" t="s">
        <v>8</v>
      </c>
      <c r="I469" s="43"/>
      <c r="J469" s="43"/>
      <c r="K469" s="43"/>
      <c r="L469" s="43"/>
      <c r="M469" s="43"/>
      <c r="N469" s="24"/>
      <c r="O469" s="24"/>
      <c r="P469" s="38"/>
      <c r="Q469" s="41">
        <f t="shared" si="12"/>
        <v>4.1866165213930531</v>
      </c>
      <c r="R469" s="35">
        <v>0</v>
      </c>
      <c r="S469" s="35">
        <v>75183200</v>
      </c>
      <c r="T469" s="35">
        <v>0</v>
      </c>
      <c r="U469" s="35">
        <v>0</v>
      </c>
      <c r="V469" s="35">
        <v>0</v>
      </c>
      <c r="W469" s="35">
        <v>0</v>
      </c>
      <c r="X469" s="35">
        <v>0</v>
      </c>
      <c r="Y469" s="35">
        <v>0</v>
      </c>
      <c r="Z469" s="35">
        <v>0</v>
      </c>
      <c r="AA469" s="35">
        <v>0</v>
      </c>
      <c r="AB469" s="35">
        <v>75183200</v>
      </c>
    </row>
    <row r="470" spans="1:28" ht="110.25" customHeight="1">
      <c r="A470" s="778"/>
      <c r="B470" s="771"/>
      <c r="C470" s="771"/>
      <c r="D470" s="779"/>
      <c r="E470" s="46">
        <v>1</v>
      </c>
      <c r="F470" s="45" t="s">
        <v>694</v>
      </c>
      <c r="G470" s="38">
        <v>0</v>
      </c>
      <c r="H470" s="25" t="s">
        <v>8</v>
      </c>
      <c r="I470" s="38">
        <v>1</v>
      </c>
      <c r="J470" s="38"/>
      <c r="K470" s="38"/>
      <c r="L470" s="38">
        <v>1</v>
      </c>
      <c r="M470" s="43">
        <v>1</v>
      </c>
      <c r="N470" s="24">
        <v>1</v>
      </c>
      <c r="O470" s="24">
        <v>1</v>
      </c>
      <c r="P470" s="38">
        <v>2</v>
      </c>
      <c r="Q470" s="41">
        <f>+(AB470*$Q$455)/AB$455</f>
        <v>0</v>
      </c>
      <c r="R470" s="35">
        <v>0</v>
      </c>
      <c r="S470" s="35">
        <v>0</v>
      </c>
      <c r="T470" s="35">
        <v>0</v>
      </c>
      <c r="U470" s="35">
        <v>0</v>
      </c>
      <c r="V470" s="35">
        <v>0</v>
      </c>
      <c r="W470" s="35">
        <v>0</v>
      </c>
      <c r="X470" s="35">
        <v>0</v>
      </c>
      <c r="Y470" s="35">
        <v>0</v>
      </c>
      <c r="Z470" s="35">
        <v>0</v>
      </c>
      <c r="AA470" s="35">
        <v>0</v>
      </c>
      <c r="AB470" s="35">
        <v>0</v>
      </c>
    </row>
    <row r="471" spans="1:28" ht="96.75" customHeight="1">
      <c r="A471" s="778"/>
      <c r="B471" s="771"/>
      <c r="C471" s="771"/>
      <c r="D471" s="779"/>
      <c r="E471" s="206">
        <v>1</v>
      </c>
      <c r="F471" s="45" t="s">
        <v>812</v>
      </c>
      <c r="G471" s="96">
        <v>0</v>
      </c>
      <c r="H471" s="25" t="s">
        <v>8</v>
      </c>
      <c r="I471" s="43">
        <v>1</v>
      </c>
      <c r="J471" s="43"/>
      <c r="K471" s="43"/>
      <c r="L471" s="43"/>
      <c r="M471" s="43">
        <v>1</v>
      </c>
      <c r="N471" s="24">
        <v>1</v>
      </c>
      <c r="O471" s="24">
        <v>1</v>
      </c>
      <c r="P471" s="38">
        <v>1</v>
      </c>
      <c r="Q471" s="41">
        <f>+(AB471*$Q$455)/AB$455</f>
        <v>0</v>
      </c>
      <c r="R471" s="35"/>
      <c r="S471" s="35"/>
      <c r="T471" s="35"/>
      <c r="U471" s="35"/>
      <c r="V471" s="35"/>
      <c r="W471" s="35"/>
      <c r="X471" s="35"/>
      <c r="Y471" s="35"/>
      <c r="Z471" s="35"/>
      <c r="AA471" s="35"/>
      <c r="AB471" s="35"/>
    </row>
    <row r="472" spans="1:28" ht="96.75" customHeight="1">
      <c r="A472" s="778"/>
      <c r="B472" s="771"/>
      <c r="C472" s="771"/>
      <c r="D472" s="779"/>
      <c r="E472" s="206">
        <v>1</v>
      </c>
      <c r="F472" s="45" t="s">
        <v>809</v>
      </c>
      <c r="G472" s="96">
        <v>0</v>
      </c>
      <c r="H472" s="25" t="s">
        <v>8</v>
      </c>
      <c r="I472" s="43">
        <v>1</v>
      </c>
      <c r="J472" s="43"/>
      <c r="K472" s="43"/>
      <c r="L472" s="43"/>
      <c r="M472" s="43">
        <v>1</v>
      </c>
      <c r="N472" s="24">
        <v>1</v>
      </c>
      <c r="O472" s="24">
        <v>1</v>
      </c>
      <c r="P472" s="38">
        <v>1</v>
      </c>
      <c r="Q472" s="41">
        <f>+(AB472*$Q$455)/AB$455</f>
        <v>0</v>
      </c>
      <c r="R472" s="35"/>
      <c r="S472" s="35"/>
      <c r="T472" s="35"/>
      <c r="U472" s="35"/>
      <c r="V472" s="35"/>
      <c r="W472" s="35"/>
      <c r="X472" s="35"/>
      <c r="Y472" s="35"/>
      <c r="Z472" s="35"/>
      <c r="AA472" s="35"/>
      <c r="AB472" s="35"/>
    </row>
    <row r="473" spans="1:28" ht="110.25" customHeight="1">
      <c r="A473" s="778"/>
      <c r="B473" s="771"/>
      <c r="C473" s="771"/>
      <c r="D473" s="779"/>
      <c r="E473" s="46">
        <v>1</v>
      </c>
      <c r="F473" s="45" t="s">
        <v>810</v>
      </c>
      <c r="G473" s="38">
        <v>0</v>
      </c>
      <c r="H473" s="25" t="s">
        <v>8</v>
      </c>
      <c r="I473" s="38">
        <v>1</v>
      </c>
      <c r="J473" s="38"/>
      <c r="K473" s="38"/>
      <c r="L473" s="38"/>
      <c r="M473" s="43">
        <v>1</v>
      </c>
      <c r="N473" s="24">
        <v>1</v>
      </c>
      <c r="O473" s="24">
        <v>1</v>
      </c>
      <c r="P473" s="38">
        <v>1</v>
      </c>
      <c r="Q473" s="41">
        <f t="shared" si="12"/>
        <v>0</v>
      </c>
      <c r="R473" s="35">
        <v>0</v>
      </c>
      <c r="S473" s="35">
        <v>0</v>
      </c>
      <c r="T473" s="35">
        <v>0</v>
      </c>
      <c r="U473" s="35">
        <v>0</v>
      </c>
      <c r="V473" s="35">
        <v>0</v>
      </c>
      <c r="W473" s="35">
        <v>0</v>
      </c>
      <c r="X473" s="35">
        <v>0</v>
      </c>
      <c r="Y473" s="35">
        <v>0</v>
      </c>
      <c r="Z473" s="35">
        <v>0</v>
      </c>
      <c r="AA473" s="35">
        <v>0</v>
      </c>
      <c r="AB473" s="35">
        <v>0</v>
      </c>
    </row>
    <row r="474" spans="1:28" s="453" customFormat="1" ht="17.25" customHeight="1">
      <c r="A474" s="456"/>
      <c r="B474" s="457"/>
      <c r="C474" s="457"/>
      <c r="D474" s="458"/>
      <c r="E474" s="459"/>
      <c r="F474" s="460"/>
      <c r="G474" s="461"/>
      <c r="H474" s="429"/>
      <c r="I474" s="461"/>
      <c r="J474" s="461"/>
      <c r="K474" s="461"/>
      <c r="L474" s="461"/>
      <c r="M474" s="462"/>
      <c r="N474" s="449"/>
      <c r="O474" s="449"/>
      <c r="P474" s="461"/>
      <c r="Q474" s="463"/>
      <c r="R474" s="464"/>
      <c r="S474" s="464"/>
      <c r="T474" s="464"/>
      <c r="U474" s="464"/>
      <c r="V474" s="464"/>
      <c r="W474" s="464"/>
      <c r="X474" s="464"/>
      <c r="Y474" s="464"/>
      <c r="Z474" s="464"/>
      <c r="AA474" s="464"/>
      <c r="AB474" s="464"/>
    </row>
    <row r="475" spans="1:28" s="332" customFormat="1">
      <c r="F475" s="334"/>
      <c r="P475" s="335"/>
      <c r="Q475" s="330">
        <f>SUM(Q456:Q473)</f>
        <v>5.5497983551498224</v>
      </c>
      <c r="R475" s="331">
        <v>0</v>
      </c>
      <c r="S475" s="331">
        <v>99663200</v>
      </c>
      <c r="T475" s="331">
        <v>0</v>
      </c>
      <c r="U475" s="331">
        <v>0</v>
      </c>
      <c r="V475" s="331">
        <v>0</v>
      </c>
      <c r="W475" s="331">
        <v>0</v>
      </c>
      <c r="X475" s="331">
        <v>0</v>
      </c>
      <c r="Y475" s="331">
        <v>0</v>
      </c>
      <c r="Z475" s="331">
        <v>0</v>
      </c>
      <c r="AA475" s="331">
        <v>0</v>
      </c>
      <c r="AB475" s="331">
        <v>99663200</v>
      </c>
    </row>
    <row r="476" spans="1:28" s="5" customFormat="1">
      <c r="F476" s="98"/>
      <c r="J476" s="101" t="s">
        <v>750</v>
      </c>
      <c r="P476" s="57"/>
      <c r="R476" s="13">
        <v>0</v>
      </c>
      <c r="S476" s="13">
        <v>0</v>
      </c>
      <c r="T476" s="13">
        <v>0</v>
      </c>
      <c r="U476" s="13">
        <v>0</v>
      </c>
      <c r="V476" s="13">
        <v>0</v>
      </c>
      <c r="W476" s="13">
        <v>0</v>
      </c>
      <c r="X476" s="13">
        <v>0</v>
      </c>
      <c r="Y476" s="13">
        <v>0</v>
      </c>
      <c r="Z476" s="13">
        <v>0</v>
      </c>
      <c r="AA476" s="13">
        <v>0</v>
      </c>
      <c r="AB476" s="13">
        <v>0</v>
      </c>
    </row>
    <row r="489" spans="1:28" ht="20.25" customHeight="1">
      <c r="A489" s="723" t="s">
        <v>29</v>
      </c>
      <c r="B489" s="724"/>
      <c r="C489" s="724"/>
      <c r="D489" s="724"/>
      <c r="E489" s="724"/>
      <c r="F489" s="724"/>
      <c r="G489" s="724"/>
      <c r="H489" s="724"/>
      <c r="I489" s="724"/>
      <c r="J489" s="724"/>
      <c r="K489" s="724"/>
      <c r="L489" s="724"/>
      <c r="M489" s="724"/>
      <c r="N489" s="724"/>
      <c r="O489" s="724"/>
      <c r="P489" s="724"/>
      <c r="Q489" s="724"/>
      <c r="R489" s="724"/>
      <c r="S489" s="724"/>
      <c r="T489" s="724"/>
      <c r="U489" s="724"/>
      <c r="V489" s="724"/>
      <c r="W489" s="724"/>
      <c r="X489" s="724"/>
      <c r="Y489" s="724"/>
      <c r="Z489" s="724"/>
      <c r="AA489" s="724"/>
      <c r="AB489" s="724"/>
    </row>
    <row r="490" spans="1:28" ht="20.25" customHeight="1">
      <c r="A490" s="723" t="s">
        <v>563</v>
      </c>
      <c r="B490" s="724"/>
      <c r="C490" s="724"/>
      <c r="D490" s="724"/>
      <c r="E490" s="724"/>
      <c r="F490" s="724"/>
      <c r="G490" s="724"/>
      <c r="H490" s="724"/>
      <c r="I490" s="724"/>
      <c r="J490" s="724"/>
      <c r="K490" s="724"/>
      <c r="L490" s="724"/>
      <c r="M490" s="724"/>
      <c r="N490" s="724"/>
      <c r="O490" s="724"/>
      <c r="P490" s="724"/>
      <c r="Q490" s="724"/>
      <c r="R490" s="724"/>
      <c r="S490" s="724"/>
      <c r="T490" s="724"/>
      <c r="U490" s="724"/>
      <c r="V490" s="724"/>
      <c r="W490" s="724"/>
      <c r="X490" s="724"/>
      <c r="Y490" s="724"/>
      <c r="Z490" s="724"/>
      <c r="AA490" s="724"/>
      <c r="AB490" s="724"/>
    </row>
    <row r="491" spans="1:28" ht="20.25" customHeight="1">
      <c r="A491" s="723" t="s">
        <v>817</v>
      </c>
      <c r="B491" s="724"/>
      <c r="C491" s="724"/>
      <c r="D491" s="724"/>
      <c r="E491" s="724"/>
      <c r="F491" s="724"/>
      <c r="G491" s="724"/>
      <c r="H491" s="724"/>
      <c r="I491" s="724"/>
      <c r="J491" s="724"/>
      <c r="K491" s="724"/>
      <c r="L491" s="724"/>
      <c r="M491" s="724"/>
      <c r="N491" s="724"/>
      <c r="O491" s="724"/>
      <c r="P491" s="724"/>
      <c r="Q491" s="724"/>
      <c r="R491" s="724"/>
      <c r="S491" s="724"/>
      <c r="T491" s="724"/>
      <c r="U491" s="724"/>
      <c r="V491" s="724"/>
      <c r="W491" s="724"/>
      <c r="X491" s="724"/>
      <c r="Y491" s="724"/>
      <c r="Z491" s="724"/>
      <c r="AA491" s="724"/>
      <c r="AB491" s="724"/>
    </row>
    <row r="492" spans="1:28" ht="28.5" customHeight="1">
      <c r="A492" s="16" t="s">
        <v>1</v>
      </c>
      <c r="B492" s="104"/>
      <c r="C492" s="719" t="s">
        <v>430</v>
      </c>
      <c r="D492" s="720"/>
      <c r="E492" s="720"/>
      <c r="F492" s="720"/>
      <c r="G492" s="721"/>
      <c r="H492" s="20"/>
      <c r="I492" s="20"/>
      <c r="J492" s="20"/>
      <c r="K492" s="20"/>
      <c r="L492" s="20"/>
      <c r="M492" s="20"/>
      <c r="N492" s="20"/>
      <c r="O492" s="20"/>
      <c r="P492" s="21"/>
      <c r="Q492" s="20"/>
      <c r="R492" s="22"/>
      <c r="S492" s="22"/>
      <c r="T492" s="22"/>
      <c r="U492" s="22"/>
      <c r="V492" s="22"/>
      <c r="W492" s="22"/>
      <c r="X492" s="22"/>
      <c r="Y492" s="22"/>
      <c r="Z492" s="22"/>
      <c r="AA492" s="22"/>
      <c r="AB492" s="22"/>
    </row>
    <row r="493" spans="1:28" ht="24" customHeight="1">
      <c r="A493" s="766" t="s">
        <v>21</v>
      </c>
      <c r="B493" s="766" t="s">
        <v>22</v>
      </c>
      <c r="C493" s="767" t="s">
        <v>23</v>
      </c>
      <c r="D493" s="767"/>
      <c r="E493" s="766" t="s">
        <v>24</v>
      </c>
      <c r="F493" s="767" t="s">
        <v>25</v>
      </c>
      <c r="G493" s="767"/>
      <c r="H493" s="24"/>
      <c r="I493" s="727" t="s">
        <v>379</v>
      </c>
      <c r="J493" s="727"/>
      <c r="K493" s="727"/>
      <c r="L493" s="727"/>
      <c r="M493" s="727" t="s">
        <v>380</v>
      </c>
      <c r="N493" s="727"/>
      <c r="O493" s="727"/>
      <c r="P493" s="727"/>
      <c r="Q493" s="204">
        <v>1</v>
      </c>
      <c r="R493" s="763" t="s">
        <v>382</v>
      </c>
      <c r="S493" s="763"/>
      <c r="T493" s="763"/>
      <c r="U493" s="763"/>
      <c r="V493" s="763"/>
      <c r="W493" s="763"/>
      <c r="X493" s="763"/>
      <c r="Y493" s="763"/>
      <c r="Z493" s="763"/>
      <c r="AA493" s="763"/>
      <c r="AB493" s="763"/>
    </row>
    <row r="494" spans="1:28" ht="107.25" customHeight="1">
      <c r="A494" s="766"/>
      <c r="B494" s="766"/>
      <c r="C494" s="25" t="s">
        <v>23</v>
      </c>
      <c r="D494" s="25" t="s">
        <v>27</v>
      </c>
      <c r="E494" s="766"/>
      <c r="F494" s="91" t="s">
        <v>25</v>
      </c>
      <c r="G494" s="27" t="s">
        <v>27</v>
      </c>
      <c r="H494" s="24" t="s">
        <v>9</v>
      </c>
      <c r="I494" s="25">
        <v>2012</v>
      </c>
      <c r="J494" s="25">
        <v>2013</v>
      </c>
      <c r="K494" s="25">
        <v>2014</v>
      </c>
      <c r="L494" s="25">
        <v>2015</v>
      </c>
      <c r="M494" s="25">
        <v>2012</v>
      </c>
      <c r="N494" s="25">
        <v>2013</v>
      </c>
      <c r="O494" s="25">
        <v>2014</v>
      </c>
      <c r="P494" s="29">
        <v>2015</v>
      </c>
      <c r="Q494" s="24" t="s">
        <v>384</v>
      </c>
      <c r="R494" s="30" t="s">
        <v>11</v>
      </c>
      <c r="S494" s="30" t="s">
        <v>12</v>
      </c>
      <c r="T494" s="30" t="s">
        <v>13</v>
      </c>
      <c r="U494" s="30" t="s">
        <v>14</v>
      </c>
      <c r="V494" s="30" t="s">
        <v>15</v>
      </c>
      <c r="W494" s="30" t="s">
        <v>16</v>
      </c>
      <c r="X494" s="30" t="s">
        <v>17</v>
      </c>
      <c r="Y494" s="30" t="s">
        <v>18</v>
      </c>
      <c r="Z494" s="30" t="s">
        <v>19</v>
      </c>
      <c r="AA494" s="30" t="s">
        <v>385</v>
      </c>
      <c r="AB494" s="30" t="s">
        <v>617</v>
      </c>
    </row>
    <row r="495" spans="1:28" ht="26.25" customHeight="1">
      <c r="A495" s="25"/>
      <c r="B495" s="31"/>
      <c r="C495" s="31"/>
      <c r="D495" s="31"/>
      <c r="E495" s="73"/>
      <c r="F495" s="92"/>
      <c r="G495" s="73"/>
      <c r="H495" s="33"/>
      <c r="I495" s="33"/>
      <c r="J495" s="33"/>
      <c r="K495" s="33"/>
      <c r="L495" s="33"/>
      <c r="M495" s="33"/>
      <c r="N495" s="33"/>
      <c r="O495" s="33"/>
      <c r="P495" s="32"/>
      <c r="Q495" s="106">
        <f>+(AB495*$Q$115)/AB$115</f>
        <v>1.8770479269719436</v>
      </c>
      <c r="R495" s="35">
        <v>0</v>
      </c>
      <c r="S495" s="35">
        <v>33708000</v>
      </c>
      <c r="T495" s="35">
        <v>0</v>
      </c>
      <c r="U495" s="35">
        <v>0</v>
      </c>
      <c r="V495" s="35">
        <v>0</v>
      </c>
      <c r="W495" s="35">
        <v>0</v>
      </c>
      <c r="X495" s="35">
        <v>0</v>
      </c>
      <c r="Y495" s="35">
        <v>0</v>
      </c>
      <c r="Z495" s="35">
        <v>0</v>
      </c>
      <c r="AA495" s="35">
        <v>0</v>
      </c>
      <c r="AB495" s="35">
        <v>33708000</v>
      </c>
    </row>
    <row r="496" spans="1:28" ht="172.5" customHeight="1">
      <c r="A496" s="772" t="s">
        <v>656</v>
      </c>
      <c r="B496" s="777" t="s">
        <v>657</v>
      </c>
      <c r="C496" s="45" t="s">
        <v>660</v>
      </c>
      <c r="D496" s="207">
        <v>0</v>
      </c>
      <c r="E496" s="36">
        <v>7</v>
      </c>
      <c r="F496" s="45" t="s">
        <v>247</v>
      </c>
      <c r="G496" s="25">
        <v>0</v>
      </c>
      <c r="H496" s="25" t="s">
        <v>8</v>
      </c>
      <c r="I496" s="241">
        <v>7</v>
      </c>
      <c r="J496" s="241"/>
      <c r="K496" s="24"/>
      <c r="L496" s="24"/>
      <c r="M496" s="43">
        <v>7</v>
      </c>
      <c r="N496" s="24">
        <v>7</v>
      </c>
      <c r="O496" s="24">
        <v>7</v>
      </c>
      <c r="P496" s="38">
        <v>7</v>
      </c>
      <c r="Q496" s="41">
        <f>+(AB496*$Q$495)/AB$495</f>
        <v>0</v>
      </c>
      <c r="R496" s="35">
        <v>0</v>
      </c>
      <c r="S496" s="35">
        <v>0</v>
      </c>
      <c r="T496" s="35">
        <v>0</v>
      </c>
      <c r="U496" s="35">
        <v>0</v>
      </c>
      <c r="V496" s="35">
        <v>0</v>
      </c>
      <c r="W496" s="35">
        <v>0</v>
      </c>
      <c r="X496" s="35">
        <v>0</v>
      </c>
      <c r="Y496" s="35">
        <v>0</v>
      </c>
      <c r="Z496" s="35">
        <v>0</v>
      </c>
      <c r="AA496" s="35">
        <v>0</v>
      </c>
      <c r="AB496" s="35">
        <v>0</v>
      </c>
    </row>
    <row r="497" spans="1:28" ht="177" customHeight="1">
      <c r="A497" s="772"/>
      <c r="B497" s="777"/>
      <c r="C497" s="45" t="s">
        <v>661</v>
      </c>
      <c r="D497" s="47">
        <v>0</v>
      </c>
      <c r="E497" s="36">
        <v>1</v>
      </c>
      <c r="F497" s="45" t="s">
        <v>248</v>
      </c>
      <c r="G497" s="25">
        <v>0</v>
      </c>
      <c r="H497" s="25" t="s">
        <v>8</v>
      </c>
      <c r="I497" s="241">
        <v>1</v>
      </c>
      <c r="J497" s="241"/>
      <c r="K497" s="24"/>
      <c r="L497" s="24"/>
      <c r="M497" s="43">
        <v>1</v>
      </c>
      <c r="N497" s="24">
        <v>1</v>
      </c>
      <c r="O497" s="24">
        <v>1</v>
      </c>
      <c r="P497" s="38">
        <v>1</v>
      </c>
      <c r="Q497" s="41">
        <f t="shared" ref="Q497:Q507" si="13">+(AB497*$Q$495)/AB$495</f>
        <v>0</v>
      </c>
      <c r="R497" s="35">
        <v>0</v>
      </c>
      <c r="S497" s="35">
        <v>0</v>
      </c>
      <c r="T497" s="35">
        <v>0</v>
      </c>
      <c r="U497" s="35">
        <v>0</v>
      </c>
      <c r="V497" s="35">
        <v>0</v>
      </c>
      <c r="W497" s="35">
        <v>0</v>
      </c>
      <c r="X497" s="35">
        <v>0</v>
      </c>
      <c r="Y497" s="35">
        <v>0</v>
      </c>
      <c r="Z497" s="35">
        <v>0</v>
      </c>
      <c r="AA497" s="35">
        <v>0</v>
      </c>
      <c r="AB497" s="35">
        <v>0</v>
      </c>
    </row>
    <row r="498" spans="1:28" ht="168.75" customHeight="1">
      <c r="A498" s="772"/>
      <c r="B498" s="777"/>
      <c r="C498" s="45" t="s">
        <v>662</v>
      </c>
      <c r="D498" s="47">
        <v>0</v>
      </c>
      <c r="E498" s="36">
        <v>1</v>
      </c>
      <c r="F498" s="45" t="s">
        <v>249</v>
      </c>
      <c r="G498" s="25">
        <v>0</v>
      </c>
      <c r="H498" s="25" t="s">
        <v>8</v>
      </c>
      <c r="I498" s="43"/>
      <c r="J498" s="43">
        <v>1</v>
      </c>
      <c r="K498" s="24"/>
      <c r="L498" s="24"/>
      <c r="M498" s="43">
        <v>0</v>
      </c>
      <c r="N498" s="24">
        <v>1</v>
      </c>
      <c r="O498" s="24">
        <v>1</v>
      </c>
      <c r="P498" s="38">
        <v>1</v>
      </c>
      <c r="Q498" s="41">
        <f t="shared" si="13"/>
        <v>0</v>
      </c>
      <c r="R498" s="35">
        <v>0</v>
      </c>
      <c r="S498" s="35"/>
      <c r="T498" s="35">
        <v>0</v>
      </c>
      <c r="U498" s="35">
        <v>0</v>
      </c>
      <c r="V498" s="35">
        <v>0</v>
      </c>
      <c r="W498" s="35">
        <v>0</v>
      </c>
      <c r="X498" s="35">
        <v>0</v>
      </c>
      <c r="Y498" s="35">
        <v>0</v>
      </c>
      <c r="Z498" s="35">
        <v>0</v>
      </c>
      <c r="AA498" s="35">
        <v>0</v>
      </c>
      <c r="AB498" s="35">
        <v>0</v>
      </c>
    </row>
    <row r="499" spans="1:28" ht="132" customHeight="1">
      <c r="A499" s="772"/>
      <c r="B499" s="777"/>
      <c r="C499" s="766" t="s">
        <v>659</v>
      </c>
      <c r="D499" s="769">
        <v>0.01</v>
      </c>
      <c r="E499" s="36">
        <v>4</v>
      </c>
      <c r="F499" s="45" t="s">
        <v>597</v>
      </c>
      <c r="G499" s="25">
        <v>0</v>
      </c>
      <c r="H499" s="25" t="s">
        <v>8</v>
      </c>
      <c r="I499" s="43">
        <v>1</v>
      </c>
      <c r="J499" s="43">
        <v>1</v>
      </c>
      <c r="K499" s="24">
        <v>1</v>
      </c>
      <c r="L499" s="24">
        <v>1</v>
      </c>
      <c r="M499" s="43">
        <v>1</v>
      </c>
      <c r="N499" s="24">
        <v>2</v>
      </c>
      <c r="O499" s="24">
        <v>3</v>
      </c>
      <c r="P499" s="38">
        <v>4</v>
      </c>
      <c r="Q499" s="41">
        <f t="shared" si="13"/>
        <v>6.2568264232398113E-2</v>
      </c>
      <c r="R499" s="35">
        <v>0</v>
      </c>
      <c r="S499" s="35">
        <v>1123600</v>
      </c>
      <c r="T499" s="35">
        <v>0</v>
      </c>
      <c r="U499" s="35">
        <v>0</v>
      </c>
      <c r="V499" s="35">
        <v>0</v>
      </c>
      <c r="W499" s="35">
        <v>0</v>
      </c>
      <c r="X499" s="35">
        <v>0</v>
      </c>
      <c r="Y499" s="35">
        <v>0</v>
      </c>
      <c r="Z499" s="35">
        <v>0</v>
      </c>
      <c r="AA499" s="35">
        <v>0</v>
      </c>
      <c r="AB499" s="35">
        <v>1123600</v>
      </c>
    </row>
    <row r="500" spans="1:28" ht="81" customHeight="1">
      <c r="A500" s="772"/>
      <c r="B500" s="777"/>
      <c r="C500" s="766"/>
      <c r="D500" s="768"/>
      <c r="E500" s="46">
        <v>7</v>
      </c>
      <c r="F500" s="36" t="s">
        <v>598</v>
      </c>
      <c r="G500" s="25">
        <v>20</v>
      </c>
      <c r="H500" s="25" t="s">
        <v>8</v>
      </c>
      <c r="I500" s="43"/>
      <c r="J500" s="43">
        <v>2</v>
      </c>
      <c r="K500" s="24">
        <v>3</v>
      </c>
      <c r="L500" s="24">
        <v>2</v>
      </c>
      <c r="M500" s="43">
        <v>0</v>
      </c>
      <c r="N500" s="24">
        <v>2</v>
      </c>
      <c r="O500" s="24">
        <v>5</v>
      </c>
      <c r="P500" s="38">
        <v>7</v>
      </c>
      <c r="Q500" s="41">
        <f t="shared" si="13"/>
        <v>0</v>
      </c>
      <c r="R500" s="35">
        <v>0</v>
      </c>
      <c r="S500" s="35"/>
      <c r="T500" s="35">
        <v>0</v>
      </c>
      <c r="U500" s="35">
        <v>0</v>
      </c>
      <c r="V500" s="35">
        <v>0</v>
      </c>
      <c r="W500" s="35">
        <v>0</v>
      </c>
      <c r="X500" s="35">
        <v>0</v>
      </c>
      <c r="Y500" s="35">
        <v>0</v>
      </c>
      <c r="Z500" s="35">
        <v>0</v>
      </c>
      <c r="AA500" s="35">
        <v>0</v>
      </c>
      <c r="AB500" s="35">
        <v>0</v>
      </c>
    </row>
    <row r="501" spans="1:28" ht="76.5" customHeight="1">
      <c r="A501" s="772"/>
      <c r="B501" s="777"/>
      <c r="C501" s="766"/>
      <c r="D501" s="768"/>
      <c r="E501" s="46">
        <v>20</v>
      </c>
      <c r="F501" s="36" t="s">
        <v>599</v>
      </c>
      <c r="G501" s="96">
        <v>20</v>
      </c>
      <c r="H501" s="25" t="s">
        <v>9</v>
      </c>
      <c r="I501" s="43">
        <v>20</v>
      </c>
      <c r="J501" s="43"/>
      <c r="K501" s="24"/>
      <c r="L501" s="24"/>
      <c r="M501" s="43">
        <v>20</v>
      </c>
      <c r="N501" s="24">
        <v>20</v>
      </c>
      <c r="O501" s="24">
        <v>20</v>
      </c>
      <c r="P501" s="38">
        <v>20</v>
      </c>
      <c r="Q501" s="41">
        <f t="shared" si="13"/>
        <v>0</v>
      </c>
      <c r="R501" s="35">
        <v>0</v>
      </c>
      <c r="S501" s="35">
        <v>0</v>
      </c>
      <c r="T501" s="35">
        <v>0</v>
      </c>
      <c r="U501" s="35">
        <v>0</v>
      </c>
      <c r="V501" s="35">
        <v>0</v>
      </c>
      <c r="W501" s="35">
        <v>0</v>
      </c>
      <c r="X501" s="35">
        <v>0</v>
      </c>
      <c r="Y501" s="35">
        <v>0</v>
      </c>
      <c r="Z501" s="35">
        <v>0</v>
      </c>
      <c r="AA501" s="35">
        <v>0</v>
      </c>
      <c r="AB501" s="35">
        <v>0</v>
      </c>
    </row>
    <row r="502" spans="1:28" ht="73.5" customHeight="1">
      <c r="A502" s="772"/>
      <c r="B502" s="771" t="s">
        <v>658</v>
      </c>
      <c r="C502" s="771" t="s">
        <v>659</v>
      </c>
      <c r="D502" s="771"/>
      <c r="E502" s="36">
        <v>4</v>
      </c>
      <c r="F502" s="45" t="s">
        <v>250</v>
      </c>
      <c r="G502" s="25">
        <v>2</v>
      </c>
      <c r="H502" s="25" t="s">
        <v>8</v>
      </c>
      <c r="I502" s="43">
        <v>1</v>
      </c>
      <c r="J502" s="43">
        <v>1</v>
      </c>
      <c r="K502" s="24">
        <v>1</v>
      </c>
      <c r="L502" s="24">
        <v>1</v>
      </c>
      <c r="M502" s="43">
        <v>1</v>
      </c>
      <c r="N502" s="24">
        <v>2</v>
      </c>
      <c r="O502" s="24">
        <v>3</v>
      </c>
      <c r="P502" s="38">
        <v>4</v>
      </c>
      <c r="Q502" s="41">
        <f t="shared" si="13"/>
        <v>0.12513652846479623</v>
      </c>
      <c r="R502" s="35">
        <v>0</v>
      </c>
      <c r="S502" s="35">
        <v>2247200</v>
      </c>
      <c r="T502" s="35">
        <v>0</v>
      </c>
      <c r="U502" s="35">
        <v>0</v>
      </c>
      <c r="V502" s="35">
        <v>0</v>
      </c>
      <c r="W502" s="35">
        <v>0</v>
      </c>
      <c r="X502" s="35">
        <v>0</v>
      </c>
      <c r="Y502" s="35">
        <v>0</v>
      </c>
      <c r="Z502" s="35">
        <v>0</v>
      </c>
      <c r="AA502" s="35">
        <v>0</v>
      </c>
      <c r="AB502" s="35">
        <v>2247200</v>
      </c>
    </row>
    <row r="503" spans="1:28" ht="105.75" customHeight="1">
      <c r="A503" s="772"/>
      <c r="B503" s="771"/>
      <c r="C503" s="771"/>
      <c r="D503" s="771"/>
      <c r="E503" s="36">
        <v>4</v>
      </c>
      <c r="F503" s="45" t="s">
        <v>251</v>
      </c>
      <c r="G503" s="25">
        <v>0</v>
      </c>
      <c r="H503" s="25" t="s">
        <v>8</v>
      </c>
      <c r="I503" s="43">
        <v>1</v>
      </c>
      <c r="J503" s="43">
        <v>1</v>
      </c>
      <c r="K503" s="24">
        <v>1</v>
      </c>
      <c r="L503" s="24">
        <v>1</v>
      </c>
      <c r="M503" s="43">
        <v>1</v>
      </c>
      <c r="N503" s="24">
        <v>2</v>
      </c>
      <c r="O503" s="24">
        <v>3</v>
      </c>
      <c r="P503" s="38">
        <v>4</v>
      </c>
      <c r="Q503" s="41">
        <f t="shared" si="13"/>
        <v>0.12513652846479623</v>
      </c>
      <c r="R503" s="35">
        <v>0</v>
      </c>
      <c r="S503" s="35">
        <v>2247200</v>
      </c>
      <c r="T503" s="35">
        <v>0</v>
      </c>
      <c r="U503" s="35">
        <v>0</v>
      </c>
      <c r="V503" s="35">
        <v>0</v>
      </c>
      <c r="W503" s="35">
        <v>0</v>
      </c>
      <c r="X503" s="35">
        <v>0</v>
      </c>
      <c r="Y503" s="35">
        <v>0</v>
      </c>
      <c r="Z503" s="35">
        <v>0</v>
      </c>
      <c r="AA503" s="35">
        <v>0</v>
      </c>
      <c r="AB503" s="35">
        <v>2247200</v>
      </c>
    </row>
    <row r="504" spans="1:28" ht="108.75" customHeight="1">
      <c r="A504" s="772"/>
      <c r="B504" s="771"/>
      <c r="C504" s="771"/>
      <c r="D504" s="771"/>
      <c r="E504" s="36">
        <v>4</v>
      </c>
      <c r="F504" s="45" t="s">
        <v>252</v>
      </c>
      <c r="G504" s="25">
        <v>4</v>
      </c>
      <c r="H504" s="25" t="s">
        <v>9</v>
      </c>
      <c r="I504" s="43">
        <v>1</v>
      </c>
      <c r="J504" s="43">
        <v>1</v>
      </c>
      <c r="K504" s="24">
        <v>1</v>
      </c>
      <c r="L504" s="24">
        <v>1</v>
      </c>
      <c r="M504" s="43">
        <v>1</v>
      </c>
      <c r="N504" s="24">
        <v>2</v>
      </c>
      <c r="O504" s="24">
        <v>3</v>
      </c>
      <c r="P504" s="38">
        <v>4</v>
      </c>
      <c r="Q504" s="41">
        <f t="shared" si="13"/>
        <v>0</v>
      </c>
      <c r="R504" s="35">
        <v>0</v>
      </c>
      <c r="S504" s="35">
        <v>0</v>
      </c>
      <c r="T504" s="35">
        <v>0</v>
      </c>
      <c r="U504" s="35">
        <v>0</v>
      </c>
      <c r="V504" s="35">
        <v>0</v>
      </c>
      <c r="W504" s="35">
        <v>0</v>
      </c>
      <c r="X504" s="35">
        <v>0</v>
      </c>
      <c r="Y504" s="35">
        <v>0</v>
      </c>
      <c r="Z504" s="35">
        <v>0</v>
      </c>
      <c r="AA504" s="35">
        <v>0</v>
      </c>
      <c r="AB504" s="35">
        <v>0</v>
      </c>
    </row>
    <row r="505" spans="1:28" ht="100.5" customHeight="1">
      <c r="A505" s="772"/>
      <c r="B505" s="771"/>
      <c r="C505" s="771"/>
      <c r="D505" s="771"/>
      <c r="E505" s="36">
        <v>1</v>
      </c>
      <c r="F505" s="45" t="s">
        <v>253</v>
      </c>
      <c r="G505" s="25">
        <v>0</v>
      </c>
      <c r="H505" s="25" t="s">
        <v>8</v>
      </c>
      <c r="I505" s="43"/>
      <c r="J505" s="43">
        <v>1</v>
      </c>
      <c r="K505" s="24"/>
      <c r="L505" s="24"/>
      <c r="M505" s="43">
        <v>0</v>
      </c>
      <c r="N505" s="24">
        <v>1</v>
      </c>
      <c r="O505" s="24">
        <v>1</v>
      </c>
      <c r="P505" s="38">
        <v>1</v>
      </c>
      <c r="Q505" s="41">
        <f t="shared" si="13"/>
        <v>0</v>
      </c>
      <c r="R505" s="35">
        <v>0</v>
      </c>
      <c r="S505" s="35">
        <v>0</v>
      </c>
      <c r="T505" s="35">
        <v>0</v>
      </c>
      <c r="U505" s="35">
        <v>0</v>
      </c>
      <c r="V505" s="35">
        <v>0</v>
      </c>
      <c r="W505" s="35">
        <v>0</v>
      </c>
      <c r="X505" s="35">
        <v>0</v>
      </c>
      <c r="Y505" s="35">
        <v>0</v>
      </c>
      <c r="Z505" s="35">
        <v>0</v>
      </c>
      <c r="AA505" s="35">
        <v>0</v>
      </c>
      <c r="AB505" s="35">
        <v>0</v>
      </c>
    </row>
    <row r="506" spans="1:28" ht="128.25" customHeight="1">
      <c r="A506" s="772"/>
      <c r="B506" s="771"/>
      <c r="C506" s="771"/>
      <c r="D506" s="771"/>
      <c r="E506" s="36">
        <v>4</v>
      </c>
      <c r="F506" s="36" t="s">
        <v>600</v>
      </c>
      <c r="G506" s="25">
        <v>0</v>
      </c>
      <c r="H506" s="25" t="s">
        <v>8</v>
      </c>
      <c r="I506" s="43">
        <v>1</v>
      </c>
      <c r="J506" s="43">
        <v>1</v>
      </c>
      <c r="K506" s="24">
        <v>1</v>
      </c>
      <c r="L506" s="24">
        <v>1</v>
      </c>
      <c r="M506" s="43">
        <v>1</v>
      </c>
      <c r="N506" s="24">
        <v>2</v>
      </c>
      <c r="O506" s="24">
        <v>3</v>
      </c>
      <c r="P506" s="38">
        <v>4</v>
      </c>
      <c r="Q506" s="41">
        <f t="shared" si="13"/>
        <v>0</v>
      </c>
      <c r="R506" s="35">
        <v>0</v>
      </c>
      <c r="S506" s="35">
        <v>0</v>
      </c>
      <c r="T506" s="35">
        <v>0</v>
      </c>
      <c r="U506" s="35">
        <v>0</v>
      </c>
      <c r="V506" s="35">
        <v>0</v>
      </c>
      <c r="W506" s="35">
        <v>0</v>
      </c>
      <c r="X506" s="35">
        <v>0</v>
      </c>
      <c r="Y506" s="35">
        <v>0</v>
      </c>
      <c r="Z506" s="35">
        <v>0</v>
      </c>
      <c r="AA506" s="35">
        <v>0</v>
      </c>
      <c r="AB506" s="35">
        <v>0</v>
      </c>
    </row>
    <row r="507" spans="1:28" ht="140.25" customHeight="1">
      <c r="A507" s="772"/>
      <c r="B507" s="771"/>
      <c r="C507" s="771"/>
      <c r="D507" s="771"/>
      <c r="E507" s="36">
        <v>2</v>
      </c>
      <c r="F507" s="45" t="s">
        <v>254</v>
      </c>
      <c r="G507" s="25">
        <v>0</v>
      </c>
      <c r="H507" s="25" t="s">
        <v>8</v>
      </c>
      <c r="I507" s="43"/>
      <c r="J507" s="43">
        <v>2</v>
      </c>
      <c r="K507" s="24"/>
      <c r="L507" s="24"/>
      <c r="M507" s="43">
        <v>0</v>
      </c>
      <c r="N507" s="24">
        <v>2</v>
      </c>
      <c r="O507" s="24">
        <v>2</v>
      </c>
      <c r="P507" s="38">
        <v>2</v>
      </c>
      <c r="Q507" s="41">
        <f t="shared" si="13"/>
        <v>1.5642066058099531</v>
      </c>
      <c r="R507" s="35">
        <v>0</v>
      </c>
      <c r="S507" s="35">
        <v>28090000</v>
      </c>
      <c r="T507" s="35">
        <v>0</v>
      </c>
      <c r="U507" s="35">
        <v>0</v>
      </c>
      <c r="V507" s="35">
        <v>0</v>
      </c>
      <c r="W507" s="35">
        <v>0</v>
      </c>
      <c r="X507" s="35">
        <v>0</v>
      </c>
      <c r="Y507" s="35">
        <v>0</v>
      </c>
      <c r="Z507" s="35">
        <v>0</v>
      </c>
      <c r="AA507" s="35">
        <v>0</v>
      </c>
      <c r="AB507" s="35">
        <v>28090000</v>
      </c>
    </row>
    <row r="508" spans="1:28" s="332" customFormat="1">
      <c r="A508" s="338"/>
      <c r="B508" s="339"/>
      <c r="C508" s="339"/>
      <c r="D508" s="339"/>
      <c r="F508" s="334"/>
      <c r="H508" s="432"/>
      <c r="I508" s="432"/>
      <c r="J508" s="451" t="s">
        <v>780</v>
      </c>
      <c r="K508" s="432"/>
      <c r="L508" s="432"/>
      <c r="M508" s="432"/>
      <c r="N508" s="432"/>
      <c r="O508" s="432"/>
      <c r="P508" s="335"/>
      <c r="Q508" s="330">
        <f>SUM(Q496:Q507)</f>
        <v>1.8770479269719438</v>
      </c>
      <c r="R508" s="331">
        <v>0</v>
      </c>
      <c r="S508" s="331">
        <v>33708000</v>
      </c>
      <c r="T508" s="331">
        <v>0</v>
      </c>
      <c r="U508" s="331">
        <v>0</v>
      </c>
      <c r="V508" s="331">
        <v>0</v>
      </c>
      <c r="W508" s="331">
        <v>0</v>
      </c>
      <c r="X508" s="331">
        <v>0</v>
      </c>
      <c r="Y508" s="331">
        <v>0</v>
      </c>
      <c r="Z508" s="331">
        <v>0</v>
      </c>
      <c r="AA508" s="331">
        <v>0</v>
      </c>
      <c r="AB508" s="331">
        <v>33708000</v>
      </c>
    </row>
    <row r="509" spans="1:28" s="332" customFormat="1">
      <c r="A509" s="338"/>
      <c r="B509" s="339"/>
      <c r="C509" s="339"/>
      <c r="D509" s="339"/>
      <c r="F509" s="334"/>
      <c r="H509" s="432"/>
      <c r="I509" s="432"/>
      <c r="J509" s="432"/>
      <c r="K509" s="432"/>
      <c r="L509" s="432"/>
      <c r="M509" s="432"/>
      <c r="N509" s="432"/>
      <c r="O509" s="432"/>
      <c r="P509" s="335"/>
      <c r="R509" s="331">
        <v>0</v>
      </c>
      <c r="S509" s="331">
        <v>0</v>
      </c>
      <c r="T509" s="331">
        <v>0</v>
      </c>
      <c r="U509" s="331">
        <v>0</v>
      </c>
      <c r="V509" s="331">
        <v>0</v>
      </c>
      <c r="W509" s="331">
        <v>0</v>
      </c>
      <c r="X509" s="331">
        <v>0</v>
      </c>
      <c r="Y509" s="331">
        <v>0</v>
      </c>
      <c r="Z509" s="331">
        <v>0</v>
      </c>
      <c r="AA509" s="331">
        <v>0</v>
      </c>
      <c r="AB509" s="331">
        <v>0</v>
      </c>
    </row>
    <row r="510" spans="1:28">
      <c r="A510" s="212"/>
      <c r="B510" s="180"/>
      <c r="C510" s="180"/>
      <c r="D510" s="180"/>
      <c r="E510" s="1"/>
      <c r="F510" s="184"/>
      <c r="G510" s="1"/>
      <c r="H510" s="64"/>
      <c r="I510" s="64"/>
      <c r="J510" s="64"/>
      <c r="K510" s="64"/>
      <c r="L510" s="64"/>
      <c r="M510" s="64"/>
      <c r="N510" s="64"/>
      <c r="O510" s="64"/>
      <c r="P510" s="26"/>
      <c r="Q510" s="1"/>
      <c r="R510" s="200"/>
      <c r="S510" s="200"/>
      <c r="T510" s="200"/>
      <c r="U510" s="200"/>
      <c r="V510" s="200"/>
      <c r="W510" s="200"/>
      <c r="X510" s="200"/>
      <c r="Y510" s="200"/>
      <c r="Z510" s="200"/>
      <c r="AA510" s="200"/>
      <c r="AB510" s="200"/>
    </row>
    <row r="511" spans="1:28" ht="20.25" customHeight="1">
      <c r="A511" s="766" t="s">
        <v>29</v>
      </c>
      <c r="B511" s="766"/>
      <c r="C511" s="766"/>
      <c r="D511" s="766"/>
      <c r="E511" s="766"/>
      <c r="F511" s="766"/>
      <c r="G511" s="766"/>
      <c r="H511" s="766"/>
      <c r="I511" s="766"/>
      <c r="J511" s="766"/>
      <c r="K511" s="766"/>
      <c r="L511" s="766"/>
      <c r="M511" s="766"/>
      <c r="N511" s="766"/>
      <c r="O511" s="766"/>
      <c r="P511" s="766"/>
      <c r="Q511" s="766"/>
      <c r="R511" s="766"/>
      <c r="S511" s="766"/>
      <c r="T511" s="766"/>
      <c r="U511" s="766"/>
      <c r="V511" s="766"/>
      <c r="W511" s="766"/>
      <c r="X511" s="766"/>
      <c r="Y511" s="766"/>
      <c r="Z511" s="766"/>
      <c r="AA511" s="766"/>
      <c r="AB511" s="766"/>
    </row>
    <row r="512" spans="1:28" ht="20.25" customHeight="1">
      <c r="A512" s="766" t="s">
        <v>563</v>
      </c>
      <c r="B512" s="766"/>
      <c r="C512" s="766"/>
      <c r="D512" s="766"/>
      <c r="E512" s="766"/>
      <c r="F512" s="766"/>
      <c r="G512" s="766"/>
      <c r="H512" s="766"/>
      <c r="I512" s="766"/>
      <c r="J512" s="766"/>
      <c r="K512" s="766"/>
      <c r="L512" s="766"/>
      <c r="M512" s="766"/>
      <c r="N512" s="766"/>
      <c r="O512" s="766"/>
      <c r="P512" s="766"/>
      <c r="Q512" s="766"/>
      <c r="R512" s="766"/>
      <c r="S512" s="766"/>
      <c r="T512" s="766"/>
      <c r="U512" s="766"/>
      <c r="V512" s="766"/>
      <c r="W512" s="766"/>
      <c r="X512" s="766"/>
      <c r="Y512" s="766"/>
      <c r="Z512" s="766"/>
      <c r="AA512" s="766"/>
      <c r="AB512" s="766"/>
    </row>
    <row r="513" spans="1:28" ht="20.25" customHeight="1">
      <c r="A513" s="766" t="s">
        <v>381</v>
      </c>
      <c r="B513" s="766"/>
      <c r="C513" s="766"/>
      <c r="D513" s="766"/>
      <c r="E513" s="766"/>
      <c r="F513" s="766"/>
      <c r="G513" s="766"/>
      <c r="H513" s="766"/>
      <c r="I513" s="766"/>
      <c r="J513" s="766"/>
      <c r="K513" s="766"/>
      <c r="L513" s="766"/>
      <c r="M513" s="766"/>
      <c r="N513" s="766"/>
      <c r="O513" s="766"/>
      <c r="P513" s="766"/>
      <c r="Q513" s="766"/>
      <c r="R513" s="766"/>
      <c r="S513" s="766"/>
      <c r="T513" s="766"/>
      <c r="U513" s="766"/>
      <c r="V513" s="766"/>
      <c r="W513" s="766"/>
      <c r="X513" s="766"/>
      <c r="Y513" s="766"/>
      <c r="Z513" s="766"/>
      <c r="AA513" s="766"/>
      <c r="AB513" s="766"/>
    </row>
    <row r="514" spans="1:28" ht="27.75" customHeight="1">
      <c r="A514" s="470" t="s">
        <v>1</v>
      </c>
      <c r="B514" s="471"/>
      <c r="C514" s="722" t="s">
        <v>820</v>
      </c>
      <c r="D514" s="722"/>
      <c r="E514" s="722"/>
      <c r="F514" s="91"/>
      <c r="G514" s="29"/>
      <c r="H514" s="472"/>
      <c r="I514" s="472"/>
      <c r="J514" s="472"/>
      <c r="K514" s="472"/>
      <c r="L514" s="472"/>
      <c r="M514" s="472"/>
      <c r="N514" s="472"/>
      <c r="O514" s="472"/>
      <c r="P514" s="32"/>
      <c r="Q514" s="472"/>
      <c r="R514" s="109"/>
      <c r="S514" s="109"/>
      <c r="T514" s="109"/>
      <c r="U514" s="109"/>
      <c r="V514" s="109"/>
      <c r="W514" s="109"/>
      <c r="X514" s="109"/>
      <c r="Y514" s="109"/>
      <c r="Z514" s="109"/>
      <c r="AA514" s="109"/>
      <c r="AB514" s="109"/>
    </row>
    <row r="515" spans="1:28" ht="24" customHeight="1">
      <c r="A515" s="392" t="s">
        <v>21</v>
      </c>
      <c r="B515" s="766" t="s">
        <v>22</v>
      </c>
      <c r="C515" s="767" t="s">
        <v>23</v>
      </c>
      <c r="D515" s="767"/>
      <c r="E515" s="766" t="s">
        <v>24</v>
      </c>
      <c r="F515" s="767" t="s">
        <v>25</v>
      </c>
      <c r="G515" s="767"/>
      <c r="H515" s="411"/>
      <c r="I515" s="727" t="s">
        <v>379</v>
      </c>
      <c r="J515" s="727"/>
      <c r="K515" s="727"/>
      <c r="L515" s="727"/>
      <c r="M515" s="727" t="s">
        <v>380</v>
      </c>
      <c r="N515" s="727"/>
      <c r="O515" s="727"/>
      <c r="P515" s="727"/>
      <c r="Q515" s="204">
        <v>1</v>
      </c>
      <c r="R515" s="763" t="s">
        <v>382</v>
      </c>
      <c r="S515" s="763"/>
      <c r="T515" s="763"/>
      <c r="U515" s="763"/>
      <c r="V515" s="763"/>
      <c r="W515" s="763"/>
      <c r="X515" s="763"/>
      <c r="Y515" s="763"/>
      <c r="Z515" s="763"/>
      <c r="AA515" s="763"/>
      <c r="AB515" s="763"/>
    </row>
    <row r="516" spans="1:28" ht="81.75" customHeight="1">
      <c r="A516" s="392"/>
      <c r="B516" s="766"/>
      <c r="C516" s="392" t="s">
        <v>23</v>
      </c>
      <c r="D516" s="392" t="s">
        <v>27</v>
      </c>
      <c r="E516" s="766"/>
      <c r="F516" s="91" t="s">
        <v>25</v>
      </c>
      <c r="G516" s="392" t="s">
        <v>390</v>
      </c>
      <c r="H516" s="411" t="s">
        <v>9</v>
      </c>
      <c r="I516" s="392">
        <v>2012</v>
      </c>
      <c r="J516" s="392">
        <v>2013</v>
      </c>
      <c r="K516" s="392">
        <v>2014</v>
      </c>
      <c r="L516" s="392">
        <v>2015</v>
      </c>
      <c r="M516" s="392">
        <v>2012</v>
      </c>
      <c r="N516" s="392">
        <v>2013</v>
      </c>
      <c r="O516" s="392">
        <v>2014</v>
      </c>
      <c r="P516" s="29">
        <v>2015</v>
      </c>
      <c r="Q516" s="411" t="s">
        <v>384</v>
      </c>
      <c r="R516" s="391" t="s">
        <v>11</v>
      </c>
      <c r="S516" s="391" t="s">
        <v>12</v>
      </c>
      <c r="T516" s="391" t="s">
        <v>13</v>
      </c>
      <c r="U516" s="391" t="s">
        <v>14</v>
      </c>
      <c r="V516" s="391" t="s">
        <v>15</v>
      </c>
      <c r="W516" s="391" t="s">
        <v>16</v>
      </c>
      <c r="X516" s="391" t="s">
        <v>17</v>
      </c>
      <c r="Y516" s="391" t="s">
        <v>18</v>
      </c>
      <c r="Z516" s="391" t="s">
        <v>19</v>
      </c>
      <c r="AA516" s="391" t="s">
        <v>385</v>
      </c>
      <c r="AB516" s="391" t="s">
        <v>617</v>
      </c>
    </row>
    <row r="517" spans="1:28" ht="24" customHeight="1">
      <c r="A517" s="108"/>
      <c r="B517" s="31"/>
      <c r="C517" s="31"/>
      <c r="D517" s="31"/>
      <c r="E517" s="73"/>
      <c r="F517" s="92"/>
      <c r="G517" s="73"/>
      <c r="H517" s="33"/>
      <c r="I517" s="33"/>
      <c r="J517" s="33"/>
      <c r="K517" s="33"/>
      <c r="L517" s="33"/>
      <c r="M517" s="33"/>
      <c r="N517" s="33"/>
      <c r="O517" s="33"/>
      <c r="P517" s="32"/>
      <c r="Q517" s="106">
        <f>+(AB517*$Q$115)/AB$115</f>
        <v>0.41318665059130832</v>
      </c>
      <c r="R517" s="35">
        <v>0</v>
      </c>
      <c r="S517" s="35">
        <v>7420000</v>
      </c>
      <c r="T517" s="35">
        <v>0</v>
      </c>
      <c r="U517" s="35">
        <v>0</v>
      </c>
      <c r="V517" s="35">
        <v>0</v>
      </c>
      <c r="W517" s="35">
        <v>0</v>
      </c>
      <c r="X517" s="35">
        <v>0</v>
      </c>
      <c r="Y517" s="35">
        <v>0</v>
      </c>
      <c r="Z517" s="35">
        <v>0</v>
      </c>
      <c r="AA517" s="35">
        <v>0</v>
      </c>
      <c r="AB517" s="35">
        <v>7420000</v>
      </c>
    </row>
    <row r="518" spans="1:28" ht="169.5" customHeight="1">
      <c r="A518" s="770" t="s">
        <v>358</v>
      </c>
      <c r="B518" s="397" t="s">
        <v>359</v>
      </c>
      <c r="C518" s="394" t="s">
        <v>360</v>
      </c>
      <c r="D518" s="394" t="s">
        <v>68</v>
      </c>
      <c r="E518" s="394" t="s">
        <v>785</v>
      </c>
      <c r="F518" s="394" t="s">
        <v>786</v>
      </c>
      <c r="G518" s="392">
        <v>0</v>
      </c>
      <c r="H518" s="392" t="s">
        <v>8</v>
      </c>
      <c r="I518" s="404">
        <v>1</v>
      </c>
      <c r="J518" s="404"/>
      <c r="K518" s="404"/>
      <c r="L518" s="404"/>
      <c r="M518" s="404">
        <v>1</v>
      </c>
      <c r="N518" s="411">
        <v>1</v>
      </c>
      <c r="O518" s="411">
        <v>1</v>
      </c>
      <c r="P518" s="38">
        <v>1</v>
      </c>
      <c r="Q518" s="405">
        <f>+(AB518*$Q$517)/AB$517</f>
        <v>0</v>
      </c>
      <c r="R518" s="35">
        <v>0</v>
      </c>
      <c r="S518" s="35">
        <v>0</v>
      </c>
      <c r="T518" s="35">
        <v>0</v>
      </c>
      <c r="U518" s="35">
        <v>0</v>
      </c>
      <c r="V518" s="35">
        <v>0</v>
      </c>
      <c r="W518" s="35">
        <v>0</v>
      </c>
      <c r="X518" s="35">
        <v>0</v>
      </c>
      <c r="Y518" s="35">
        <v>0</v>
      </c>
      <c r="Z518" s="35">
        <v>0</v>
      </c>
      <c r="AA518" s="35">
        <v>0</v>
      </c>
      <c r="AB518" s="35">
        <v>0</v>
      </c>
    </row>
    <row r="519" spans="1:28" ht="87" customHeight="1">
      <c r="A519" s="770"/>
      <c r="B519" s="409" t="s">
        <v>787</v>
      </c>
      <c r="C519" s="768" t="s">
        <v>361</v>
      </c>
      <c r="D519" s="769">
        <v>0</v>
      </c>
      <c r="E519" s="394">
        <v>100</v>
      </c>
      <c r="F519" s="394" t="s">
        <v>362</v>
      </c>
      <c r="G519" s="392">
        <v>0</v>
      </c>
      <c r="H519" s="392" t="s">
        <v>8</v>
      </c>
      <c r="I519" s="404"/>
      <c r="J519" s="404">
        <v>20</v>
      </c>
      <c r="K519" s="404">
        <v>30</v>
      </c>
      <c r="L519" s="404">
        <v>50</v>
      </c>
      <c r="M519" s="404">
        <v>0</v>
      </c>
      <c r="N519" s="411">
        <v>20</v>
      </c>
      <c r="O519" s="411">
        <v>50</v>
      </c>
      <c r="P519" s="38">
        <v>100</v>
      </c>
      <c r="Q519" s="405">
        <f t="shared" ref="Q519:Q529" si="14">+(AB519*$Q$517)/AB$517</f>
        <v>8.3528298637056936E-2</v>
      </c>
      <c r="R519" s="35">
        <v>0</v>
      </c>
      <c r="S519" s="35">
        <v>1500000</v>
      </c>
      <c r="T519" s="35">
        <v>0</v>
      </c>
      <c r="U519" s="35">
        <v>0</v>
      </c>
      <c r="V519" s="35">
        <v>0</v>
      </c>
      <c r="W519" s="35">
        <v>0</v>
      </c>
      <c r="X519" s="35">
        <v>0</v>
      </c>
      <c r="Y519" s="35">
        <v>0</v>
      </c>
      <c r="Z519" s="35">
        <v>0</v>
      </c>
      <c r="AA519" s="35">
        <v>0</v>
      </c>
      <c r="AB519" s="35">
        <v>1500000</v>
      </c>
    </row>
    <row r="520" spans="1:28" ht="119.25" customHeight="1">
      <c r="A520" s="770"/>
      <c r="B520" s="397" t="s">
        <v>363</v>
      </c>
      <c r="C520" s="768"/>
      <c r="D520" s="768"/>
      <c r="E520" s="394">
        <v>40</v>
      </c>
      <c r="F520" s="394" t="s">
        <v>364</v>
      </c>
      <c r="G520" s="392">
        <v>0</v>
      </c>
      <c r="H520" s="392" t="s">
        <v>8</v>
      </c>
      <c r="I520" s="404"/>
      <c r="J520" s="404">
        <v>20</v>
      </c>
      <c r="K520" s="404">
        <v>10</v>
      </c>
      <c r="L520" s="404">
        <v>10</v>
      </c>
      <c r="M520" s="404">
        <v>0</v>
      </c>
      <c r="N520" s="404">
        <v>20</v>
      </c>
      <c r="O520" s="404">
        <v>30</v>
      </c>
      <c r="P520" s="404">
        <v>40</v>
      </c>
      <c r="Q520" s="404">
        <f t="shared" si="14"/>
        <v>5.9026664370186901E-2</v>
      </c>
      <c r="R520" s="170">
        <v>0</v>
      </c>
      <c r="S520" s="170">
        <v>1060000</v>
      </c>
      <c r="T520" s="170">
        <v>0</v>
      </c>
      <c r="U520" s="170">
        <v>0</v>
      </c>
      <c r="V520" s="170">
        <v>0</v>
      </c>
      <c r="W520" s="170">
        <v>0</v>
      </c>
      <c r="X520" s="170">
        <v>0</v>
      </c>
      <c r="Y520" s="170">
        <v>0</v>
      </c>
      <c r="Z520" s="170">
        <v>0</v>
      </c>
      <c r="AA520" s="170">
        <v>0</v>
      </c>
      <c r="AB520" s="170">
        <v>1060000</v>
      </c>
    </row>
    <row r="521" spans="1:28" ht="157.5" customHeight="1">
      <c r="A521" s="770"/>
      <c r="B521" s="397" t="s">
        <v>365</v>
      </c>
      <c r="C521" s="394" t="s">
        <v>366</v>
      </c>
      <c r="D521" s="395">
        <v>0</v>
      </c>
      <c r="E521" s="394">
        <v>4</v>
      </c>
      <c r="F521" s="394" t="s">
        <v>367</v>
      </c>
      <c r="G521" s="392">
        <v>0</v>
      </c>
      <c r="H521" s="392" t="s">
        <v>8</v>
      </c>
      <c r="I521" s="404">
        <v>1</v>
      </c>
      <c r="J521" s="404">
        <v>1</v>
      </c>
      <c r="K521" s="404">
        <v>1</v>
      </c>
      <c r="L521" s="404">
        <v>1</v>
      </c>
      <c r="M521" s="404">
        <v>1</v>
      </c>
      <c r="N521" s="404">
        <v>2</v>
      </c>
      <c r="O521" s="404">
        <v>3</v>
      </c>
      <c r="P521" s="404">
        <v>4</v>
      </c>
      <c r="Q521" s="404">
        <f t="shared" si="14"/>
        <v>0</v>
      </c>
      <c r="R521" s="170"/>
      <c r="S521" s="170">
        <v>0</v>
      </c>
      <c r="T521" s="170">
        <v>0</v>
      </c>
      <c r="U521" s="170">
        <v>0</v>
      </c>
      <c r="V521" s="170">
        <v>0</v>
      </c>
      <c r="W521" s="170">
        <v>0</v>
      </c>
      <c r="X521" s="170">
        <v>0</v>
      </c>
      <c r="Y521" s="170">
        <v>0</v>
      </c>
      <c r="Z521" s="170">
        <v>0</v>
      </c>
      <c r="AA521" s="170">
        <v>0</v>
      </c>
      <c r="AB521" s="170">
        <v>0</v>
      </c>
    </row>
    <row r="522" spans="1:28" ht="51" customHeight="1">
      <c r="A522" s="770"/>
      <c r="B522" s="771" t="s">
        <v>368</v>
      </c>
      <c r="C522" s="768" t="s">
        <v>369</v>
      </c>
      <c r="D522" s="769">
        <v>0.05</v>
      </c>
      <c r="E522" s="394">
        <v>1</v>
      </c>
      <c r="F522" s="394" t="s">
        <v>370</v>
      </c>
      <c r="G522" s="392">
        <v>0</v>
      </c>
      <c r="H522" s="392" t="s">
        <v>8</v>
      </c>
      <c r="I522" s="404"/>
      <c r="J522" s="404">
        <v>1</v>
      </c>
      <c r="K522" s="404"/>
      <c r="L522" s="404"/>
      <c r="M522" s="404">
        <v>0</v>
      </c>
      <c r="N522" s="411">
        <v>1</v>
      </c>
      <c r="O522" s="411">
        <v>1</v>
      </c>
      <c r="P522" s="38">
        <v>1</v>
      </c>
      <c r="Q522" s="405">
        <f t="shared" si="14"/>
        <v>0</v>
      </c>
      <c r="R522" s="35">
        <v>0</v>
      </c>
      <c r="S522" s="35"/>
      <c r="T522" s="35">
        <v>0</v>
      </c>
      <c r="U522" s="35">
        <v>0</v>
      </c>
      <c r="V522" s="35">
        <v>0</v>
      </c>
      <c r="W522" s="35">
        <v>0</v>
      </c>
      <c r="X522" s="35">
        <v>0</v>
      </c>
      <c r="Y522" s="35">
        <v>0</v>
      </c>
      <c r="Z522" s="35">
        <v>0</v>
      </c>
      <c r="AA522" s="35">
        <v>0</v>
      </c>
      <c r="AB522" s="35">
        <v>0</v>
      </c>
    </row>
    <row r="523" spans="1:28" ht="50.25" customHeight="1">
      <c r="A523" s="770"/>
      <c r="B523" s="771"/>
      <c r="C523" s="768"/>
      <c r="D523" s="768"/>
      <c r="E523" s="394">
        <v>1</v>
      </c>
      <c r="F523" s="394" t="s">
        <v>371</v>
      </c>
      <c r="G523" s="392">
        <v>0</v>
      </c>
      <c r="H523" s="392" t="s">
        <v>8</v>
      </c>
      <c r="I523" s="404"/>
      <c r="J523" s="404">
        <v>1</v>
      </c>
      <c r="K523" s="404"/>
      <c r="L523" s="404"/>
      <c r="M523" s="404">
        <v>0</v>
      </c>
      <c r="N523" s="411">
        <v>1</v>
      </c>
      <c r="O523" s="411">
        <v>1</v>
      </c>
      <c r="P523" s="38">
        <v>1</v>
      </c>
      <c r="Q523" s="405">
        <f t="shared" si="14"/>
        <v>0</v>
      </c>
      <c r="R523" s="35">
        <v>0</v>
      </c>
      <c r="S523" s="35"/>
      <c r="T523" s="35">
        <v>0</v>
      </c>
      <c r="U523" s="35">
        <v>0</v>
      </c>
      <c r="V523" s="35">
        <v>0</v>
      </c>
      <c r="W523" s="35">
        <v>0</v>
      </c>
      <c r="X523" s="35">
        <v>0</v>
      </c>
      <c r="Y523" s="35">
        <v>0</v>
      </c>
      <c r="Z523" s="35">
        <v>0</v>
      </c>
      <c r="AA523" s="35">
        <v>0</v>
      </c>
      <c r="AB523" s="35">
        <v>0</v>
      </c>
    </row>
    <row r="524" spans="1:28" ht="99.75" customHeight="1">
      <c r="A524" s="770"/>
      <c r="B524" s="771"/>
      <c r="C524" s="768"/>
      <c r="D524" s="768"/>
      <c r="E524" s="394">
        <v>1</v>
      </c>
      <c r="F524" s="394" t="s">
        <v>372</v>
      </c>
      <c r="G524" s="392">
        <v>0</v>
      </c>
      <c r="H524" s="392" t="s">
        <v>8</v>
      </c>
      <c r="I524" s="404">
        <v>1</v>
      </c>
      <c r="J524" s="404">
        <v>1</v>
      </c>
      <c r="K524" s="404">
        <v>1</v>
      </c>
      <c r="L524" s="404">
        <v>1</v>
      </c>
      <c r="M524" s="404">
        <v>1</v>
      </c>
      <c r="N524" s="411">
        <v>1</v>
      </c>
      <c r="O524" s="411">
        <v>1</v>
      </c>
      <c r="P524" s="38">
        <v>1</v>
      </c>
      <c r="Q524" s="405">
        <f t="shared" si="14"/>
        <v>5.9026664370186901E-2</v>
      </c>
      <c r="R524" s="35">
        <v>0</v>
      </c>
      <c r="S524" s="35">
        <v>1060000</v>
      </c>
      <c r="T524" s="35">
        <v>0</v>
      </c>
      <c r="U524" s="35">
        <v>0</v>
      </c>
      <c r="V524" s="35">
        <v>0</v>
      </c>
      <c r="W524" s="35">
        <v>0</v>
      </c>
      <c r="X524" s="35">
        <v>0</v>
      </c>
      <c r="Y524" s="35">
        <v>0</v>
      </c>
      <c r="Z524" s="35">
        <v>0</v>
      </c>
      <c r="AA524" s="35">
        <v>0</v>
      </c>
      <c r="AB524" s="35">
        <v>1060000</v>
      </c>
    </row>
    <row r="525" spans="1:28" ht="85.5" customHeight="1">
      <c r="A525" s="770"/>
      <c r="B525" s="771"/>
      <c r="C525" s="768"/>
      <c r="D525" s="768"/>
      <c r="E525" s="394">
        <v>1</v>
      </c>
      <c r="F525" s="394" t="s">
        <v>373</v>
      </c>
      <c r="G525" s="392">
        <v>0</v>
      </c>
      <c r="H525" s="392" t="s">
        <v>8</v>
      </c>
      <c r="I525" s="404"/>
      <c r="J525" s="404">
        <v>1</v>
      </c>
      <c r="K525" s="404"/>
      <c r="L525" s="404"/>
      <c r="M525" s="404">
        <v>0</v>
      </c>
      <c r="N525" s="411">
        <v>1</v>
      </c>
      <c r="O525" s="411">
        <v>1</v>
      </c>
      <c r="P525" s="38">
        <v>1</v>
      </c>
      <c r="Q525" s="405">
        <f t="shared" si="14"/>
        <v>5.9026664370186901E-2</v>
      </c>
      <c r="R525" s="35">
        <v>0</v>
      </c>
      <c r="S525" s="35">
        <v>1060000</v>
      </c>
      <c r="T525" s="35">
        <v>0</v>
      </c>
      <c r="U525" s="35">
        <v>0</v>
      </c>
      <c r="V525" s="35">
        <v>0</v>
      </c>
      <c r="W525" s="35">
        <v>0</v>
      </c>
      <c r="X525" s="35">
        <v>0</v>
      </c>
      <c r="Y525" s="35">
        <v>0</v>
      </c>
      <c r="Z525" s="35">
        <v>0</v>
      </c>
      <c r="AA525" s="35">
        <v>0</v>
      </c>
      <c r="AB525" s="35">
        <v>1060000</v>
      </c>
    </row>
    <row r="526" spans="1:28" ht="119.25" customHeight="1">
      <c r="A526" s="770"/>
      <c r="B526" s="771"/>
      <c r="C526" s="768"/>
      <c r="D526" s="768"/>
      <c r="E526" s="394">
        <v>1</v>
      </c>
      <c r="F526" s="394" t="s">
        <v>374</v>
      </c>
      <c r="G526" s="392">
        <v>0</v>
      </c>
      <c r="H526" s="392" t="s">
        <v>8</v>
      </c>
      <c r="I526" s="404">
        <v>1</v>
      </c>
      <c r="J526" s="404"/>
      <c r="K526" s="404"/>
      <c r="L526" s="404"/>
      <c r="M526" s="404">
        <v>1</v>
      </c>
      <c r="N526" s="411">
        <v>1</v>
      </c>
      <c r="O526" s="411">
        <v>1</v>
      </c>
      <c r="P526" s="38">
        <v>1</v>
      </c>
      <c r="Q526" s="405">
        <f t="shared" si="14"/>
        <v>0</v>
      </c>
      <c r="R526" s="35">
        <v>0</v>
      </c>
      <c r="S526" s="35">
        <v>0</v>
      </c>
      <c r="T526" s="35">
        <v>0</v>
      </c>
      <c r="U526" s="35">
        <v>0</v>
      </c>
      <c r="V526" s="35">
        <v>0</v>
      </c>
      <c r="W526" s="35">
        <v>0</v>
      </c>
      <c r="X526" s="35">
        <v>0</v>
      </c>
      <c r="Y526" s="35">
        <v>0</v>
      </c>
      <c r="Z526" s="35">
        <v>0</v>
      </c>
      <c r="AA526" s="35">
        <v>0</v>
      </c>
      <c r="AB526" s="35">
        <v>0</v>
      </c>
    </row>
    <row r="527" spans="1:28" ht="69.75" customHeight="1">
      <c r="A527" s="770"/>
      <c r="B527" s="771"/>
      <c r="C527" s="768"/>
      <c r="D527" s="768"/>
      <c r="E527" s="395">
        <v>1</v>
      </c>
      <c r="F527" s="394" t="s">
        <v>375</v>
      </c>
      <c r="G527" s="204">
        <v>1</v>
      </c>
      <c r="H527" s="392" t="s">
        <v>9</v>
      </c>
      <c r="I527" s="40">
        <v>1</v>
      </c>
      <c r="J527" s="40">
        <v>1</v>
      </c>
      <c r="K527" s="40">
        <v>1</v>
      </c>
      <c r="L527" s="40">
        <v>1</v>
      </c>
      <c r="M527" s="404">
        <v>1</v>
      </c>
      <c r="N527" s="411">
        <v>2</v>
      </c>
      <c r="O527" s="411">
        <v>3</v>
      </c>
      <c r="P527" s="38">
        <v>4</v>
      </c>
      <c r="Q527" s="405">
        <f t="shared" si="14"/>
        <v>0</v>
      </c>
      <c r="R527" s="35">
        <v>0</v>
      </c>
      <c r="S527" s="35">
        <v>0</v>
      </c>
      <c r="T527" s="35">
        <v>0</v>
      </c>
      <c r="U527" s="35">
        <v>0</v>
      </c>
      <c r="V527" s="35">
        <v>0</v>
      </c>
      <c r="W527" s="35">
        <v>0</v>
      </c>
      <c r="X527" s="35">
        <v>0</v>
      </c>
      <c r="Y527" s="35">
        <v>0</v>
      </c>
      <c r="Z527" s="35">
        <v>0</v>
      </c>
      <c r="AA527" s="35">
        <v>0</v>
      </c>
      <c r="AB527" s="35">
        <v>0</v>
      </c>
    </row>
    <row r="528" spans="1:28" ht="66.75" customHeight="1">
      <c r="A528" s="770"/>
      <c r="B528" s="771"/>
      <c r="C528" s="768"/>
      <c r="D528" s="768"/>
      <c r="E528" s="395">
        <v>1</v>
      </c>
      <c r="F528" s="394" t="s">
        <v>376</v>
      </c>
      <c r="G528" s="251" t="s">
        <v>68</v>
      </c>
      <c r="H528" s="392" t="s">
        <v>8</v>
      </c>
      <c r="I528" s="204">
        <v>1</v>
      </c>
      <c r="J528" s="204">
        <v>1</v>
      </c>
      <c r="K528" s="204">
        <v>1</v>
      </c>
      <c r="L528" s="40">
        <v>1</v>
      </c>
      <c r="M528" s="404">
        <v>1</v>
      </c>
      <c r="N528" s="411">
        <v>2</v>
      </c>
      <c r="O528" s="411">
        <v>3</v>
      </c>
      <c r="P528" s="38">
        <v>4</v>
      </c>
      <c r="Q528" s="405">
        <f t="shared" si="14"/>
        <v>0</v>
      </c>
      <c r="R528" s="35">
        <v>0</v>
      </c>
      <c r="S528" s="35">
        <v>0</v>
      </c>
      <c r="T528" s="35">
        <v>0</v>
      </c>
      <c r="U528" s="35">
        <v>0</v>
      </c>
      <c r="V528" s="35">
        <v>0</v>
      </c>
      <c r="W528" s="35">
        <v>0</v>
      </c>
      <c r="X528" s="35">
        <v>0</v>
      </c>
      <c r="Y528" s="35">
        <v>0</v>
      </c>
      <c r="Z528" s="35">
        <v>0</v>
      </c>
      <c r="AA528" s="35">
        <v>0</v>
      </c>
      <c r="AB528" s="35">
        <v>0</v>
      </c>
    </row>
    <row r="529" spans="1:28" ht="104.25" customHeight="1">
      <c r="A529" s="770"/>
      <c r="B529" s="397" t="s">
        <v>377</v>
      </c>
      <c r="C529" s="394" t="s">
        <v>378</v>
      </c>
      <c r="D529" s="394" t="s">
        <v>68</v>
      </c>
      <c r="E529" s="394">
        <v>1</v>
      </c>
      <c r="F529" s="394" t="s">
        <v>788</v>
      </c>
      <c r="G529" s="392">
        <v>0</v>
      </c>
      <c r="H529" s="392" t="s">
        <v>8</v>
      </c>
      <c r="I529" s="404"/>
      <c r="J529" s="404">
        <v>1</v>
      </c>
      <c r="K529" s="404"/>
      <c r="L529" s="404"/>
      <c r="M529" s="404">
        <v>0</v>
      </c>
      <c r="N529" s="411">
        <v>1</v>
      </c>
      <c r="O529" s="411">
        <v>1</v>
      </c>
      <c r="P529" s="38">
        <v>1</v>
      </c>
      <c r="Q529" s="405">
        <f t="shared" si="14"/>
        <v>0.15257835884369067</v>
      </c>
      <c r="R529" s="35">
        <v>0</v>
      </c>
      <c r="S529" s="35">
        <v>2740000</v>
      </c>
      <c r="T529" s="35">
        <v>0</v>
      </c>
      <c r="U529" s="35">
        <v>0</v>
      </c>
      <c r="V529" s="35">
        <v>0</v>
      </c>
      <c r="W529" s="35">
        <v>0</v>
      </c>
      <c r="X529" s="35">
        <v>0</v>
      </c>
      <c r="Y529" s="35">
        <v>0</v>
      </c>
      <c r="Z529" s="35">
        <v>0</v>
      </c>
      <c r="AA529" s="35">
        <v>0</v>
      </c>
      <c r="AB529" s="35">
        <v>2740000</v>
      </c>
    </row>
    <row r="530" spans="1:28" s="332" customFormat="1">
      <c r="A530" s="469"/>
      <c r="B530" s="326"/>
      <c r="C530" s="444"/>
      <c r="D530" s="444"/>
      <c r="E530" s="326"/>
      <c r="F530" s="325"/>
      <c r="G530" s="326"/>
      <c r="P530" s="335"/>
      <c r="Q530" s="332">
        <f>SUM(Q518:Q529)</f>
        <v>0.41318665059130832</v>
      </c>
      <c r="R530" s="331">
        <v>0</v>
      </c>
      <c r="S530" s="331">
        <v>7420000</v>
      </c>
      <c r="T530" s="331">
        <v>0</v>
      </c>
      <c r="U530" s="331">
        <v>0</v>
      </c>
      <c r="V530" s="331">
        <v>0</v>
      </c>
      <c r="W530" s="331">
        <v>0</v>
      </c>
      <c r="X530" s="331">
        <v>0</v>
      </c>
      <c r="Y530" s="331">
        <v>0</v>
      </c>
      <c r="Z530" s="331">
        <v>0</v>
      </c>
      <c r="AA530" s="331">
        <v>0</v>
      </c>
      <c r="AB530" s="331">
        <v>7420000</v>
      </c>
    </row>
    <row r="531" spans="1:28" s="332" customFormat="1">
      <c r="A531" s="469"/>
      <c r="B531" s="326"/>
      <c r="C531" s="444"/>
      <c r="D531" s="444"/>
      <c r="E531" s="326"/>
      <c r="F531" s="325"/>
      <c r="G531" s="326"/>
      <c r="J531" s="340" t="s">
        <v>750</v>
      </c>
      <c r="P531" s="335"/>
      <c r="R531" s="331">
        <v>0</v>
      </c>
      <c r="S531" s="331">
        <v>0</v>
      </c>
      <c r="T531" s="331">
        <v>0</v>
      </c>
      <c r="U531" s="331">
        <v>0</v>
      </c>
      <c r="V531" s="331">
        <v>0</v>
      </c>
      <c r="W531" s="331">
        <v>0</v>
      </c>
      <c r="X531" s="331">
        <v>0</v>
      </c>
      <c r="Y531" s="331">
        <v>0</v>
      </c>
      <c r="Z531" s="331">
        <v>0</v>
      </c>
      <c r="AA531" s="331">
        <v>0</v>
      </c>
      <c r="AB531" s="331">
        <v>0</v>
      </c>
    </row>
    <row r="532" spans="1:28">
      <c r="A532" s="217"/>
      <c r="B532" s="61"/>
      <c r="C532" s="8"/>
      <c r="D532" s="8"/>
      <c r="E532" s="61"/>
      <c r="F532" s="62"/>
      <c r="G532" s="61"/>
      <c r="H532" s="1"/>
      <c r="I532" s="1"/>
      <c r="J532" s="1"/>
      <c r="K532" s="1"/>
      <c r="L532" s="1"/>
      <c r="M532" s="1"/>
      <c r="N532" s="1"/>
      <c r="O532" s="1"/>
      <c r="P532" s="26"/>
      <c r="Q532" s="1"/>
    </row>
    <row r="533" spans="1:28">
      <c r="A533" s="217"/>
      <c r="B533" s="61"/>
      <c r="C533" s="8"/>
      <c r="D533" s="8"/>
      <c r="E533" s="61"/>
      <c r="F533" s="62"/>
      <c r="G533" s="61"/>
      <c r="H533" s="1"/>
      <c r="I533" s="1"/>
      <c r="J533" s="1"/>
      <c r="K533" s="1"/>
      <c r="L533" s="1"/>
      <c r="M533" s="1"/>
      <c r="N533" s="1"/>
      <c r="O533" s="1"/>
      <c r="P533" s="26"/>
      <c r="Q533" s="1"/>
    </row>
    <row r="534" spans="1:28">
      <c r="A534" s="217"/>
      <c r="B534" s="61"/>
      <c r="C534" s="8"/>
      <c r="D534" s="8"/>
      <c r="E534" s="61"/>
      <c r="F534" s="62"/>
      <c r="G534" s="61"/>
      <c r="H534" s="1"/>
      <c r="I534" s="1"/>
      <c r="J534" s="1"/>
      <c r="K534" s="1"/>
      <c r="L534" s="1"/>
      <c r="M534" s="1"/>
      <c r="N534" s="1"/>
      <c r="O534" s="1"/>
      <c r="P534" s="26"/>
      <c r="Q534" s="1"/>
    </row>
    <row r="535" spans="1:28" ht="20.25" customHeight="1">
      <c r="A535" s="723" t="s">
        <v>29</v>
      </c>
      <c r="B535" s="724"/>
      <c r="C535" s="724"/>
      <c r="D535" s="724"/>
      <c r="E535" s="724"/>
      <c r="F535" s="724"/>
      <c r="G535" s="724"/>
      <c r="H535" s="724"/>
      <c r="I535" s="724"/>
      <c r="J535" s="724"/>
      <c r="K535" s="724"/>
      <c r="L535" s="724"/>
      <c r="M535" s="724"/>
      <c r="N535" s="724"/>
      <c r="O535" s="724"/>
      <c r="P535" s="724"/>
      <c r="Q535" s="724"/>
      <c r="R535" s="724"/>
      <c r="S535" s="724"/>
      <c r="T535" s="724"/>
      <c r="U535" s="724"/>
      <c r="V535" s="724"/>
      <c r="W535" s="724"/>
      <c r="X535" s="724"/>
      <c r="Y535" s="724"/>
      <c r="Z535" s="724"/>
      <c r="AA535" s="724"/>
      <c r="AB535" s="724"/>
    </row>
    <row r="536" spans="1:28" ht="20.25" customHeight="1">
      <c r="A536" s="723" t="s">
        <v>563</v>
      </c>
      <c r="B536" s="724"/>
      <c r="C536" s="724"/>
      <c r="D536" s="724"/>
      <c r="E536" s="724"/>
      <c r="F536" s="724"/>
      <c r="G536" s="724"/>
      <c r="H536" s="724"/>
      <c r="I536" s="724"/>
      <c r="J536" s="724"/>
      <c r="K536" s="724"/>
      <c r="L536" s="724"/>
      <c r="M536" s="724"/>
      <c r="N536" s="724"/>
      <c r="O536" s="724"/>
      <c r="P536" s="724"/>
      <c r="Q536" s="724"/>
      <c r="R536" s="724"/>
      <c r="S536" s="724"/>
      <c r="T536" s="724"/>
      <c r="U536" s="724"/>
      <c r="V536" s="724"/>
      <c r="W536" s="724"/>
      <c r="X536" s="724"/>
      <c r="Y536" s="724"/>
      <c r="Z536" s="724"/>
      <c r="AA536" s="724"/>
      <c r="AB536" s="724"/>
    </row>
    <row r="537" spans="1:28" ht="20.25" customHeight="1">
      <c r="A537" s="723" t="s">
        <v>817</v>
      </c>
      <c r="B537" s="724"/>
      <c r="C537" s="724"/>
      <c r="D537" s="724"/>
      <c r="E537" s="724"/>
      <c r="F537" s="724"/>
      <c r="G537" s="724"/>
      <c r="H537" s="724"/>
      <c r="I537" s="724"/>
      <c r="J537" s="724"/>
      <c r="K537" s="724"/>
      <c r="L537" s="724"/>
      <c r="M537" s="724"/>
      <c r="N537" s="724"/>
      <c r="O537" s="724"/>
      <c r="P537" s="724"/>
      <c r="Q537" s="724"/>
      <c r="R537" s="724"/>
      <c r="S537" s="724"/>
      <c r="T537" s="724"/>
      <c r="U537" s="724"/>
      <c r="V537" s="724"/>
      <c r="W537" s="724"/>
      <c r="X537" s="724"/>
      <c r="Y537" s="724"/>
      <c r="Z537" s="724"/>
      <c r="AA537" s="724"/>
      <c r="AB537" s="724"/>
    </row>
    <row r="538" spans="1:28" ht="28.5" customHeight="1">
      <c r="A538" s="89" t="s">
        <v>1</v>
      </c>
      <c r="B538" s="719" t="s">
        <v>28</v>
      </c>
      <c r="C538" s="720"/>
      <c r="D538" s="720"/>
      <c r="E538" s="721"/>
      <c r="F538" s="18"/>
      <c r="G538" s="19"/>
      <c r="H538" s="20"/>
      <c r="I538" s="20"/>
      <c r="J538" s="20"/>
      <c r="K538" s="20"/>
      <c r="L538" s="20"/>
      <c r="M538" s="20"/>
      <c r="N538" s="20"/>
      <c r="O538" s="20"/>
      <c r="P538" s="21"/>
      <c r="Q538" s="20"/>
      <c r="R538" s="22"/>
      <c r="S538" s="22"/>
      <c r="T538" s="22"/>
      <c r="U538" s="22"/>
      <c r="V538" s="22"/>
      <c r="W538" s="22"/>
      <c r="X538" s="22"/>
      <c r="Y538" s="22"/>
      <c r="Z538" s="22"/>
      <c r="AA538" s="22"/>
      <c r="AB538" s="22"/>
    </row>
    <row r="539" spans="1:28" ht="24" customHeight="1">
      <c r="A539" s="766" t="s">
        <v>21</v>
      </c>
      <c r="B539" s="766" t="s">
        <v>22</v>
      </c>
      <c r="C539" s="767" t="s">
        <v>23</v>
      </c>
      <c r="D539" s="767"/>
      <c r="E539" s="766" t="s">
        <v>24</v>
      </c>
      <c r="F539" s="767" t="s">
        <v>25</v>
      </c>
      <c r="G539" s="767"/>
      <c r="H539" s="24"/>
      <c r="I539" s="727" t="s">
        <v>379</v>
      </c>
      <c r="J539" s="727"/>
      <c r="K539" s="727"/>
      <c r="L539" s="727"/>
      <c r="M539" s="727" t="s">
        <v>380</v>
      </c>
      <c r="N539" s="727"/>
      <c r="O539" s="727"/>
      <c r="P539" s="727"/>
      <c r="Q539" s="70">
        <v>100</v>
      </c>
      <c r="R539" s="763" t="s">
        <v>382</v>
      </c>
      <c r="S539" s="763"/>
      <c r="T539" s="763"/>
      <c r="U539" s="763"/>
      <c r="V539" s="763"/>
      <c r="W539" s="763"/>
      <c r="X539" s="763"/>
      <c r="Y539" s="763"/>
      <c r="Z539" s="763"/>
      <c r="AA539" s="763"/>
      <c r="AB539" s="763"/>
    </row>
    <row r="540" spans="1:28" ht="81.75" customHeight="1">
      <c r="A540" s="766"/>
      <c r="B540" s="766"/>
      <c r="C540" s="25" t="s">
        <v>23</v>
      </c>
      <c r="D540" s="25" t="s">
        <v>27</v>
      </c>
      <c r="E540" s="766"/>
      <c r="F540" s="91" t="s">
        <v>25</v>
      </c>
      <c r="G540" s="27" t="s">
        <v>27</v>
      </c>
      <c r="H540" s="24" t="s">
        <v>9</v>
      </c>
      <c r="I540" s="25">
        <v>2012</v>
      </c>
      <c r="J540" s="25">
        <v>2013</v>
      </c>
      <c r="K540" s="25">
        <v>2014</v>
      </c>
      <c r="L540" s="25">
        <v>2015</v>
      </c>
      <c r="M540" s="25">
        <v>2012</v>
      </c>
      <c r="N540" s="25">
        <v>2013</v>
      </c>
      <c r="O540" s="25">
        <v>2014</v>
      </c>
      <c r="P540" s="29">
        <v>2015</v>
      </c>
      <c r="Q540" s="24" t="s">
        <v>384</v>
      </c>
      <c r="R540" s="30" t="s">
        <v>11</v>
      </c>
      <c r="S540" s="30" t="s">
        <v>12</v>
      </c>
      <c r="T540" s="30" t="s">
        <v>13</v>
      </c>
      <c r="U540" s="30" t="s">
        <v>14</v>
      </c>
      <c r="V540" s="30" t="s">
        <v>15</v>
      </c>
      <c r="W540" s="30" t="s">
        <v>16</v>
      </c>
      <c r="X540" s="30" t="s">
        <v>17</v>
      </c>
      <c r="Y540" s="30" t="s">
        <v>18</v>
      </c>
      <c r="Z540" s="30" t="s">
        <v>19</v>
      </c>
      <c r="AA540" s="30" t="s">
        <v>385</v>
      </c>
      <c r="AB540" s="30" t="s">
        <v>617</v>
      </c>
    </row>
    <row r="541" spans="1:28" ht="24" customHeight="1">
      <c r="A541" s="108"/>
      <c r="B541" s="31"/>
      <c r="C541" s="31"/>
      <c r="D541" s="31"/>
      <c r="E541" s="73"/>
      <c r="F541" s="92"/>
      <c r="G541" s="73"/>
      <c r="H541" s="33"/>
      <c r="I541" s="33"/>
      <c r="J541" s="33"/>
      <c r="K541" s="33"/>
      <c r="L541" s="33"/>
      <c r="M541" s="33"/>
      <c r="N541" s="33"/>
      <c r="O541" s="33"/>
      <c r="P541" s="32"/>
      <c r="Q541" s="106">
        <f>+(AB541*$Q$115)/AB$115</f>
        <v>5.4435641247471009</v>
      </c>
      <c r="R541" s="35">
        <v>0</v>
      </c>
      <c r="S541" s="35">
        <v>97755447.200000003</v>
      </c>
      <c r="T541" s="35">
        <v>0</v>
      </c>
      <c r="U541" s="35">
        <v>0</v>
      </c>
      <c r="V541" s="35">
        <v>0</v>
      </c>
      <c r="W541" s="35">
        <v>0</v>
      </c>
      <c r="X541" s="35">
        <v>0</v>
      </c>
      <c r="Y541" s="35">
        <v>0</v>
      </c>
      <c r="Z541" s="35">
        <v>0</v>
      </c>
      <c r="AA541" s="35">
        <v>0</v>
      </c>
      <c r="AB541" s="35">
        <v>97755447.200000003</v>
      </c>
    </row>
    <row r="542" spans="1:28" ht="129" customHeight="1">
      <c r="A542" s="770" t="s">
        <v>601</v>
      </c>
      <c r="B542" s="37" t="s">
        <v>255</v>
      </c>
      <c r="C542" s="37" t="s">
        <v>256</v>
      </c>
      <c r="D542" s="37"/>
      <c r="E542" s="37">
        <v>1</v>
      </c>
      <c r="F542" s="37" t="s">
        <v>257</v>
      </c>
      <c r="G542" s="241">
        <v>0</v>
      </c>
      <c r="H542" s="25" t="s">
        <v>8</v>
      </c>
      <c r="I542" s="241">
        <v>1</v>
      </c>
      <c r="J542" s="241"/>
      <c r="K542" s="241"/>
      <c r="L542" s="241"/>
      <c r="M542" s="43">
        <v>1</v>
      </c>
      <c r="N542" s="24">
        <v>1</v>
      </c>
      <c r="O542" s="24">
        <v>1</v>
      </c>
      <c r="P542" s="38">
        <v>1</v>
      </c>
      <c r="Q542" s="41">
        <f>+(AB542*$Q$541)/AB$541</f>
        <v>0</v>
      </c>
      <c r="R542" s="35">
        <v>0</v>
      </c>
      <c r="S542" s="35">
        <v>0</v>
      </c>
      <c r="T542" s="35">
        <v>0</v>
      </c>
      <c r="U542" s="35">
        <v>0</v>
      </c>
      <c r="V542" s="35">
        <v>0</v>
      </c>
      <c r="W542" s="35">
        <v>0</v>
      </c>
      <c r="X542" s="35">
        <v>0</v>
      </c>
      <c r="Y542" s="35">
        <v>0</v>
      </c>
      <c r="Z542" s="35">
        <v>0</v>
      </c>
      <c r="AA542" s="35">
        <v>0</v>
      </c>
      <c r="AB542" s="35">
        <v>0</v>
      </c>
    </row>
    <row r="543" spans="1:28" ht="80.25" customHeight="1">
      <c r="A543" s="770"/>
      <c r="B543" s="772"/>
      <c r="C543" s="772"/>
      <c r="D543" s="772"/>
      <c r="E543" s="37">
        <v>1</v>
      </c>
      <c r="F543" s="37" t="s">
        <v>258</v>
      </c>
      <c r="G543" s="241">
        <v>0</v>
      </c>
      <c r="H543" s="25" t="s">
        <v>8</v>
      </c>
      <c r="I543" s="241">
        <v>1</v>
      </c>
      <c r="J543" s="241"/>
      <c r="K543" s="241"/>
      <c r="L543" s="241"/>
      <c r="M543" s="43">
        <v>1</v>
      </c>
      <c r="N543" s="24">
        <v>1</v>
      </c>
      <c r="O543" s="24">
        <v>1</v>
      </c>
      <c r="P543" s="38">
        <v>1</v>
      </c>
      <c r="Q543" s="41">
        <f t="shared" ref="Q543:Q562" si="15">+(AB543*$Q$541)/AB$541</f>
        <v>0</v>
      </c>
      <c r="R543" s="35">
        <v>0</v>
      </c>
      <c r="S543" s="35">
        <v>0</v>
      </c>
      <c r="T543" s="35">
        <v>0</v>
      </c>
      <c r="U543" s="35">
        <v>0</v>
      </c>
      <c r="V543" s="35">
        <v>0</v>
      </c>
      <c r="W543" s="35">
        <v>0</v>
      </c>
      <c r="X543" s="35">
        <v>0</v>
      </c>
      <c r="Y543" s="35">
        <v>0</v>
      </c>
      <c r="Z543" s="35">
        <v>0</v>
      </c>
      <c r="AA543" s="35">
        <v>0</v>
      </c>
      <c r="AB543" s="35">
        <v>0</v>
      </c>
    </row>
    <row r="544" spans="1:28" ht="80.25" customHeight="1">
      <c r="A544" s="770"/>
      <c r="B544" s="772"/>
      <c r="C544" s="772"/>
      <c r="D544" s="772"/>
      <c r="E544" s="37">
        <v>1</v>
      </c>
      <c r="F544" s="37" t="s">
        <v>259</v>
      </c>
      <c r="G544" s="241">
        <v>0</v>
      </c>
      <c r="H544" s="25" t="s">
        <v>8</v>
      </c>
      <c r="I544" s="241"/>
      <c r="J544" s="241">
        <v>1</v>
      </c>
      <c r="K544" s="241"/>
      <c r="L544" s="241"/>
      <c r="M544" s="43">
        <v>0</v>
      </c>
      <c r="N544" s="24">
        <v>1</v>
      </c>
      <c r="O544" s="24">
        <v>1</v>
      </c>
      <c r="P544" s="38">
        <v>1</v>
      </c>
      <c r="Q544" s="41">
        <f t="shared" si="15"/>
        <v>0</v>
      </c>
      <c r="R544" s="35">
        <v>0</v>
      </c>
      <c r="S544" s="35"/>
      <c r="T544" s="35">
        <v>0</v>
      </c>
      <c r="U544" s="35">
        <v>0</v>
      </c>
      <c r="V544" s="35">
        <v>0</v>
      </c>
      <c r="W544" s="35">
        <v>0</v>
      </c>
      <c r="X544" s="35">
        <v>0</v>
      </c>
      <c r="Y544" s="35">
        <v>0</v>
      </c>
      <c r="Z544" s="35">
        <v>0</v>
      </c>
      <c r="AA544" s="35">
        <v>0</v>
      </c>
      <c r="AB544" s="35">
        <v>0</v>
      </c>
    </row>
    <row r="545" spans="1:28" ht="63.75" customHeight="1">
      <c r="A545" s="770"/>
      <c r="B545" s="772"/>
      <c r="C545" s="772"/>
      <c r="D545" s="772"/>
      <c r="E545" s="37">
        <v>1</v>
      </c>
      <c r="F545" s="37" t="s">
        <v>260</v>
      </c>
      <c r="G545" s="241">
        <v>0</v>
      </c>
      <c r="H545" s="25" t="s">
        <v>8</v>
      </c>
      <c r="I545" s="241"/>
      <c r="J545" s="241">
        <v>1</v>
      </c>
      <c r="K545" s="241"/>
      <c r="L545" s="241"/>
      <c r="M545" s="43">
        <v>0</v>
      </c>
      <c r="N545" s="24">
        <v>1</v>
      </c>
      <c r="O545" s="24">
        <v>1</v>
      </c>
      <c r="P545" s="38">
        <v>1</v>
      </c>
      <c r="Q545" s="41">
        <f t="shared" si="15"/>
        <v>0</v>
      </c>
      <c r="R545" s="35">
        <v>0</v>
      </c>
      <c r="S545" s="35"/>
      <c r="T545" s="35">
        <v>0</v>
      </c>
      <c r="U545" s="35">
        <v>0</v>
      </c>
      <c r="V545" s="35">
        <v>0</v>
      </c>
      <c r="W545" s="35">
        <v>0</v>
      </c>
      <c r="X545" s="35">
        <v>0</v>
      </c>
      <c r="Y545" s="35">
        <v>0</v>
      </c>
      <c r="Z545" s="35">
        <v>0</v>
      </c>
      <c r="AA545" s="35">
        <v>0</v>
      </c>
      <c r="AB545" s="35">
        <v>0</v>
      </c>
    </row>
    <row r="546" spans="1:28" ht="95.25" customHeight="1">
      <c r="A546" s="770"/>
      <c r="B546" s="772"/>
      <c r="C546" s="772"/>
      <c r="D546" s="772"/>
      <c r="E546" s="37">
        <v>4</v>
      </c>
      <c r="F546" s="37" t="s">
        <v>261</v>
      </c>
      <c r="G546" s="241">
        <v>0</v>
      </c>
      <c r="H546" s="25" t="s">
        <v>8</v>
      </c>
      <c r="I546" s="241">
        <v>1</v>
      </c>
      <c r="J546" s="241">
        <v>1</v>
      </c>
      <c r="K546" s="241">
        <v>1</v>
      </c>
      <c r="L546" s="241">
        <v>1</v>
      </c>
      <c r="M546" s="43">
        <v>1</v>
      </c>
      <c r="N546" s="24">
        <v>2</v>
      </c>
      <c r="O546" s="24">
        <v>3</v>
      </c>
      <c r="P546" s="38">
        <v>4</v>
      </c>
      <c r="Q546" s="41">
        <f t="shared" si="15"/>
        <v>0.62312110783244468</v>
      </c>
      <c r="R546" s="35">
        <v>0</v>
      </c>
      <c r="S546" s="35">
        <v>11190000</v>
      </c>
      <c r="T546" s="35">
        <v>0</v>
      </c>
      <c r="U546" s="35">
        <v>0</v>
      </c>
      <c r="V546" s="35">
        <v>0</v>
      </c>
      <c r="W546" s="35">
        <v>0</v>
      </c>
      <c r="X546" s="35">
        <v>0</v>
      </c>
      <c r="Y546" s="35">
        <v>0</v>
      </c>
      <c r="Z546" s="35">
        <v>0</v>
      </c>
      <c r="AA546" s="35">
        <v>0</v>
      </c>
      <c r="AB546" s="35">
        <v>11190000</v>
      </c>
    </row>
    <row r="547" spans="1:28" ht="78.75" customHeight="1">
      <c r="A547" s="770"/>
      <c r="B547" s="772"/>
      <c r="C547" s="772"/>
      <c r="D547" s="772"/>
      <c r="E547" s="37">
        <v>1</v>
      </c>
      <c r="F547" s="37" t="s">
        <v>262</v>
      </c>
      <c r="G547" s="241">
        <v>0</v>
      </c>
      <c r="H547" s="25" t="s">
        <v>8</v>
      </c>
      <c r="I547" s="241"/>
      <c r="J547" s="241">
        <v>1</v>
      </c>
      <c r="K547" s="241"/>
      <c r="L547" s="241"/>
      <c r="M547" s="43">
        <v>0</v>
      </c>
      <c r="N547" s="24">
        <v>1</v>
      </c>
      <c r="O547" s="24">
        <v>1</v>
      </c>
      <c r="P547" s="38">
        <v>1</v>
      </c>
      <c r="Q547" s="41">
        <f t="shared" si="15"/>
        <v>0</v>
      </c>
      <c r="R547" s="35">
        <v>0</v>
      </c>
      <c r="S547" s="35">
        <v>0</v>
      </c>
      <c r="T547" s="35">
        <v>0</v>
      </c>
      <c r="U547" s="35">
        <v>0</v>
      </c>
      <c r="V547" s="35">
        <v>0</v>
      </c>
      <c r="W547" s="35">
        <v>0</v>
      </c>
      <c r="X547" s="35">
        <v>0</v>
      </c>
      <c r="Y547" s="35">
        <v>0</v>
      </c>
      <c r="Z547" s="35">
        <v>0</v>
      </c>
      <c r="AA547" s="35">
        <v>0</v>
      </c>
      <c r="AB547" s="35">
        <v>0</v>
      </c>
    </row>
    <row r="548" spans="1:28" ht="63.75" customHeight="1">
      <c r="A548" s="770"/>
      <c r="B548" s="771" t="s">
        <v>263</v>
      </c>
      <c r="C548" s="768" t="s">
        <v>264</v>
      </c>
      <c r="D548" s="768"/>
      <c r="E548" s="47" t="s">
        <v>794</v>
      </c>
      <c r="F548" s="45" t="s">
        <v>265</v>
      </c>
      <c r="G548" s="39">
        <v>0.8</v>
      </c>
      <c r="H548" s="25" t="s">
        <v>10</v>
      </c>
      <c r="I548" s="40">
        <v>1</v>
      </c>
      <c r="J548" s="40">
        <v>1</v>
      </c>
      <c r="K548" s="40">
        <v>1</v>
      </c>
      <c r="L548" s="40">
        <v>1</v>
      </c>
      <c r="M548" s="43">
        <v>1</v>
      </c>
      <c r="N548" s="24">
        <v>2</v>
      </c>
      <c r="O548" s="24">
        <v>3</v>
      </c>
      <c r="P548" s="38">
        <v>4</v>
      </c>
      <c r="Q548" s="41">
        <f t="shared" si="15"/>
        <v>0</v>
      </c>
      <c r="R548" s="35">
        <v>0</v>
      </c>
      <c r="S548" s="35">
        <v>0</v>
      </c>
      <c r="T548" s="35">
        <v>0</v>
      </c>
      <c r="U548" s="35">
        <v>0</v>
      </c>
      <c r="V548" s="35">
        <v>0</v>
      </c>
      <c r="W548" s="35">
        <v>0</v>
      </c>
      <c r="X548" s="35">
        <v>0</v>
      </c>
      <c r="Y548" s="35">
        <v>0</v>
      </c>
      <c r="Z548" s="35">
        <v>0</v>
      </c>
      <c r="AA548" s="35">
        <v>0</v>
      </c>
      <c r="AB548" s="35">
        <v>0</v>
      </c>
    </row>
    <row r="549" spans="1:28" ht="66" customHeight="1">
      <c r="A549" s="770"/>
      <c r="B549" s="771"/>
      <c r="C549" s="768"/>
      <c r="D549" s="768"/>
      <c r="E549" s="218" t="s">
        <v>795</v>
      </c>
      <c r="F549" s="45" t="s">
        <v>266</v>
      </c>
      <c r="G549" s="219">
        <v>8.9999999999999993E-3</v>
      </c>
      <c r="H549" s="25" t="s">
        <v>9</v>
      </c>
      <c r="I549" s="40">
        <v>1</v>
      </c>
      <c r="J549" s="40">
        <v>1</v>
      </c>
      <c r="K549" s="40">
        <v>1</v>
      </c>
      <c r="L549" s="40">
        <v>1</v>
      </c>
      <c r="M549" s="43">
        <v>1</v>
      </c>
      <c r="N549" s="24">
        <v>2</v>
      </c>
      <c r="O549" s="24">
        <v>3</v>
      </c>
      <c r="P549" s="38">
        <v>4</v>
      </c>
      <c r="Q549" s="41">
        <f t="shared" si="15"/>
        <v>3.8880863820642113</v>
      </c>
      <c r="R549" s="35">
        <v>0</v>
      </c>
      <c r="S549" s="35">
        <v>69822200</v>
      </c>
      <c r="T549" s="35">
        <v>0</v>
      </c>
      <c r="U549" s="35">
        <v>0</v>
      </c>
      <c r="V549" s="35">
        <v>0</v>
      </c>
      <c r="W549" s="35">
        <v>0</v>
      </c>
      <c r="X549" s="35">
        <v>0</v>
      </c>
      <c r="Y549" s="35">
        <v>0</v>
      </c>
      <c r="Z549" s="35">
        <v>0</v>
      </c>
      <c r="AA549" s="35">
        <v>0</v>
      </c>
      <c r="AB549" s="35">
        <v>69822200</v>
      </c>
    </row>
    <row r="550" spans="1:28" ht="48.75" customHeight="1">
      <c r="A550" s="770"/>
      <c r="B550" s="771"/>
      <c r="C550" s="768"/>
      <c r="D550" s="768"/>
      <c r="E550" s="771" t="s">
        <v>796</v>
      </c>
      <c r="F550" s="45" t="s">
        <v>267</v>
      </c>
      <c r="G550" s="204">
        <v>1</v>
      </c>
      <c r="H550" s="25" t="s">
        <v>9</v>
      </c>
      <c r="I550" s="40">
        <v>1</v>
      </c>
      <c r="J550" s="40">
        <v>1</v>
      </c>
      <c r="K550" s="40">
        <v>1</v>
      </c>
      <c r="L550" s="40">
        <v>1</v>
      </c>
      <c r="M550" s="43">
        <v>1</v>
      </c>
      <c r="N550" s="24">
        <v>2</v>
      </c>
      <c r="O550" s="24">
        <v>3</v>
      </c>
      <c r="P550" s="38">
        <v>4</v>
      </c>
      <c r="Q550" s="41">
        <f t="shared" si="15"/>
        <v>0</v>
      </c>
      <c r="R550" s="35">
        <v>0</v>
      </c>
      <c r="S550" s="35">
        <v>0</v>
      </c>
      <c r="T550" s="35">
        <v>0</v>
      </c>
      <c r="U550" s="35">
        <v>0</v>
      </c>
      <c r="V550" s="35">
        <v>0</v>
      </c>
      <c r="W550" s="35">
        <v>0</v>
      </c>
      <c r="X550" s="35">
        <v>0</v>
      </c>
      <c r="Y550" s="35">
        <v>0</v>
      </c>
      <c r="Z550" s="35">
        <v>0</v>
      </c>
      <c r="AA550" s="35">
        <v>0</v>
      </c>
      <c r="AB550" s="35">
        <v>0</v>
      </c>
    </row>
    <row r="551" spans="1:28" ht="34.5" customHeight="1">
      <c r="A551" s="770"/>
      <c r="B551" s="771"/>
      <c r="C551" s="768"/>
      <c r="D551" s="768"/>
      <c r="E551" s="771"/>
      <c r="F551" s="45" t="s">
        <v>268</v>
      </c>
      <c r="G551" s="204">
        <v>1</v>
      </c>
      <c r="H551" s="25" t="s">
        <v>9</v>
      </c>
      <c r="I551" s="40">
        <v>1</v>
      </c>
      <c r="J551" s="40">
        <v>1</v>
      </c>
      <c r="K551" s="40">
        <v>1</v>
      </c>
      <c r="L551" s="40">
        <v>1</v>
      </c>
      <c r="M551" s="43">
        <v>1</v>
      </c>
      <c r="N551" s="24">
        <v>2</v>
      </c>
      <c r="O551" s="24">
        <v>3</v>
      </c>
      <c r="P551" s="38">
        <v>4</v>
      </c>
      <c r="Q551" s="41">
        <f t="shared" si="15"/>
        <v>0</v>
      </c>
      <c r="R551" s="35">
        <v>0</v>
      </c>
      <c r="S551" s="35">
        <v>0</v>
      </c>
      <c r="T551" s="35">
        <v>0</v>
      </c>
      <c r="U551" s="35">
        <v>0</v>
      </c>
      <c r="V551" s="35">
        <v>0</v>
      </c>
      <c r="W551" s="35">
        <v>0</v>
      </c>
      <c r="X551" s="35">
        <v>0</v>
      </c>
      <c r="Y551" s="35">
        <v>0</v>
      </c>
      <c r="Z551" s="35">
        <v>0</v>
      </c>
      <c r="AA551" s="35">
        <v>0</v>
      </c>
      <c r="AB551" s="35">
        <v>0</v>
      </c>
    </row>
    <row r="552" spans="1:28" ht="47.25" customHeight="1">
      <c r="A552" s="770"/>
      <c r="B552" s="771"/>
      <c r="C552" s="768"/>
      <c r="D552" s="768"/>
      <c r="E552" s="771"/>
      <c r="F552" s="45" t="s">
        <v>269</v>
      </c>
      <c r="G552" s="186">
        <v>1</v>
      </c>
      <c r="H552" s="25" t="s">
        <v>9</v>
      </c>
      <c r="I552" s="40">
        <v>1</v>
      </c>
      <c r="J552" s="40">
        <v>1</v>
      </c>
      <c r="K552" s="40">
        <v>1</v>
      </c>
      <c r="L552" s="40">
        <v>1</v>
      </c>
      <c r="M552" s="43">
        <v>1</v>
      </c>
      <c r="N552" s="24">
        <v>2</v>
      </c>
      <c r="O552" s="24">
        <v>3</v>
      </c>
      <c r="P552" s="38">
        <v>4</v>
      </c>
      <c r="Q552" s="41">
        <f t="shared" si="15"/>
        <v>0</v>
      </c>
      <c r="R552" s="35">
        <v>0</v>
      </c>
      <c r="S552" s="35">
        <v>0</v>
      </c>
      <c r="T552" s="35">
        <v>0</v>
      </c>
      <c r="U552" s="35">
        <v>0</v>
      </c>
      <c r="V552" s="35">
        <v>0</v>
      </c>
      <c r="W552" s="35">
        <v>0</v>
      </c>
      <c r="X552" s="35">
        <v>0</v>
      </c>
      <c r="Y552" s="35">
        <v>0</v>
      </c>
      <c r="Z552" s="35">
        <v>0</v>
      </c>
      <c r="AA552" s="35">
        <v>0</v>
      </c>
      <c r="AB552" s="35">
        <v>0</v>
      </c>
    </row>
    <row r="553" spans="1:28" ht="97.5" customHeight="1">
      <c r="A553" s="770"/>
      <c r="B553" s="771" t="s">
        <v>270</v>
      </c>
      <c r="C553" s="768" t="s">
        <v>271</v>
      </c>
      <c r="D553" s="768"/>
      <c r="E553" s="45">
        <v>1</v>
      </c>
      <c r="F553" s="45" t="s">
        <v>272</v>
      </c>
      <c r="G553" s="96">
        <v>0</v>
      </c>
      <c r="H553" s="25" t="s">
        <v>8</v>
      </c>
      <c r="I553" s="43"/>
      <c r="J553" s="43">
        <v>1</v>
      </c>
      <c r="K553" s="43"/>
      <c r="L553" s="43"/>
      <c r="M553" s="43">
        <v>0</v>
      </c>
      <c r="N553" s="24">
        <v>1</v>
      </c>
      <c r="O553" s="24">
        <v>1</v>
      </c>
      <c r="P553" s="38">
        <v>1</v>
      </c>
      <c r="Q553" s="41">
        <f t="shared" si="15"/>
        <v>0</v>
      </c>
      <c r="R553" s="35">
        <v>0</v>
      </c>
      <c r="S553" s="35"/>
      <c r="T553" s="35">
        <v>0</v>
      </c>
      <c r="U553" s="35">
        <v>0</v>
      </c>
      <c r="V553" s="35">
        <v>0</v>
      </c>
      <c r="W553" s="35">
        <v>0</v>
      </c>
      <c r="X553" s="35">
        <v>0</v>
      </c>
      <c r="Y553" s="35">
        <v>0</v>
      </c>
      <c r="Z553" s="35">
        <v>0</v>
      </c>
      <c r="AA553" s="35">
        <v>0</v>
      </c>
      <c r="AB553" s="35">
        <v>0</v>
      </c>
    </row>
    <row r="554" spans="1:28" ht="102.75" customHeight="1">
      <c r="A554" s="770"/>
      <c r="B554" s="771"/>
      <c r="C554" s="768"/>
      <c r="D554" s="768"/>
      <c r="E554" s="45">
        <v>1</v>
      </c>
      <c r="F554" s="45" t="s">
        <v>273</v>
      </c>
      <c r="G554" s="96">
        <v>0</v>
      </c>
      <c r="H554" s="25" t="s">
        <v>8</v>
      </c>
      <c r="I554" s="43">
        <v>1</v>
      </c>
      <c r="J554" s="43"/>
      <c r="K554" s="43"/>
      <c r="L554" s="43"/>
      <c r="M554" s="43">
        <v>1</v>
      </c>
      <c r="N554" s="24">
        <v>1</v>
      </c>
      <c r="O554" s="24">
        <v>1</v>
      </c>
      <c r="P554" s="38">
        <v>1</v>
      </c>
      <c r="Q554" s="41">
        <f t="shared" si="15"/>
        <v>0</v>
      </c>
      <c r="R554" s="35">
        <v>0</v>
      </c>
      <c r="S554" s="35">
        <v>0</v>
      </c>
      <c r="T554" s="35">
        <v>0</v>
      </c>
      <c r="U554" s="35">
        <v>0</v>
      </c>
      <c r="V554" s="35">
        <v>0</v>
      </c>
      <c r="W554" s="35">
        <v>0</v>
      </c>
      <c r="X554" s="35">
        <v>0</v>
      </c>
      <c r="Y554" s="35">
        <v>0</v>
      </c>
      <c r="Z554" s="35">
        <v>0</v>
      </c>
      <c r="AA554" s="35">
        <v>0</v>
      </c>
      <c r="AB554" s="35">
        <v>0</v>
      </c>
    </row>
    <row r="555" spans="1:28" ht="123.75" customHeight="1">
      <c r="A555" s="770"/>
      <c r="B555" s="771"/>
      <c r="C555" s="768"/>
      <c r="D555" s="768"/>
      <c r="E555" s="45">
        <v>4</v>
      </c>
      <c r="F555" s="45" t="s">
        <v>274</v>
      </c>
      <c r="G555" s="96">
        <v>0</v>
      </c>
      <c r="H555" s="25" t="s">
        <v>8</v>
      </c>
      <c r="I555" s="43">
        <v>1</v>
      </c>
      <c r="J555" s="43">
        <v>1</v>
      </c>
      <c r="K555" s="43">
        <v>1</v>
      </c>
      <c r="L555" s="43">
        <v>1</v>
      </c>
      <c r="M555" s="43">
        <v>1</v>
      </c>
      <c r="N555" s="24">
        <v>2</v>
      </c>
      <c r="O555" s="24">
        <v>3</v>
      </c>
      <c r="P555" s="38">
        <v>4</v>
      </c>
      <c r="Q555" s="41">
        <f t="shared" si="15"/>
        <v>0.17707999311056069</v>
      </c>
      <c r="R555" s="35">
        <v>0</v>
      </c>
      <c r="S555" s="35">
        <v>3180000</v>
      </c>
      <c r="T555" s="35">
        <v>0</v>
      </c>
      <c r="U555" s="35">
        <v>0</v>
      </c>
      <c r="V555" s="35">
        <v>0</v>
      </c>
      <c r="W555" s="35">
        <v>0</v>
      </c>
      <c r="X555" s="35">
        <v>0</v>
      </c>
      <c r="Y555" s="35">
        <v>0</v>
      </c>
      <c r="Z555" s="35">
        <v>0</v>
      </c>
      <c r="AA555" s="35">
        <v>0</v>
      </c>
      <c r="AB555" s="35">
        <v>3180000</v>
      </c>
    </row>
    <row r="556" spans="1:28" ht="123.75" customHeight="1">
      <c r="A556" s="770"/>
      <c r="B556" s="771" t="s">
        <v>275</v>
      </c>
      <c r="C556" s="772" t="s">
        <v>276</v>
      </c>
      <c r="D556" s="773">
        <v>0.2</v>
      </c>
      <c r="E556" s="45">
        <v>4</v>
      </c>
      <c r="F556" s="45" t="s">
        <v>277</v>
      </c>
      <c r="G556" s="96">
        <v>0</v>
      </c>
      <c r="H556" s="25" t="s">
        <v>8</v>
      </c>
      <c r="I556" s="43">
        <v>1</v>
      </c>
      <c r="J556" s="43">
        <v>1</v>
      </c>
      <c r="K556" s="43">
        <v>1</v>
      </c>
      <c r="L556" s="43">
        <v>1</v>
      </c>
      <c r="M556" s="43">
        <v>1</v>
      </c>
      <c r="N556" s="24">
        <v>2</v>
      </c>
      <c r="O556" s="24">
        <v>3</v>
      </c>
      <c r="P556" s="38">
        <v>4</v>
      </c>
      <c r="Q556" s="41">
        <f t="shared" si="15"/>
        <v>6.2568264232398113E-2</v>
      </c>
      <c r="R556" s="35">
        <v>0</v>
      </c>
      <c r="S556" s="35">
        <v>1123600</v>
      </c>
      <c r="T556" s="35">
        <v>0</v>
      </c>
      <c r="U556" s="35">
        <v>0</v>
      </c>
      <c r="V556" s="35">
        <v>0</v>
      </c>
      <c r="W556" s="35">
        <v>0</v>
      </c>
      <c r="X556" s="35">
        <v>0</v>
      </c>
      <c r="Y556" s="35">
        <v>0</v>
      </c>
      <c r="Z556" s="35">
        <v>0</v>
      </c>
      <c r="AA556" s="35">
        <v>0</v>
      </c>
      <c r="AB556" s="35">
        <v>1123600</v>
      </c>
    </row>
    <row r="557" spans="1:28" ht="144" customHeight="1">
      <c r="A557" s="770"/>
      <c r="B557" s="771"/>
      <c r="C557" s="772"/>
      <c r="D557" s="773"/>
      <c r="E557" s="45">
        <v>2</v>
      </c>
      <c r="F557" s="45" t="s">
        <v>278</v>
      </c>
      <c r="G557" s="96">
        <v>0</v>
      </c>
      <c r="H557" s="25" t="s">
        <v>8</v>
      </c>
      <c r="I557" s="43"/>
      <c r="J557" s="43">
        <v>1</v>
      </c>
      <c r="K557" s="43">
        <v>1</v>
      </c>
      <c r="L557" s="43"/>
      <c r="M557" s="43">
        <v>0</v>
      </c>
      <c r="N557" s="24">
        <v>1</v>
      </c>
      <c r="O557" s="24">
        <v>2</v>
      </c>
      <c r="P557" s="38">
        <v>2</v>
      </c>
      <c r="Q557" s="41">
        <f t="shared" si="15"/>
        <v>5.5685532424704628E-2</v>
      </c>
      <c r="R557" s="35">
        <v>0</v>
      </c>
      <c r="S557" s="35">
        <v>1000000</v>
      </c>
      <c r="T557" s="35">
        <v>0</v>
      </c>
      <c r="U557" s="35">
        <v>0</v>
      </c>
      <c r="V557" s="35">
        <v>0</v>
      </c>
      <c r="W557" s="35">
        <v>0</v>
      </c>
      <c r="X557" s="35">
        <v>0</v>
      </c>
      <c r="Y557" s="35">
        <v>0</v>
      </c>
      <c r="Z557" s="35">
        <v>0</v>
      </c>
      <c r="AA557" s="35">
        <v>0</v>
      </c>
      <c r="AB557" s="35">
        <v>1000000</v>
      </c>
    </row>
    <row r="558" spans="1:28" ht="74.25" customHeight="1">
      <c r="A558" s="770"/>
      <c r="B558" s="771"/>
      <c r="C558" s="772"/>
      <c r="D558" s="773"/>
      <c r="E558" s="42">
        <v>1</v>
      </c>
      <c r="F558" s="45" t="s">
        <v>279</v>
      </c>
      <c r="G558" s="96">
        <v>1</v>
      </c>
      <c r="H558" s="25" t="s">
        <v>9</v>
      </c>
      <c r="I558" s="43">
        <v>1</v>
      </c>
      <c r="J558" s="43"/>
      <c r="K558" s="43"/>
      <c r="L558" s="43"/>
      <c r="M558" s="43">
        <v>1</v>
      </c>
      <c r="N558" s="24">
        <v>1</v>
      </c>
      <c r="O558" s="24">
        <v>1</v>
      </c>
      <c r="P558" s="38">
        <v>1</v>
      </c>
      <c r="Q558" s="41">
        <f t="shared" si="15"/>
        <v>0</v>
      </c>
      <c r="R558" s="35">
        <v>0</v>
      </c>
      <c r="S558" s="35">
        <v>0</v>
      </c>
      <c r="T558" s="35">
        <v>0</v>
      </c>
      <c r="U558" s="35">
        <v>0</v>
      </c>
      <c r="V558" s="35">
        <v>0</v>
      </c>
      <c r="W558" s="35">
        <v>0</v>
      </c>
      <c r="X558" s="35">
        <v>0</v>
      </c>
      <c r="Y558" s="35">
        <v>0</v>
      </c>
      <c r="Z558" s="35">
        <v>0</v>
      </c>
      <c r="AA558" s="35">
        <v>0</v>
      </c>
      <c r="AB558" s="35">
        <v>0</v>
      </c>
    </row>
    <row r="559" spans="1:28" ht="64.5" customHeight="1">
      <c r="A559" s="770"/>
      <c r="B559" s="771"/>
      <c r="C559" s="772"/>
      <c r="D559" s="773"/>
      <c r="E559" s="45">
        <v>1</v>
      </c>
      <c r="F559" s="45" t="s">
        <v>280</v>
      </c>
      <c r="G559" s="96">
        <v>1</v>
      </c>
      <c r="H559" s="25" t="s">
        <v>9</v>
      </c>
      <c r="I559" s="43">
        <v>1</v>
      </c>
      <c r="J559" s="43"/>
      <c r="K559" s="43"/>
      <c r="L559" s="43"/>
      <c r="M559" s="43">
        <v>1</v>
      </c>
      <c r="N559" s="24">
        <v>1</v>
      </c>
      <c r="O559" s="24">
        <v>1</v>
      </c>
      <c r="P559" s="38">
        <v>1</v>
      </c>
      <c r="Q559" s="41">
        <f t="shared" si="15"/>
        <v>0</v>
      </c>
      <c r="R559" s="35">
        <v>0</v>
      </c>
      <c r="S559" s="35">
        <v>0</v>
      </c>
      <c r="T559" s="35">
        <v>0</v>
      </c>
      <c r="U559" s="35">
        <v>0</v>
      </c>
      <c r="V559" s="35">
        <v>0</v>
      </c>
      <c r="W559" s="35">
        <v>0</v>
      </c>
      <c r="X559" s="35">
        <v>0</v>
      </c>
      <c r="Y559" s="35">
        <v>0</v>
      </c>
      <c r="Z559" s="35">
        <v>0</v>
      </c>
      <c r="AA559" s="35">
        <v>0</v>
      </c>
      <c r="AB559" s="35">
        <v>0</v>
      </c>
    </row>
    <row r="560" spans="1:28" ht="72" customHeight="1">
      <c r="A560" s="770"/>
      <c r="B560" s="771"/>
      <c r="C560" s="772"/>
      <c r="D560" s="773"/>
      <c r="E560" s="45">
        <v>4</v>
      </c>
      <c r="F560" s="45" t="s">
        <v>281</v>
      </c>
      <c r="G560" s="96">
        <v>0</v>
      </c>
      <c r="H560" s="25" t="s">
        <v>8</v>
      </c>
      <c r="I560" s="43">
        <v>1</v>
      </c>
      <c r="J560" s="43">
        <v>1</v>
      </c>
      <c r="K560" s="43">
        <v>1</v>
      </c>
      <c r="L560" s="43">
        <v>1</v>
      </c>
      <c r="M560" s="43">
        <v>1</v>
      </c>
      <c r="N560" s="24">
        <v>2</v>
      </c>
      <c r="O560" s="24">
        <v>3</v>
      </c>
      <c r="P560" s="38">
        <v>4</v>
      </c>
      <c r="Q560" s="41">
        <f t="shared" si="15"/>
        <v>5.9026664370186901E-2</v>
      </c>
      <c r="R560" s="35">
        <v>0</v>
      </c>
      <c r="S560" s="35">
        <v>1060000</v>
      </c>
      <c r="T560" s="35">
        <v>0</v>
      </c>
      <c r="U560" s="35">
        <v>0</v>
      </c>
      <c r="V560" s="35">
        <v>0</v>
      </c>
      <c r="W560" s="35">
        <v>0</v>
      </c>
      <c r="X560" s="35">
        <v>0</v>
      </c>
      <c r="Y560" s="35">
        <v>0</v>
      </c>
      <c r="Z560" s="35">
        <v>0</v>
      </c>
      <c r="AA560" s="35">
        <v>0</v>
      </c>
      <c r="AB560" s="35">
        <v>1060000</v>
      </c>
    </row>
    <row r="561" spans="1:28" ht="97.5" customHeight="1">
      <c r="A561" s="770"/>
      <c r="B561" s="220" t="s">
        <v>282</v>
      </c>
      <c r="C561" s="45" t="s">
        <v>283</v>
      </c>
      <c r="D561" s="74">
        <v>5.0000000000000001E-3</v>
      </c>
      <c r="E561" s="45">
        <v>1</v>
      </c>
      <c r="F561" s="45" t="s">
        <v>284</v>
      </c>
      <c r="G561" s="43">
        <v>0</v>
      </c>
      <c r="H561" s="25" t="s">
        <v>8</v>
      </c>
      <c r="I561" s="43">
        <v>1</v>
      </c>
      <c r="J561" s="43"/>
      <c r="K561" s="43"/>
      <c r="L561" s="43"/>
      <c r="M561" s="43">
        <v>1</v>
      </c>
      <c r="N561" s="24">
        <v>1</v>
      </c>
      <c r="O561" s="24">
        <v>1</v>
      </c>
      <c r="P561" s="38">
        <v>1</v>
      </c>
      <c r="Q561" s="41">
        <f t="shared" si="15"/>
        <v>0</v>
      </c>
      <c r="R561" s="35">
        <v>0</v>
      </c>
      <c r="S561" s="35">
        <v>0</v>
      </c>
      <c r="T561" s="35">
        <v>0</v>
      </c>
      <c r="U561" s="35">
        <v>0</v>
      </c>
      <c r="V561" s="35">
        <v>0</v>
      </c>
      <c r="W561" s="35">
        <v>0</v>
      </c>
      <c r="X561" s="35">
        <v>0</v>
      </c>
      <c r="Y561" s="35">
        <v>0</v>
      </c>
      <c r="Z561" s="35">
        <v>0</v>
      </c>
      <c r="AA561" s="35">
        <v>0</v>
      </c>
      <c r="AB561" s="35">
        <v>0</v>
      </c>
    </row>
    <row r="562" spans="1:28" ht="108.75" customHeight="1">
      <c r="A562" s="770"/>
      <c r="B562" s="42"/>
      <c r="C562" s="42"/>
      <c r="D562" s="42"/>
      <c r="E562" s="42">
        <v>4</v>
      </c>
      <c r="F562" s="45" t="s">
        <v>602</v>
      </c>
      <c r="G562" s="38" t="s">
        <v>68</v>
      </c>
      <c r="H562" s="25" t="s">
        <v>8</v>
      </c>
      <c r="I562" s="38">
        <v>1</v>
      </c>
      <c r="J562" s="38">
        <v>1</v>
      </c>
      <c r="K562" s="38">
        <v>1</v>
      </c>
      <c r="L562" s="38">
        <v>1</v>
      </c>
      <c r="M562" s="43">
        <v>1</v>
      </c>
      <c r="N562" s="24">
        <v>2</v>
      </c>
      <c r="O562" s="24">
        <v>3</v>
      </c>
      <c r="P562" s="38">
        <v>4</v>
      </c>
      <c r="Q562" s="41">
        <f t="shared" si="15"/>
        <v>0.57799618071259451</v>
      </c>
      <c r="R562" s="35">
        <v>0</v>
      </c>
      <c r="S562" s="35">
        <v>10379647.199999999</v>
      </c>
      <c r="T562" s="35">
        <v>0</v>
      </c>
      <c r="U562" s="35">
        <v>0</v>
      </c>
      <c r="V562" s="35">
        <v>0</v>
      </c>
      <c r="W562" s="35">
        <v>0</v>
      </c>
      <c r="X562" s="35">
        <v>0</v>
      </c>
      <c r="Y562" s="35">
        <v>0</v>
      </c>
      <c r="Z562" s="35">
        <v>0</v>
      </c>
      <c r="AA562" s="35">
        <v>0</v>
      </c>
      <c r="AB562" s="35">
        <v>10379647.199999999</v>
      </c>
    </row>
    <row r="563" spans="1:28" s="332" customFormat="1">
      <c r="F563" s="334"/>
      <c r="J563" s="340" t="s">
        <v>780</v>
      </c>
      <c r="P563" s="335"/>
      <c r="Q563" s="330">
        <f>SUM(Q542:Q562)</f>
        <v>5.4435641247471018</v>
      </c>
      <c r="R563" s="336">
        <v>0</v>
      </c>
      <c r="S563" s="336">
        <v>97755447.200000003</v>
      </c>
      <c r="T563" s="336">
        <v>0</v>
      </c>
      <c r="U563" s="336">
        <v>0</v>
      </c>
      <c r="V563" s="336">
        <v>0</v>
      </c>
      <c r="W563" s="336">
        <v>0</v>
      </c>
      <c r="X563" s="336">
        <v>0</v>
      </c>
      <c r="Y563" s="336">
        <v>0</v>
      </c>
      <c r="Z563" s="336">
        <v>0</v>
      </c>
      <c r="AA563" s="336">
        <v>0</v>
      </c>
      <c r="AB563" s="336">
        <v>97755447.200000003</v>
      </c>
    </row>
    <row r="564" spans="1:28" s="332" customFormat="1">
      <c r="F564" s="334"/>
      <c r="P564" s="335"/>
      <c r="R564" s="336">
        <v>0</v>
      </c>
      <c r="S564" s="336">
        <v>0</v>
      </c>
      <c r="T564" s="336">
        <v>0</v>
      </c>
      <c r="U564" s="336">
        <v>0</v>
      </c>
      <c r="V564" s="336">
        <v>0</v>
      </c>
      <c r="W564" s="336">
        <v>0</v>
      </c>
      <c r="X564" s="336">
        <v>0</v>
      </c>
      <c r="Y564" s="336">
        <v>0</v>
      </c>
      <c r="Z564" s="336">
        <v>0</v>
      </c>
      <c r="AA564" s="336">
        <v>0</v>
      </c>
      <c r="AB564" s="336">
        <v>0</v>
      </c>
    </row>
    <row r="569" spans="1:28" ht="20.25" customHeight="1">
      <c r="A569" s="723" t="s">
        <v>29</v>
      </c>
      <c r="B569" s="724"/>
      <c r="C569" s="724"/>
      <c r="D569" s="724"/>
      <c r="E569" s="724"/>
      <c r="F569" s="724"/>
      <c r="G569" s="724"/>
      <c r="H569" s="724"/>
      <c r="I569" s="724"/>
      <c r="J569" s="724"/>
      <c r="K569" s="724"/>
      <c r="L569" s="724"/>
      <c r="M569" s="724"/>
      <c r="N569" s="724"/>
      <c r="O569" s="724"/>
      <c r="P569" s="724"/>
      <c r="Q569" s="724"/>
      <c r="R569" s="724"/>
      <c r="S569" s="724"/>
      <c r="T569" s="724"/>
      <c r="U569" s="724"/>
      <c r="V569" s="724"/>
      <c r="W569" s="724"/>
      <c r="X569" s="724"/>
      <c r="Y569" s="724"/>
      <c r="Z569" s="724"/>
      <c r="AA569" s="724"/>
      <c r="AB569" s="724"/>
    </row>
    <row r="570" spans="1:28" ht="20.25" customHeight="1">
      <c r="A570" s="723" t="s">
        <v>563</v>
      </c>
      <c r="B570" s="724"/>
      <c r="C570" s="724"/>
      <c r="D570" s="724"/>
      <c r="E570" s="724"/>
      <c r="F570" s="724"/>
      <c r="G570" s="724"/>
      <c r="H570" s="724"/>
      <c r="I570" s="724"/>
      <c r="J570" s="724"/>
      <c r="K570" s="724"/>
      <c r="L570" s="724"/>
      <c r="M570" s="724"/>
      <c r="N570" s="724"/>
      <c r="O570" s="724"/>
      <c r="P570" s="724"/>
      <c r="Q570" s="724"/>
      <c r="R570" s="724"/>
      <c r="S570" s="724"/>
      <c r="T570" s="724"/>
      <c r="U570" s="724"/>
      <c r="V570" s="724"/>
      <c r="W570" s="724"/>
      <c r="X570" s="724"/>
      <c r="Y570" s="724"/>
      <c r="Z570" s="724"/>
      <c r="AA570" s="724"/>
      <c r="AB570" s="724"/>
    </row>
    <row r="571" spans="1:28" ht="20.25" customHeight="1">
      <c r="A571" s="723" t="s">
        <v>381</v>
      </c>
      <c r="B571" s="724"/>
      <c r="C571" s="724"/>
      <c r="D571" s="724"/>
      <c r="E571" s="724"/>
      <c r="F571" s="724"/>
      <c r="G571" s="724"/>
      <c r="H571" s="724"/>
      <c r="I571" s="724"/>
      <c r="J571" s="724"/>
      <c r="K571" s="724"/>
      <c r="L571" s="724"/>
      <c r="M571" s="724"/>
      <c r="N571" s="724"/>
      <c r="O571" s="724"/>
      <c r="P571" s="724"/>
      <c r="Q571" s="724"/>
      <c r="R571" s="724"/>
      <c r="S571" s="724"/>
      <c r="T571" s="724"/>
      <c r="U571" s="724"/>
      <c r="V571" s="724"/>
      <c r="W571" s="724"/>
      <c r="X571" s="724"/>
      <c r="Y571" s="724"/>
      <c r="Z571" s="724"/>
      <c r="AA571" s="724"/>
      <c r="AB571" s="724"/>
    </row>
    <row r="572" spans="1:28" ht="27.75" customHeight="1">
      <c r="A572" s="89" t="s">
        <v>1</v>
      </c>
      <c r="B572" s="221"/>
      <c r="C572" s="774" t="s">
        <v>431</v>
      </c>
      <c r="D572" s="775"/>
      <c r="E572" s="775"/>
      <c r="F572" s="775"/>
      <c r="G572" s="775"/>
      <c r="H572" s="775"/>
      <c r="I572" s="775"/>
      <c r="J572" s="775"/>
      <c r="K572" s="776"/>
      <c r="L572" s="202"/>
      <c r="M572" s="20"/>
      <c r="N572" s="20"/>
      <c r="O572" s="20"/>
      <c r="P572" s="21"/>
      <c r="Q572" s="20"/>
      <c r="R572" s="22"/>
      <c r="S572" s="22"/>
      <c r="T572" s="22"/>
      <c r="U572" s="22"/>
      <c r="V572" s="22"/>
      <c r="W572" s="22"/>
      <c r="X572" s="22"/>
      <c r="Y572" s="22"/>
      <c r="Z572" s="22"/>
      <c r="AA572" s="22"/>
      <c r="AB572" s="22"/>
    </row>
    <row r="573" spans="1:28" ht="24" customHeight="1">
      <c r="A573" s="766" t="s">
        <v>21</v>
      </c>
      <c r="B573" s="766" t="s">
        <v>22</v>
      </c>
      <c r="C573" s="767" t="s">
        <v>23</v>
      </c>
      <c r="D573" s="767"/>
      <c r="E573" s="766" t="s">
        <v>24</v>
      </c>
      <c r="F573" s="767" t="s">
        <v>25</v>
      </c>
      <c r="G573" s="767"/>
      <c r="H573" s="24"/>
      <c r="I573" s="727" t="s">
        <v>379</v>
      </c>
      <c r="J573" s="727"/>
      <c r="K573" s="727"/>
      <c r="L573" s="727"/>
      <c r="M573" s="727" t="s">
        <v>380</v>
      </c>
      <c r="N573" s="727"/>
      <c r="O573" s="727"/>
      <c r="P573" s="727"/>
      <c r="Q573" s="70">
        <v>100</v>
      </c>
      <c r="R573" s="763" t="s">
        <v>382</v>
      </c>
      <c r="S573" s="763"/>
      <c r="T573" s="763"/>
      <c r="U573" s="763"/>
      <c r="V573" s="763"/>
      <c r="W573" s="763"/>
      <c r="X573" s="763"/>
      <c r="Y573" s="763"/>
      <c r="Z573" s="763"/>
      <c r="AA573" s="763"/>
      <c r="AB573" s="763"/>
    </row>
    <row r="574" spans="1:28" ht="81.75" customHeight="1">
      <c r="A574" s="766"/>
      <c r="B574" s="766"/>
      <c r="C574" s="25" t="s">
        <v>23</v>
      </c>
      <c r="D574" s="25" t="s">
        <v>27</v>
      </c>
      <c r="E574" s="766"/>
      <c r="F574" s="91" t="s">
        <v>25</v>
      </c>
      <c r="G574" s="27" t="s">
        <v>27</v>
      </c>
      <c r="H574" s="24" t="s">
        <v>9</v>
      </c>
      <c r="I574" s="25">
        <v>2012</v>
      </c>
      <c r="J574" s="25">
        <v>2013</v>
      </c>
      <c r="K574" s="25">
        <v>2014</v>
      </c>
      <c r="L574" s="25">
        <v>2015</v>
      </c>
      <c r="M574" s="25">
        <v>2012</v>
      </c>
      <c r="N574" s="25">
        <v>2013</v>
      </c>
      <c r="O574" s="25">
        <v>2014</v>
      </c>
      <c r="P574" s="29">
        <v>2015</v>
      </c>
      <c r="Q574" s="24" t="s">
        <v>384</v>
      </c>
      <c r="R574" s="30" t="s">
        <v>11</v>
      </c>
      <c r="S574" s="30" t="s">
        <v>12</v>
      </c>
      <c r="T574" s="30" t="s">
        <v>13</v>
      </c>
      <c r="U574" s="30" t="s">
        <v>14</v>
      </c>
      <c r="V574" s="30" t="s">
        <v>15</v>
      </c>
      <c r="W574" s="30" t="s">
        <v>16</v>
      </c>
      <c r="X574" s="30" t="s">
        <v>17</v>
      </c>
      <c r="Y574" s="30" t="s">
        <v>18</v>
      </c>
      <c r="Z574" s="30" t="s">
        <v>19</v>
      </c>
      <c r="AA574" s="30" t="s">
        <v>385</v>
      </c>
      <c r="AB574" s="30" t="s">
        <v>617</v>
      </c>
    </row>
    <row r="575" spans="1:28" ht="25.5" customHeight="1">
      <c r="A575" s="108"/>
      <c r="B575" s="31"/>
      <c r="C575" s="31"/>
      <c r="D575" s="31"/>
      <c r="E575" s="73"/>
      <c r="F575" s="92"/>
      <c r="G575" s="73"/>
      <c r="H575" s="33"/>
      <c r="I575" s="33"/>
      <c r="J575" s="33"/>
      <c r="K575" s="33"/>
      <c r="L575" s="33"/>
      <c r="M575" s="33"/>
      <c r="N575" s="33"/>
      <c r="O575" s="33"/>
      <c r="P575" s="32"/>
      <c r="Q575" s="106">
        <f>+(AB575*$Q$115)/AB$115</f>
        <v>6.9766032256853849</v>
      </c>
      <c r="R575" s="35">
        <v>0</v>
      </c>
      <c r="S575" s="35">
        <v>125285741.59040001</v>
      </c>
      <c r="T575" s="35">
        <v>0</v>
      </c>
      <c r="U575" s="35">
        <v>0</v>
      </c>
      <c r="V575" s="35">
        <v>0</v>
      </c>
      <c r="W575" s="35">
        <v>0</v>
      </c>
      <c r="X575" s="35">
        <v>0</v>
      </c>
      <c r="Y575" s="35">
        <v>0</v>
      </c>
      <c r="Z575" s="35">
        <v>0</v>
      </c>
      <c r="AA575" s="35">
        <v>0</v>
      </c>
      <c r="AB575" s="35">
        <v>125285741.59040001</v>
      </c>
    </row>
    <row r="576" spans="1:28" ht="75" customHeight="1">
      <c r="A576" s="770" t="s">
        <v>603</v>
      </c>
      <c r="B576" s="768" t="s">
        <v>335</v>
      </c>
      <c r="C576" s="768" t="s">
        <v>336</v>
      </c>
      <c r="D576" s="768" t="s">
        <v>68</v>
      </c>
      <c r="E576" s="45">
        <v>1</v>
      </c>
      <c r="F576" s="45" t="s">
        <v>337</v>
      </c>
      <c r="G576" s="43">
        <v>0</v>
      </c>
      <c r="H576" s="25" t="s">
        <v>8</v>
      </c>
      <c r="I576" s="43">
        <v>1</v>
      </c>
      <c r="J576" s="43"/>
      <c r="K576" s="43"/>
      <c r="L576" s="43"/>
      <c r="M576" s="43">
        <v>1</v>
      </c>
      <c r="N576" s="404">
        <v>1</v>
      </c>
      <c r="O576" s="404">
        <v>1</v>
      </c>
      <c r="P576" s="404">
        <v>1</v>
      </c>
      <c r="Q576" s="41">
        <f>+(AB576*$Q$575)/AB$575</f>
        <v>0</v>
      </c>
      <c r="R576" s="35">
        <v>0</v>
      </c>
      <c r="S576" s="35">
        <v>0</v>
      </c>
      <c r="T576" s="35">
        <v>0</v>
      </c>
      <c r="U576" s="35">
        <v>0</v>
      </c>
      <c r="V576" s="35">
        <v>0</v>
      </c>
      <c r="W576" s="35">
        <v>0</v>
      </c>
      <c r="X576" s="35">
        <v>0</v>
      </c>
      <c r="Y576" s="35">
        <v>0</v>
      </c>
      <c r="Z576" s="35">
        <v>0</v>
      </c>
      <c r="AA576" s="35">
        <v>0</v>
      </c>
      <c r="AB576" s="35">
        <v>0</v>
      </c>
    </row>
    <row r="577" spans="1:28" ht="53.25" customHeight="1">
      <c r="A577" s="770"/>
      <c r="B577" s="768"/>
      <c r="C577" s="768"/>
      <c r="D577" s="768"/>
      <c r="E577" s="45">
        <v>5</v>
      </c>
      <c r="F577" s="45" t="s">
        <v>338</v>
      </c>
      <c r="G577" s="43">
        <v>5</v>
      </c>
      <c r="H577" s="25" t="s">
        <v>9</v>
      </c>
      <c r="I577" s="43">
        <v>5</v>
      </c>
      <c r="J577" s="43"/>
      <c r="K577" s="43"/>
      <c r="L577" s="43"/>
      <c r="M577" s="43">
        <v>5</v>
      </c>
      <c r="N577" s="404">
        <v>5</v>
      </c>
      <c r="O577" s="404">
        <v>5</v>
      </c>
      <c r="P577" s="404">
        <v>5</v>
      </c>
      <c r="Q577" s="41">
        <f t="shared" ref="Q577:Q590" si="16">+(AB577*$Q$575)/AB$575</f>
        <v>0</v>
      </c>
      <c r="R577" s="35">
        <v>0</v>
      </c>
      <c r="S577" s="35">
        <v>0</v>
      </c>
      <c r="T577" s="35">
        <v>0</v>
      </c>
      <c r="U577" s="35">
        <v>0</v>
      </c>
      <c r="V577" s="35">
        <v>0</v>
      </c>
      <c r="W577" s="35">
        <v>0</v>
      </c>
      <c r="X577" s="35">
        <v>0</v>
      </c>
      <c r="Y577" s="35">
        <v>0</v>
      </c>
      <c r="Z577" s="35">
        <v>0</v>
      </c>
      <c r="AA577" s="35">
        <v>0</v>
      </c>
      <c r="AB577" s="35">
        <v>0</v>
      </c>
    </row>
    <row r="578" spans="1:28" ht="86.25" customHeight="1">
      <c r="A578" s="770"/>
      <c r="B578" s="47">
        <v>0</v>
      </c>
      <c r="C578" s="45" t="s">
        <v>339</v>
      </c>
      <c r="D578" s="45">
        <v>0</v>
      </c>
      <c r="E578" s="45">
        <v>1</v>
      </c>
      <c r="F578" s="45" t="s">
        <v>340</v>
      </c>
      <c r="G578" s="43">
        <v>0</v>
      </c>
      <c r="H578" s="25" t="s">
        <v>8</v>
      </c>
      <c r="I578" s="43"/>
      <c r="J578" s="43">
        <v>1</v>
      </c>
      <c r="K578" s="43"/>
      <c r="L578" s="43"/>
      <c r="M578" s="43">
        <v>0</v>
      </c>
      <c r="N578" s="404">
        <v>1</v>
      </c>
      <c r="O578" s="404">
        <v>1</v>
      </c>
      <c r="P578" s="404">
        <v>1</v>
      </c>
      <c r="Q578" s="41">
        <f t="shared" si="16"/>
        <v>0</v>
      </c>
      <c r="R578" s="35">
        <v>0</v>
      </c>
      <c r="S578" s="35"/>
      <c r="T578" s="35">
        <v>0</v>
      </c>
      <c r="U578" s="35">
        <v>0</v>
      </c>
      <c r="V578" s="35">
        <v>0</v>
      </c>
      <c r="W578" s="35">
        <v>0</v>
      </c>
      <c r="X578" s="35">
        <v>0</v>
      </c>
      <c r="Y578" s="35">
        <v>0</v>
      </c>
      <c r="Z578" s="35">
        <v>0</v>
      </c>
      <c r="AA578" s="35">
        <v>0</v>
      </c>
      <c r="AB578" s="35">
        <v>0</v>
      </c>
    </row>
    <row r="579" spans="1:28" ht="81" customHeight="1">
      <c r="A579" s="770"/>
      <c r="B579" s="768" t="s">
        <v>343</v>
      </c>
      <c r="C579" s="45" t="s">
        <v>344</v>
      </c>
      <c r="D579" s="45"/>
      <c r="E579" s="45">
        <v>8</v>
      </c>
      <c r="F579" s="45" t="s">
        <v>604</v>
      </c>
      <c r="G579" s="43">
        <v>0</v>
      </c>
      <c r="H579" s="25" t="s">
        <v>8</v>
      </c>
      <c r="I579" s="43">
        <v>2</v>
      </c>
      <c r="J579" s="43">
        <v>2</v>
      </c>
      <c r="K579" s="43">
        <v>2</v>
      </c>
      <c r="L579" s="43">
        <v>2</v>
      </c>
      <c r="M579" s="43">
        <v>2</v>
      </c>
      <c r="N579" s="404">
        <v>4</v>
      </c>
      <c r="O579" s="404">
        <v>6</v>
      </c>
      <c r="P579" s="404">
        <v>8</v>
      </c>
      <c r="Q579" s="41">
        <f t="shared" si="16"/>
        <v>0.17707999311056072</v>
      </c>
      <c r="R579" s="35">
        <v>0</v>
      </c>
      <c r="S579" s="35">
        <v>3180000</v>
      </c>
      <c r="T579" s="35">
        <v>0</v>
      </c>
      <c r="U579" s="35">
        <v>0</v>
      </c>
      <c r="V579" s="35">
        <v>0</v>
      </c>
      <c r="W579" s="35">
        <v>0</v>
      </c>
      <c r="X579" s="35">
        <v>0</v>
      </c>
      <c r="Y579" s="35">
        <v>0</v>
      </c>
      <c r="Z579" s="35">
        <v>0</v>
      </c>
      <c r="AA579" s="35">
        <v>0</v>
      </c>
      <c r="AB579" s="35">
        <v>3180000</v>
      </c>
    </row>
    <row r="580" spans="1:28" ht="78.75" customHeight="1">
      <c r="A580" s="770"/>
      <c r="B580" s="768"/>
      <c r="C580" s="45" t="s">
        <v>345</v>
      </c>
      <c r="D580" s="45"/>
      <c r="E580" s="45">
        <v>1</v>
      </c>
      <c r="F580" s="45" t="s">
        <v>813</v>
      </c>
      <c r="G580" s="43">
        <v>0</v>
      </c>
      <c r="H580" s="25" t="s">
        <v>8</v>
      </c>
      <c r="I580" s="43">
        <v>1</v>
      </c>
      <c r="J580" s="43"/>
      <c r="K580" s="43"/>
      <c r="L580" s="43"/>
      <c r="M580" s="43">
        <v>1</v>
      </c>
      <c r="N580" s="404">
        <v>1</v>
      </c>
      <c r="O580" s="404">
        <v>1</v>
      </c>
      <c r="P580" s="404">
        <v>1</v>
      </c>
      <c r="Q580" s="41">
        <f t="shared" si="16"/>
        <v>0</v>
      </c>
      <c r="R580" s="35">
        <v>0</v>
      </c>
      <c r="S580" s="35">
        <v>0</v>
      </c>
      <c r="T580" s="35">
        <v>0</v>
      </c>
      <c r="U580" s="35">
        <v>0</v>
      </c>
      <c r="V580" s="35">
        <v>0</v>
      </c>
      <c r="W580" s="35">
        <v>0</v>
      </c>
      <c r="X580" s="35">
        <v>0</v>
      </c>
      <c r="Y580" s="35">
        <v>0</v>
      </c>
      <c r="Z580" s="35">
        <v>0</v>
      </c>
      <c r="AA580" s="35">
        <v>0</v>
      </c>
      <c r="AB580" s="35">
        <v>0</v>
      </c>
    </row>
    <row r="581" spans="1:28" ht="55.5" customHeight="1">
      <c r="A581" s="770"/>
      <c r="B581" s="769">
        <v>0.1</v>
      </c>
      <c r="C581" s="768" t="s">
        <v>341</v>
      </c>
      <c r="D581" s="768">
        <v>1</v>
      </c>
      <c r="E581" s="45">
        <v>1</v>
      </c>
      <c r="F581" s="45" t="s">
        <v>342</v>
      </c>
      <c r="G581" s="43">
        <v>0</v>
      </c>
      <c r="H581" s="25" t="s">
        <v>8</v>
      </c>
      <c r="I581" s="43"/>
      <c r="J581" s="43"/>
      <c r="K581" s="75">
        <v>1</v>
      </c>
      <c r="L581" s="43"/>
      <c r="M581" s="43">
        <v>0</v>
      </c>
      <c r="N581" s="404">
        <v>0</v>
      </c>
      <c r="O581" s="404">
        <v>1</v>
      </c>
      <c r="P581" s="404">
        <v>1</v>
      </c>
      <c r="Q581" s="41">
        <f t="shared" si="16"/>
        <v>0.27842766212352316</v>
      </c>
      <c r="R581" s="35">
        <v>0</v>
      </c>
      <c r="S581" s="35">
        <v>5000000</v>
      </c>
      <c r="T581" s="35">
        <v>0</v>
      </c>
      <c r="U581" s="35">
        <v>0</v>
      </c>
      <c r="V581" s="35">
        <v>0</v>
      </c>
      <c r="W581" s="35">
        <v>0</v>
      </c>
      <c r="X581" s="35">
        <v>0</v>
      </c>
      <c r="Y581" s="35">
        <v>0</v>
      </c>
      <c r="Z581" s="35">
        <v>0</v>
      </c>
      <c r="AA581" s="35">
        <v>0</v>
      </c>
      <c r="AB581" s="35">
        <v>5000000</v>
      </c>
    </row>
    <row r="582" spans="1:28" ht="111" customHeight="1">
      <c r="A582" s="770" t="s">
        <v>432</v>
      </c>
      <c r="B582" s="769"/>
      <c r="C582" s="768"/>
      <c r="D582" s="768"/>
      <c r="E582" s="45" t="s">
        <v>789</v>
      </c>
      <c r="F582" s="45" t="s">
        <v>790</v>
      </c>
      <c r="G582" s="43">
        <v>0</v>
      </c>
      <c r="H582" s="25" t="s">
        <v>9</v>
      </c>
      <c r="I582" s="43">
        <v>0</v>
      </c>
      <c r="J582" s="43">
        <v>0</v>
      </c>
      <c r="K582" s="43">
        <v>0</v>
      </c>
      <c r="L582" s="43">
        <v>0</v>
      </c>
      <c r="M582" s="43">
        <v>0</v>
      </c>
      <c r="N582" s="404">
        <v>0</v>
      </c>
      <c r="O582" s="404">
        <v>0</v>
      </c>
      <c r="P582" s="404">
        <v>0</v>
      </c>
      <c r="Q582" s="41">
        <f t="shared" si="16"/>
        <v>0</v>
      </c>
      <c r="R582" s="35">
        <v>0</v>
      </c>
      <c r="S582" s="35">
        <v>0</v>
      </c>
      <c r="T582" s="35">
        <v>0</v>
      </c>
      <c r="U582" s="35">
        <v>0</v>
      </c>
      <c r="V582" s="35">
        <v>0</v>
      </c>
      <c r="W582" s="35">
        <v>0</v>
      </c>
      <c r="X582" s="35">
        <v>0</v>
      </c>
      <c r="Y582" s="35">
        <v>0</v>
      </c>
      <c r="Z582" s="35">
        <v>0</v>
      </c>
      <c r="AA582" s="35">
        <v>0</v>
      </c>
      <c r="AB582" s="35">
        <v>0</v>
      </c>
    </row>
    <row r="583" spans="1:28" ht="72" customHeight="1">
      <c r="A583" s="770"/>
      <c r="B583" s="769"/>
      <c r="C583" s="768"/>
      <c r="D583" s="768"/>
      <c r="E583" s="42">
        <v>1</v>
      </c>
      <c r="F583" s="45" t="s">
        <v>791</v>
      </c>
      <c r="G583" s="43">
        <v>0</v>
      </c>
      <c r="H583" s="25" t="s">
        <v>8</v>
      </c>
      <c r="I583" s="43">
        <v>1</v>
      </c>
      <c r="J583" s="43"/>
      <c r="K583" s="43"/>
      <c r="L583" s="43"/>
      <c r="M583" s="43">
        <v>1</v>
      </c>
      <c r="N583" s="404">
        <v>1</v>
      </c>
      <c r="O583" s="404">
        <v>1</v>
      </c>
      <c r="P583" s="404">
        <v>1</v>
      </c>
      <c r="Q583" s="41">
        <f t="shared" si="16"/>
        <v>0</v>
      </c>
      <c r="R583" s="35">
        <v>0</v>
      </c>
      <c r="S583" s="35">
        <v>0</v>
      </c>
      <c r="T583" s="35">
        <v>0</v>
      </c>
      <c r="U583" s="35">
        <v>0</v>
      </c>
      <c r="V583" s="35">
        <v>0</v>
      </c>
      <c r="W583" s="35">
        <v>0</v>
      </c>
      <c r="X583" s="35">
        <v>0</v>
      </c>
      <c r="Y583" s="35">
        <v>0</v>
      </c>
      <c r="Z583" s="35">
        <v>0</v>
      </c>
      <c r="AA583" s="35">
        <v>0</v>
      </c>
      <c r="AB583" s="35">
        <v>0</v>
      </c>
    </row>
    <row r="584" spans="1:28" ht="107.25" customHeight="1">
      <c r="A584" s="770"/>
      <c r="B584" s="727"/>
      <c r="C584" s="45" t="s">
        <v>346</v>
      </c>
      <c r="D584" s="45"/>
      <c r="E584" s="45">
        <v>4</v>
      </c>
      <c r="F584" s="45" t="s">
        <v>347</v>
      </c>
      <c r="G584" s="43">
        <v>1</v>
      </c>
      <c r="H584" s="25" t="s">
        <v>8</v>
      </c>
      <c r="I584" s="80">
        <v>1</v>
      </c>
      <c r="J584" s="80">
        <v>1</v>
      </c>
      <c r="K584" s="43">
        <v>1</v>
      </c>
      <c r="L584" s="43">
        <v>1</v>
      </c>
      <c r="M584" s="43">
        <v>1</v>
      </c>
      <c r="N584" s="404">
        <v>2</v>
      </c>
      <c r="O584" s="404">
        <v>3</v>
      </c>
      <c r="P584" s="404">
        <v>4</v>
      </c>
      <c r="Q584" s="41">
        <f t="shared" si="16"/>
        <v>0.17707999311056072</v>
      </c>
      <c r="R584" s="35">
        <v>0</v>
      </c>
      <c r="S584" s="35">
        <v>3180000</v>
      </c>
      <c r="T584" s="35">
        <v>0</v>
      </c>
      <c r="U584" s="35">
        <v>0</v>
      </c>
      <c r="V584" s="35">
        <v>0</v>
      </c>
      <c r="W584" s="35">
        <v>0</v>
      </c>
      <c r="X584" s="35">
        <v>0</v>
      </c>
      <c r="Y584" s="35">
        <v>0</v>
      </c>
      <c r="Z584" s="35">
        <v>0</v>
      </c>
      <c r="AA584" s="35">
        <v>0</v>
      </c>
      <c r="AB584" s="35">
        <v>3180000</v>
      </c>
    </row>
    <row r="585" spans="1:28" ht="147" customHeight="1">
      <c r="A585" s="770"/>
      <c r="B585" s="727"/>
      <c r="C585" s="45" t="s">
        <v>348</v>
      </c>
      <c r="D585" s="45">
        <v>0</v>
      </c>
      <c r="E585" s="45">
        <v>4</v>
      </c>
      <c r="F585" s="45" t="s">
        <v>349</v>
      </c>
      <c r="G585" s="43">
        <v>0</v>
      </c>
      <c r="H585" s="25" t="s">
        <v>8</v>
      </c>
      <c r="I585" s="80">
        <v>1</v>
      </c>
      <c r="J585" s="80">
        <v>1</v>
      </c>
      <c r="K585" s="43">
        <v>1</v>
      </c>
      <c r="L585" s="43">
        <v>1</v>
      </c>
      <c r="M585" s="43">
        <v>1</v>
      </c>
      <c r="N585" s="404">
        <v>2</v>
      </c>
      <c r="O585" s="404">
        <v>3</v>
      </c>
      <c r="P585" s="404">
        <v>4</v>
      </c>
      <c r="Q585" s="41">
        <f t="shared" si="16"/>
        <v>0.17707999311056072</v>
      </c>
      <c r="R585" s="35">
        <v>0</v>
      </c>
      <c r="S585" s="35">
        <v>3180000</v>
      </c>
      <c r="T585" s="35">
        <v>0</v>
      </c>
      <c r="U585" s="35">
        <v>0</v>
      </c>
      <c r="V585" s="35">
        <v>0</v>
      </c>
      <c r="W585" s="35">
        <v>0</v>
      </c>
      <c r="X585" s="35">
        <v>0</v>
      </c>
      <c r="Y585" s="35">
        <v>0</v>
      </c>
      <c r="Z585" s="35">
        <v>0</v>
      </c>
      <c r="AA585" s="35">
        <v>0</v>
      </c>
      <c r="AB585" s="35">
        <v>3180000</v>
      </c>
    </row>
    <row r="586" spans="1:28" ht="61.5" customHeight="1">
      <c r="A586" s="770"/>
      <c r="B586" s="45" t="s">
        <v>350</v>
      </c>
      <c r="C586" s="45" t="s">
        <v>351</v>
      </c>
      <c r="D586" s="45" t="s">
        <v>68</v>
      </c>
      <c r="E586" s="45">
        <v>1</v>
      </c>
      <c r="F586" s="45" t="s">
        <v>352</v>
      </c>
      <c r="G586" s="43">
        <v>0</v>
      </c>
      <c r="H586" s="25" t="s">
        <v>8</v>
      </c>
      <c r="I586" s="80">
        <v>1</v>
      </c>
      <c r="J586" s="43"/>
      <c r="K586" s="43"/>
      <c r="L586" s="43"/>
      <c r="M586" s="43">
        <v>1</v>
      </c>
      <c r="N586" s="404">
        <v>1</v>
      </c>
      <c r="O586" s="404">
        <v>1</v>
      </c>
      <c r="P586" s="404">
        <v>1</v>
      </c>
      <c r="Q586" s="41">
        <f t="shared" si="16"/>
        <v>0</v>
      </c>
      <c r="R586" s="35">
        <v>0</v>
      </c>
      <c r="S586" s="35">
        <v>0</v>
      </c>
      <c r="T586" s="35">
        <v>0</v>
      </c>
      <c r="U586" s="35">
        <v>0</v>
      </c>
      <c r="V586" s="35">
        <v>0</v>
      </c>
      <c r="W586" s="35">
        <v>0</v>
      </c>
      <c r="X586" s="35">
        <v>0</v>
      </c>
      <c r="Y586" s="35">
        <v>0</v>
      </c>
      <c r="Z586" s="35">
        <v>0</v>
      </c>
      <c r="AA586" s="35">
        <v>0</v>
      </c>
      <c r="AB586" s="35">
        <v>0</v>
      </c>
    </row>
    <row r="587" spans="1:28" ht="68.25" customHeight="1">
      <c r="A587" s="770"/>
      <c r="B587" s="768" t="s">
        <v>353</v>
      </c>
      <c r="C587" s="768" t="s">
        <v>354</v>
      </c>
      <c r="D587" s="768" t="s">
        <v>68</v>
      </c>
      <c r="E587" s="45">
        <v>1</v>
      </c>
      <c r="F587" s="45" t="s">
        <v>355</v>
      </c>
      <c r="G587" s="43">
        <v>0</v>
      </c>
      <c r="H587" s="25" t="s">
        <v>8</v>
      </c>
      <c r="I587" s="43">
        <v>1</v>
      </c>
      <c r="J587" s="43"/>
      <c r="K587" s="43"/>
      <c r="L587" s="43"/>
      <c r="M587" s="43">
        <v>1</v>
      </c>
      <c r="N587" s="404">
        <v>1</v>
      </c>
      <c r="O587" s="404">
        <v>1</v>
      </c>
      <c r="P587" s="404">
        <v>1</v>
      </c>
      <c r="Q587" s="41">
        <f t="shared" si="16"/>
        <v>0.18770479269719437</v>
      </c>
      <c r="R587" s="35">
        <v>0</v>
      </c>
      <c r="S587" s="35">
        <v>3370800</v>
      </c>
      <c r="T587" s="35">
        <v>0</v>
      </c>
      <c r="U587" s="35">
        <v>0</v>
      </c>
      <c r="V587" s="35">
        <v>0</v>
      </c>
      <c r="W587" s="35">
        <v>0</v>
      </c>
      <c r="X587" s="35">
        <v>0</v>
      </c>
      <c r="Y587" s="35">
        <v>0</v>
      </c>
      <c r="Z587" s="35">
        <v>0</v>
      </c>
      <c r="AA587" s="35">
        <v>0</v>
      </c>
      <c r="AB587" s="35">
        <v>3370800</v>
      </c>
    </row>
    <row r="588" spans="1:28" ht="59.25" customHeight="1">
      <c r="A588" s="770"/>
      <c r="B588" s="768"/>
      <c r="C588" s="768"/>
      <c r="D588" s="768"/>
      <c r="E588" s="45">
        <v>250</v>
      </c>
      <c r="F588" s="45" t="s">
        <v>356</v>
      </c>
      <c r="G588" s="43" t="s">
        <v>68</v>
      </c>
      <c r="H588" s="25" t="s">
        <v>8</v>
      </c>
      <c r="I588" s="80">
        <v>60</v>
      </c>
      <c r="J588" s="43">
        <v>70</v>
      </c>
      <c r="K588" s="43">
        <v>60</v>
      </c>
      <c r="L588" s="43">
        <v>60</v>
      </c>
      <c r="M588" s="43">
        <v>60</v>
      </c>
      <c r="N588" s="404">
        <v>130</v>
      </c>
      <c r="O588" s="404">
        <v>190</v>
      </c>
      <c r="P588" s="404">
        <v>250</v>
      </c>
      <c r="Q588" s="41">
        <f t="shared" si="16"/>
        <v>2.9936542231521206</v>
      </c>
      <c r="R588" s="35">
        <v>0</v>
      </c>
      <c r="S588" s="35">
        <v>53760000</v>
      </c>
      <c r="T588" s="35">
        <v>0</v>
      </c>
      <c r="U588" s="35">
        <v>0</v>
      </c>
      <c r="V588" s="35">
        <v>0</v>
      </c>
      <c r="W588" s="35">
        <v>0</v>
      </c>
      <c r="X588" s="35">
        <v>0</v>
      </c>
      <c r="Y588" s="35">
        <v>0</v>
      </c>
      <c r="Z588" s="35">
        <v>0</v>
      </c>
      <c r="AA588" s="35">
        <v>0</v>
      </c>
      <c r="AB588" s="35">
        <v>53760000</v>
      </c>
    </row>
    <row r="589" spans="1:28" ht="60.75" customHeight="1">
      <c r="A589" s="770"/>
      <c r="B589" s="768"/>
      <c r="C589" s="768"/>
      <c r="D589" s="768"/>
      <c r="E589" s="45">
        <v>200</v>
      </c>
      <c r="F589" s="45" t="s">
        <v>357</v>
      </c>
      <c r="G589" s="43" t="s">
        <v>68</v>
      </c>
      <c r="H589" s="25" t="s">
        <v>8</v>
      </c>
      <c r="I589" s="43">
        <v>50</v>
      </c>
      <c r="J589" s="43">
        <v>50</v>
      </c>
      <c r="K589" s="43">
        <v>50</v>
      </c>
      <c r="L589" s="43">
        <v>50</v>
      </c>
      <c r="M589" s="43">
        <v>50</v>
      </c>
      <c r="N589" s="404">
        <v>100</v>
      </c>
      <c r="O589" s="404">
        <v>150</v>
      </c>
      <c r="P589" s="404">
        <v>200</v>
      </c>
      <c r="Q589" s="41">
        <f t="shared" si="16"/>
        <v>0</v>
      </c>
      <c r="R589" s="35">
        <v>0</v>
      </c>
      <c r="S589" s="35">
        <v>0</v>
      </c>
      <c r="T589" s="35">
        <v>0</v>
      </c>
      <c r="U589" s="35">
        <v>0</v>
      </c>
      <c r="V589" s="35">
        <v>0</v>
      </c>
      <c r="W589" s="35">
        <v>0</v>
      </c>
      <c r="X589" s="35">
        <v>0</v>
      </c>
      <c r="Y589" s="35">
        <v>0</v>
      </c>
      <c r="Z589" s="35">
        <v>0</v>
      </c>
      <c r="AA589" s="35">
        <v>0</v>
      </c>
      <c r="AB589" s="35">
        <v>0</v>
      </c>
    </row>
    <row r="590" spans="1:28" ht="62.25" customHeight="1">
      <c r="A590" s="770"/>
      <c r="B590" s="768"/>
      <c r="C590" s="768"/>
      <c r="D590" s="768"/>
      <c r="E590" s="45">
        <v>280</v>
      </c>
      <c r="F590" s="45" t="s">
        <v>792</v>
      </c>
      <c r="G590" s="43">
        <v>272</v>
      </c>
      <c r="H590" s="25" t="s">
        <v>8</v>
      </c>
      <c r="I590" s="43">
        <v>70</v>
      </c>
      <c r="J590" s="43">
        <v>70</v>
      </c>
      <c r="K590" s="43">
        <v>70</v>
      </c>
      <c r="L590" s="43">
        <v>70</v>
      </c>
      <c r="M590" s="43">
        <v>70</v>
      </c>
      <c r="N590" s="404">
        <v>140</v>
      </c>
      <c r="O590" s="404">
        <v>210</v>
      </c>
      <c r="P590" s="404">
        <v>280</v>
      </c>
      <c r="Q590" s="41">
        <f t="shared" si="16"/>
        <v>0.2104913125653835</v>
      </c>
      <c r="R590" s="35">
        <v>0</v>
      </c>
      <c r="S590" s="35">
        <v>3780000</v>
      </c>
      <c r="T590" s="35">
        <v>0</v>
      </c>
      <c r="U590" s="35">
        <v>0</v>
      </c>
      <c r="V590" s="35">
        <v>0</v>
      </c>
      <c r="W590" s="35">
        <v>0</v>
      </c>
      <c r="X590" s="35">
        <v>0</v>
      </c>
      <c r="Y590" s="35">
        <v>0</v>
      </c>
      <c r="Z590" s="35">
        <v>0</v>
      </c>
      <c r="AA590" s="35">
        <v>0</v>
      </c>
      <c r="AB590" s="35">
        <v>3780000</v>
      </c>
    </row>
    <row r="591" spans="1:28" ht="75.75" customHeight="1">
      <c r="A591" s="770"/>
      <c r="B591" s="768"/>
      <c r="C591" s="38"/>
      <c r="D591" s="38"/>
      <c r="E591" s="38">
        <v>4</v>
      </c>
      <c r="F591" s="24" t="s">
        <v>793</v>
      </c>
      <c r="G591" s="38">
        <v>4</v>
      </c>
      <c r="H591" s="25" t="s">
        <v>9</v>
      </c>
      <c r="I591" s="38">
        <v>1</v>
      </c>
      <c r="J591" s="38">
        <v>1</v>
      </c>
      <c r="K591" s="38">
        <v>1</v>
      </c>
      <c r="L591" s="38">
        <v>1</v>
      </c>
      <c r="M591" s="38">
        <v>1</v>
      </c>
      <c r="N591" s="404">
        <v>1</v>
      </c>
      <c r="O591" s="404">
        <v>1</v>
      </c>
      <c r="P591" s="404">
        <v>1</v>
      </c>
      <c r="Q591" s="41"/>
      <c r="R591" s="109">
        <v>0</v>
      </c>
      <c r="S591" s="35">
        <v>49834941.759999998</v>
      </c>
      <c r="T591" s="109"/>
      <c r="U591" s="109"/>
      <c r="V591" s="109"/>
      <c r="W591" s="109"/>
      <c r="X591" s="109"/>
      <c r="Y591" s="109"/>
      <c r="Z591" s="109"/>
      <c r="AA591" s="109"/>
      <c r="AB591" s="35">
        <v>49834941.759999998</v>
      </c>
    </row>
    <row r="592" spans="1:28" s="332" customFormat="1">
      <c r="F592" s="473"/>
      <c r="J592" s="340" t="s">
        <v>780</v>
      </c>
      <c r="P592" s="335"/>
      <c r="Q592" s="330">
        <f>SUM(Q576:Q591)</f>
        <v>4.2015179698699034</v>
      </c>
      <c r="R592" s="336">
        <v>0</v>
      </c>
      <c r="S592" s="336">
        <v>125285741.75999999</v>
      </c>
      <c r="T592" s="336">
        <v>0</v>
      </c>
      <c r="U592" s="336">
        <v>0</v>
      </c>
      <c r="V592" s="336">
        <v>0</v>
      </c>
      <c r="W592" s="336">
        <v>0</v>
      </c>
      <c r="X592" s="336">
        <v>0</v>
      </c>
      <c r="Y592" s="336">
        <v>0</v>
      </c>
      <c r="Z592" s="336">
        <v>0</v>
      </c>
      <c r="AA592" s="336">
        <v>0</v>
      </c>
      <c r="AB592" s="336">
        <v>125285741.75999999</v>
      </c>
    </row>
    <row r="593" spans="1:28" s="332" customFormat="1">
      <c r="F593" s="334"/>
      <c r="P593" s="335"/>
      <c r="R593" s="337">
        <v>0</v>
      </c>
      <c r="S593" s="337">
        <v>-0.1695999801158905</v>
      </c>
      <c r="T593" s="337">
        <v>0</v>
      </c>
      <c r="U593" s="337">
        <v>0</v>
      </c>
      <c r="V593" s="337">
        <v>0</v>
      </c>
      <c r="W593" s="337">
        <v>0</v>
      </c>
      <c r="X593" s="337">
        <v>0</v>
      </c>
      <c r="Y593" s="337">
        <v>0</v>
      </c>
      <c r="Z593" s="337">
        <v>0</v>
      </c>
      <c r="AA593" s="337">
        <v>0</v>
      </c>
      <c r="AB593" s="337">
        <v>-0.1695999801158905</v>
      </c>
    </row>
    <row r="594" spans="1:28" ht="15.75" customHeight="1">
      <c r="A594" s="1"/>
      <c r="B594" s="1"/>
      <c r="C594" s="1"/>
      <c r="D594" s="1"/>
      <c r="E594" s="1"/>
      <c r="F594" s="184"/>
      <c r="G594" s="1"/>
      <c r="H594" s="1"/>
      <c r="I594" s="1"/>
      <c r="J594" s="1"/>
      <c r="K594" s="1"/>
      <c r="L594" s="1"/>
      <c r="M594" s="1"/>
      <c r="N594" s="1"/>
      <c r="O594" s="1"/>
      <c r="P594" s="26"/>
      <c r="Q594" s="1"/>
      <c r="R594" s="200"/>
      <c r="S594" s="200"/>
      <c r="T594" s="200"/>
      <c r="U594" s="200"/>
      <c r="V594" s="200"/>
      <c r="W594" s="200"/>
      <c r="X594" s="200"/>
      <c r="Y594" s="200"/>
      <c r="Z594" s="200"/>
      <c r="AA594" s="200"/>
      <c r="AB594" s="200"/>
    </row>
    <row r="598" spans="1:28" ht="20.25" customHeight="1">
      <c r="A598" s="723" t="s">
        <v>29</v>
      </c>
      <c r="B598" s="724"/>
      <c r="C598" s="724"/>
      <c r="D598" s="724"/>
      <c r="E598" s="724"/>
      <c r="F598" s="724"/>
      <c r="G598" s="724"/>
      <c r="H598" s="724"/>
      <c r="I598" s="724"/>
      <c r="J598" s="724"/>
      <c r="K598" s="724"/>
      <c r="L598" s="724"/>
      <c r="M598" s="724"/>
      <c r="N598" s="724"/>
      <c r="O598" s="724"/>
      <c r="P598" s="724"/>
      <c r="Q598" s="724"/>
      <c r="R598" s="724"/>
      <c r="S598" s="724"/>
      <c r="T598" s="724"/>
      <c r="U598" s="724"/>
      <c r="V598" s="724"/>
      <c r="W598" s="724"/>
      <c r="X598" s="724"/>
      <c r="Y598" s="724"/>
      <c r="Z598" s="724"/>
      <c r="AA598" s="724"/>
      <c r="AB598" s="724"/>
    </row>
    <row r="599" spans="1:28" ht="20.25" customHeight="1">
      <c r="A599" s="723" t="s">
        <v>563</v>
      </c>
      <c r="B599" s="724"/>
      <c r="C599" s="724"/>
      <c r="D599" s="724"/>
      <c r="E599" s="724"/>
      <c r="F599" s="724"/>
      <c r="G599" s="724"/>
      <c r="H599" s="724"/>
      <c r="I599" s="724"/>
      <c r="J599" s="724"/>
      <c r="K599" s="724"/>
      <c r="L599" s="724"/>
      <c r="M599" s="724"/>
      <c r="N599" s="724"/>
      <c r="O599" s="724"/>
      <c r="P599" s="724"/>
      <c r="Q599" s="724"/>
      <c r="R599" s="724"/>
      <c r="S599" s="724"/>
      <c r="T599" s="724"/>
      <c r="U599" s="724"/>
      <c r="V599" s="724"/>
      <c r="W599" s="724"/>
      <c r="X599" s="724"/>
      <c r="Y599" s="724"/>
      <c r="Z599" s="724"/>
      <c r="AA599" s="724"/>
      <c r="AB599" s="724"/>
    </row>
    <row r="600" spans="1:28" ht="20.25" customHeight="1">
      <c r="A600" s="723" t="s">
        <v>381</v>
      </c>
      <c r="B600" s="724"/>
      <c r="C600" s="724"/>
      <c r="D600" s="724"/>
      <c r="E600" s="724"/>
      <c r="F600" s="724"/>
      <c r="G600" s="724"/>
      <c r="H600" s="724"/>
      <c r="I600" s="724"/>
      <c r="J600" s="724"/>
      <c r="K600" s="724"/>
      <c r="L600" s="724"/>
      <c r="M600" s="724"/>
      <c r="N600" s="724"/>
      <c r="O600" s="724"/>
      <c r="P600" s="724"/>
      <c r="Q600" s="724"/>
      <c r="R600" s="724"/>
      <c r="S600" s="724"/>
      <c r="T600" s="724"/>
      <c r="U600" s="724"/>
      <c r="V600" s="724"/>
      <c r="W600" s="724"/>
      <c r="X600" s="724"/>
      <c r="Y600" s="724"/>
      <c r="Z600" s="724"/>
      <c r="AA600" s="724"/>
      <c r="AB600" s="724"/>
    </row>
    <row r="601" spans="1:28" ht="26.25" customHeight="1">
      <c r="A601" s="89" t="s">
        <v>1</v>
      </c>
      <c r="B601" s="222"/>
      <c r="C601" s="839" t="s">
        <v>823</v>
      </c>
      <c r="D601" s="840"/>
      <c r="E601" s="840"/>
      <c r="F601" s="840"/>
      <c r="G601" s="840"/>
      <c r="H601" s="840"/>
      <c r="I601" s="840"/>
      <c r="J601" s="840"/>
      <c r="K601" s="841"/>
      <c r="L601" s="202"/>
      <c r="M601" s="20"/>
      <c r="N601" s="20"/>
      <c r="O601" s="20"/>
      <c r="P601" s="21"/>
      <c r="Q601" s="20"/>
      <c r="R601" s="22"/>
      <c r="S601" s="22"/>
      <c r="T601" s="22"/>
      <c r="U601" s="22"/>
      <c r="V601" s="22"/>
      <c r="W601" s="22"/>
      <c r="X601" s="22"/>
      <c r="Y601" s="22"/>
      <c r="Z601" s="22"/>
      <c r="AA601" s="22"/>
      <c r="AB601" s="22"/>
    </row>
    <row r="602" spans="1:28" ht="24" customHeight="1">
      <c r="A602" s="764" t="s">
        <v>21</v>
      </c>
      <c r="B602" s="766" t="s">
        <v>22</v>
      </c>
      <c r="C602" s="767" t="s">
        <v>23</v>
      </c>
      <c r="D602" s="767"/>
      <c r="E602" s="766" t="s">
        <v>24</v>
      </c>
      <c r="F602" s="767" t="s">
        <v>25</v>
      </c>
      <c r="G602" s="767"/>
      <c r="H602" s="24"/>
      <c r="I602" s="762" t="s">
        <v>379</v>
      </c>
      <c r="J602" s="762"/>
      <c r="K602" s="762"/>
      <c r="L602" s="762"/>
      <c r="M602" s="762" t="s">
        <v>380</v>
      </c>
      <c r="N602" s="762"/>
      <c r="O602" s="762"/>
      <c r="P602" s="762"/>
      <c r="Q602" s="204">
        <v>1</v>
      </c>
      <c r="R602" s="763" t="s">
        <v>382</v>
      </c>
      <c r="S602" s="763"/>
      <c r="T602" s="763"/>
      <c r="U602" s="763"/>
      <c r="V602" s="763"/>
      <c r="W602" s="763"/>
      <c r="X602" s="763"/>
      <c r="Y602" s="763"/>
      <c r="Z602" s="763"/>
      <c r="AA602" s="763"/>
      <c r="AB602" s="763"/>
    </row>
    <row r="603" spans="1:28" ht="81.75" customHeight="1">
      <c r="A603" s="765"/>
      <c r="B603" s="766"/>
      <c r="C603" s="25" t="s">
        <v>23</v>
      </c>
      <c r="D603" s="25" t="s">
        <v>27</v>
      </c>
      <c r="E603" s="766"/>
      <c r="F603" s="91" t="s">
        <v>25</v>
      </c>
      <c r="G603" s="27" t="s">
        <v>27</v>
      </c>
      <c r="H603" s="24" t="s">
        <v>9</v>
      </c>
      <c r="I603" s="25">
        <v>2012</v>
      </c>
      <c r="J603" s="25">
        <v>2013</v>
      </c>
      <c r="K603" s="25">
        <v>2014</v>
      </c>
      <c r="L603" s="25">
        <v>2015</v>
      </c>
      <c r="M603" s="25">
        <v>2012</v>
      </c>
      <c r="N603" s="25">
        <v>2013</v>
      </c>
      <c r="O603" s="25">
        <v>2014</v>
      </c>
      <c r="P603" s="29">
        <v>2015</v>
      </c>
      <c r="Q603" s="24" t="s">
        <v>384</v>
      </c>
      <c r="R603" s="30" t="s">
        <v>11</v>
      </c>
      <c r="S603" s="30" t="s">
        <v>12</v>
      </c>
      <c r="T603" s="30" t="s">
        <v>13</v>
      </c>
      <c r="U603" s="30" t="s">
        <v>14</v>
      </c>
      <c r="V603" s="30" t="s">
        <v>15</v>
      </c>
      <c r="W603" s="30" t="s">
        <v>16</v>
      </c>
      <c r="X603" s="30" t="s">
        <v>17</v>
      </c>
      <c r="Y603" s="30" t="s">
        <v>18</v>
      </c>
      <c r="Z603" s="30" t="s">
        <v>19</v>
      </c>
      <c r="AA603" s="30" t="s">
        <v>385</v>
      </c>
      <c r="AB603" s="30" t="s">
        <v>617</v>
      </c>
    </row>
    <row r="604" spans="1:28" ht="25.5" customHeight="1">
      <c r="A604" s="108"/>
      <c r="B604" s="31"/>
      <c r="C604" s="31"/>
      <c r="D604" s="31"/>
      <c r="E604" s="73"/>
      <c r="F604" s="92"/>
      <c r="G604" s="73"/>
      <c r="H604" s="33"/>
      <c r="I604" s="33"/>
      <c r="J604" s="33"/>
      <c r="K604" s="33"/>
      <c r="L604" s="33"/>
      <c r="M604" s="33"/>
      <c r="N604" s="33"/>
      <c r="O604" s="33"/>
      <c r="P604" s="32"/>
      <c r="Q604" s="106">
        <f>+(AB604*$Q$115)/AB$115</f>
        <v>0.18770479269719434</v>
      </c>
      <c r="R604" s="35">
        <v>0</v>
      </c>
      <c r="S604" s="35">
        <v>3370800</v>
      </c>
      <c r="T604" s="35">
        <v>0</v>
      </c>
      <c r="U604" s="35">
        <v>0</v>
      </c>
      <c r="V604" s="35">
        <v>0</v>
      </c>
      <c r="W604" s="35">
        <v>0</v>
      </c>
      <c r="X604" s="35">
        <v>0</v>
      </c>
      <c r="Y604" s="35">
        <v>0</v>
      </c>
      <c r="Z604" s="35">
        <v>0</v>
      </c>
      <c r="AA604" s="35">
        <v>0</v>
      </c>
      <c r="AB604" s="35">
        <v>3370800</v>
      </c>
    </row>
    <row r="605" spans="1:28" ht="130.5" customHeight="1">
      <c r="A605" s="753" t="s">
        <v>433</v>
      </c>
      <c r="B605" s="756" t="s">
        <v>605</v>
      </c>
      <c r="C605" s="759" t="s">
        <v>434</v>
      </c>
      <c r="D605" s="760">
        <v>0.1</v>
      </c>
      <c r="E605" s="223" t="s">
        <v>309</v>
      </c>
      <c r="F605" s="224" t="s">
        <v>435</v>
      </c>
      <c r="G605" s="225">
        <v>0</v>
      </c>
      <c r="H605" s="25" t="s">
        <v>8</v>
      </c>
      <c r="I605" s="225">
        <v>1</v>
      </c>
      <c r="J605" s="225"/>
      <c r="K605" s="225"/>
      <c r="L605" s="225"/>
      <c r="M605" s="43">
        <v>1</v>
      </c>
      <c r="N605" s="24">
        <v>1</v>
      </c>
      <c r="O605" s="24">
        <v>1</v>
      </c>
      <c r="P605" s="38">
        <v>1</v>
      </c>
      <c r="Q605" s="41">
        <f>+(AB605*$Q$604)/AB$604</f>
        <v>5.9026664370186903E-3</v>
      </c>
      <c r="R605" s="35">
        <v>0</v>
      </c>
      <c r="S605" s="35">
        <v>106000</v>
      </c>
      <c r="T605" s="35">
        <v>0</v>
      </c>
      <c r="U605" s="35">
        <v>0</v>
      </c>
      <c r="V605" s="35">
        <v>0</v>
      </c>
      <c r="W605" s="35">
        <v>0</v>
      </c>
      <c r="X605" s="35">
        <v>0</v>
      </c>
      <c r="Y605" s="35">
        <v>0</v>
      </c>
      <c r="Z605" s="35">
        <v>0</v>
      </c>
      <c r="AA605" s="35">
        <v>0</v>
      </c>
      <c r="AB605" s="35">
        <v>106000</v>
      </c>
    </row>
    <row r="606" spans="1:28" ht="146.25" customHeight="1">
      <c r="A606" s="754"/>
      <c r="B606" s="757"/>
      <c r="C606" s="759"/>
      <c r="D606" s="760"/>
      <c r="E606" s="224" t="s">
        <v>606</v>
      </c>
      <c r="F606" s="224" t="s">
        <v>436</v>
      </c>
      <c r="G606" s="225">
        <v>0</v>
      </c>
      <c r="H606" s="25" t="s">
        <v>8</v>
      </c>
      <c r="I606" s="225">
        <v>1</v>
      </c>
      <c r="J606" s="225">
        <v>1</v>
      </c>
      <c r="K606" s="225">
        <v>1</v>
      </c>
      <c r="L606" s="225">
        <v>1</v>
      </c>
      <c r="M606" s="43">
        <v>1</v>
      </c>
      <c r="N606" s="24">
        <v>2</v>
      </c>
      <c r="O606" s="24">
        <v>3</v>
      </c>
      <c r="P606" s="38">
        <v>4</v>
      </c>
      <c r="Q606" s="41">
        <f t="shared" ref="Q606:Q636" si="17">+(AB606*$Q$604)/AB$604</f>
        <v>5.9026664370186903E-3</v>
      </c>
      <c r="R606" s="35">
        <v>0</v>
      </c>
      <c r="S606" s="35">
        <v>106000</v>
      </c>
      <c r="T606" s="35">
        <v>0</v>
      </c>
      <c r="U606" s="35">
        <v>0</v>
      </c>
      <c r="V606" s="35">
        <v>0</v>
      </c>
      <c r="W606" s="35">
        <v>0</v>
      </c>
      <c r="X606" s="35">
        <v>0</v>
      </c>
      <c r="Y606" s="35">
        <v>0</v>
      </c>
      <c r="Z606" s="35">
        <v>0</v>
      </c>
      <c r="AA606" s="35">
        <v>0</v>
      </c>
      <c r="AB606" s="35">
        <v>106000</v>
      </c>
    </row>
    <row r="607" spans="1:28" ht="61.5" customHeight="1">
      <c r="A607" s="754"/>
      <c r="B607" s="757"/>
      <c r="C607" s="759"/>
      <c r="D607" s="760"/>
      <c r="E607" s="223" t="s">
        <v>437</v>
      </c>
      <c r="F607" s="224" t="s">
        <v>438</v>
      </c>
      <c r="G607" s="225">
        <v>0</v>
      </c>
      <c r="H607" s="25" t="s">
        <v>8</v>
      </c>
      <c r="I607" s="225"/>
      <c r="J607" s="225">
        <v>1</v>
      </c>
      <c r="K607" s="225"/>
      <c r="L607" s="225"/>
      <c r="M607" s="43">
        <v>0</v>
      </c>
      <c r="N607" s="24">
        <v>1</v>
      </c>
      <c r="O607" s="24">
        <v>1</v>
      </c>
      <c r="P607" s="38">
        <v>1</v>
      </c>
      <c r="Q607" s="41">
        <f t="shared" si="17"/>
        <v>0</v>
      </c>
      <c r="R607" s="35">
        <v>0</v>
      </c>
      <c r="S607" s="35">
        <v>0</v>
      </c>
      <c r="T607" s="35">
        <v>0</v>
      </c>
      <c r="U607" s="35">
        <v>0</v>
      </c>
      <c r="V607" s="35">
        <v>0</v>
      </c>
      <c r="W607" s="35">
        <v>0</v>
      </c>
      <c r="X607" s="35">
        <v>0</v>
      </c>
      <c r="Y607" s="35">
        <v>0</v>
      </c>
      <c r="Z607" s="35">
        <v>0</v>
      </c>
      <c r="AA607" s="35">
        <v>0</v>
      </c>
      <c r="AB607" s="35">
        <v>0</v>
      </c>
    </row>
    <row r="608" spans="1:28" ht="79.5" customHeight="1">
      <c r="A608" s="754"/>
      <c r="B608" s="757"/>
      <c r="C608" s="759"/>
      <c r="D608" s="760"/>
      <c r="E608" s="223" t="s">
        <v>607</v>
      </c>
      <c r="F608" s="224" t="s">
        <v>439</v>
      </c>
      <c r="G608" s="225">
        <v>1</v>
      </c>
      <c r="H608" s="25" t="s">
        <v>8</v>
      </c>
      <c r="I608" s="225"/>
      <c r="J608" s="225">
        <v>2</v>
      </c>
      <c r="K608" s="225">
        <v>1</v>
      </c>
      <c r="L608" s="225">
        <v>1</v>
      </c>
      <c r="M608" s="43">
        <v>0</v>
      </c>
      <c r="N608" s="24">
        <v>2</v>
      </c>
      <c r="O608" s="24">
        <v>3</v>
      </c>
      <c r="P608" s="38">
        <v>4</v>
      </c>
      <c r="Q608" s="41">
        <f t="shared" si="17"/>
        <v>5.9026664370186903E-3</v>
      </c>
      <c r="R608" s="35">
        <v>0</v>
      </c>
      <c r="S608" s="35">
        <v>106000</v>
      </c>
      <c r="T608" s="35">
        <v>0</v>
      </c>
      <c r="U608" s="35">
        <v>0</v>
      </c>
      <c r="V608" s="35">
        <v>0</v>
      </c>
      <c r="W608" s="35">
        <v>0</v>
      </c>
      <c r="X608" s="35">
        <v>0</v>
      </c>
      <c r="Y608" s="35">
        <v>0</v>
      </c>
      <c r="Z608" s="35">
        <v>0</v>
      </c>
      <c r="AA608" s="35">
        <v>0</v>
      </c>
      <c r="AB608" s="35">
        <v>106000</v>
      </c>
    </row>
    <row r="609" spans="1:28" ht="145.5" customHeight="1">
      <c r="A609" s="754"/>
      <c r="B609" s="757"/>
      <c r="C609" s="759"/>
      <c r="D609" s="760"/>
      <c r="E609" s="223" t="s">
        <v>608</v>
      </c>
      <c r="F609" s="224" t="s">
        <v>620</v>
      </c>
      <c r="G609" s="225">
        <v>0</v>
      </c>
      <c r="H609" s="25" t="s">
        <v>8</v>
      </c>
      <c r="I609" s="225">
        <v>1</v>
      </c>
      <c r="J609" s="225">
        <v>1</v>
      </c>
      <c r="K609" s="225">
        <v>1</v>
      </c>
      <c r="L609" s="225">
        <v>1</v>
      </c>
      <c r="M609" s="43">
        <v>1</v>
      </c>
      <c r="N609" s="24">
        <v>2</v>
      </c>
      <c r="O609" s="24">
        <v>3</v>
      </c>
      <c r="P609" s="38">
        <v>4</v>
      </c>
      <c r="Q609" s="41">
        <f t="shared" si="17"/>
        <v>5.9026664370186903E-3</v>
      </c>
      <c r="R609" s="35">
        <v>0</v>
      </c>
      <c r="S609" s="35">
        <v>106000</v>
      </c>
      <c r="T609" s="35">
        <v>0</v>
      </c>
      <c r="U609" s="35">
        <v>0</v>
      </c>
      <c r="V609" s="35">
        <v>0</v>
      </c>
      <c r="W609" s="35">
        <v>0</v>
      </c>
      <c r="X609" s="35">
        <v>0</v>
      </c>
      <c r="Y609" s="35">
        <v>0</v>
      </c>
      <c r="Z609" s="35">
        <v>0</v>
      </c>
      <c r="AA609" s="35">
        <v>0</v>
      </c>
      <c r="AB609" s="35">
        <v>106000</v>
      </c>
    </row>
    <row r="610" spans="1:28" ht="105.75" customHeight="1">
      <c r="A610" s="754"/>
      <c r="B610" s="757"/>
      <c r="C610" s="759"/>
      <c r="D610" s="760"/>
      <c r="E610" s="224" t="s">
        <v>609</v>
      </c>
      <c r="F610" s="224" t="s">
        <v>440</v>
      </c>
      <c r="G610" s="225">
        <v>1</v>
      </c>
      <c r="H610" s="25" t="s">
        <v>8</v>
      </c>
      <c r="I610" s="225">
        <v>1</v>
      </c>
      <c r="J610" s="225">
        <v>1</v>
      </c>
      <c r="K610" s="225">
        <v>1</v>
      </c>
      <c r="L610" s="225">
        <v>1</v>
      </c>
      <c r="M610" s="43">
        <v>1</v>
      </c>
      <c r="N610" s="24">
        <v>2</v>
      </c>
      <c r="O610" s="24">
        <v>3</v>
      </c>
      <c r="P610" s="38">
        <v>4</v>
      </c>
      <c r="Q610" s="41">
        <f t="shared" si="17"/>
        <v>5.9026664370186903E-3</v>
      </c>
      <c r="R610" s="35">
        <v>0</v>
      </c>
      <c r="S610" s="35">
        <v>106000</v>
      </c>
      <c r="T610" s="35">
        <v>0</v>
      </c>
      <c r="U610" s="35">
        <v>0</v>
      </c>
      <c r="V610" s="35">
        <v>0</v>
      </c>
      <c r="W610" s="35">
        <v>0</v>
      </c>
      <c r="X610" s="35">
        <v>0</v>
      </c>
      <c r="Y610" s="35">
        <v>0</v>
      </c>
      <c r="Z610" s="35">
        <v>0</v>
      </c>
      <c r="AA610" s="35">
        <v>0</v>
      </c>
      <c r="AB610" s="35">
        <v>106000</v>
      </c>
    </row>
    <row r="611" spans="1:28" ht="124.5" customHeight="1">
      <c r="A611" s="754"/>
      <c r="B611" s="757"/>
      <c r="C611" s="759"/>
      <c r="D611" s="760"/>
      <c r="E611" s="224" t="s">
        <v>610</v>
      </c>
      <c r="F611" s="224" t="s">
        <v>441</v>
      </c>
      <c r="G611" s="225">
        <v>0</v>
      </c>
      <c r="H611" s="25" t="s">
        <v>8</v>
      </c>
      <c r="I611" s="225"/>
      <c r="J611" s="225">
        <v>1</v>
      </c>
      <c r="K611" s="225">
        <v>1</v>
      </c>
      <c r="L611" s="225"/>
      <c r="M611" s="43">
        <v>0</v>
      </c>
      <c r="N611" s="24">
        <v>1</v>
      </c>
      <c r="O611" s="24">
        <v>2</v>
      </c>
      <c r="P611" s="38">
        <v>2</v>
      </c>
      <c r="Q611" s="41">
        <f t="shared" si="17"/>
        <v>5.9026664370186903E-3</v>
      </c>
      <c r="R611" s="35">
        <v>0</v>
      </c>
      <c r="S611" s="35">
        <v>106000</v>
      </c>
      <c r="T611" s="35">
        <v>0</v>
      </c>
      <c r="U611" s="35">
        <v>0</v>
      </c>
      <c r="V611" s="35">
        <v>0</v>
      </c>
      <c r="W611" s="35">
        <v>0</v>
      </c>
      <c r="X611" s="35">
        <v>0</v>
      </c>
      <c r="Y611" s="35">
        <v>0</v>
      </c>
      <c r="Z611" s="35">
        <v>0</v>
      </c>
      <c r="AA611" s="35">
        <v>0</v>
      </c>
      <c r="AB611" s="35">
        <v>106000</v>
      </c>
    </row>
    <row r="612" spans="1:28" ht="142.5" customHeight="1">
      <c r="A612" s="755"/>
      <c r="B612" s="758"/>
      <c r="C612" s="759"/>
      <c r="D612" s="760"/>
      <c r="E612" s="224" t="s">
        <v>611</v>
      </c>
      <c r="F612" s="224" t="s">
        <v>442</v>
      </c>
      <c r="G612" s="225" t="s">
        <v>68</v>
      </c>
      <c r="H612" s="25" t="s">
        <v>8</v>
      </c>
      <c r="I612" s="225">
        <v>1</v>
      </c>
      <c r="J612" s="225">
        <v>1</v>
      </c>
      <c r="K612" s="225">
        <v>1</v>
      </c>
      <c r="L612" s="225">
        <v>1</v>
      </c>
      <c r="M612" s="43">
        <v>1</v>
      </c>
      <c r="N612" s="24">
        <v>2</v>
      </c>
      <c r="O612" s="24">
        <v>3</v>
      </c>
      <c r="P612" s="38">
        <v>4</v>
      </c>
      <c r="Q612" s="41">
        <f t="shared" si="17"/>
        <v>5.9026664370186903E-3</v>
      </c>
      <c r="R612" s="35">
        <v>0</v>
      </c>
      <c r="S612" s="35">
        <v>106000</v>
      </c>
      <c r="T612" s="35">
        <v>0</v>
      </c>
      <c r="U612" s="35">
        <v>0</v>
      </c>
      <c r="V612" s="35">
        <v>0</v>
      </c>
      <c r="W612" s="35">
        <v>0</v>
      </c>
      <c r="X612" s="35">
        <v>0</v>
      </c>
      <c r="Y612" s="35">
        <v>0</v>
      </c>
      <c r="Z612" s="35">
        <v>0</v>
      </c>
      <c r="AA612" s="35">
        <v>0</v>
      </c>
      <c r="AB612" s="35">
        <v>106000</v>
      </c>
    </row>
    <row r="613" spans="1:28" ht="87.75" customHeight="1">
      <c r="A613" s="753" t="s">
        <v>443</v>
      </c>
      <c r="B613" s="743" t="s">
        <v>444</v>
      </c>
      <c r="C613" s="732" t="s">
        <v>445</v>
      </c>
      <c r="D613" s="761">
        <v>0.28000000000000003</v>
      </c>
      <c r="E613" s="226" t="s">
        <v>446</v>
      </c>
      <c r="F613" s="226" t="s">
        <v>447</v>
      </c>
      <c r="G613" s="249">
        <v>0</v>
      </c>
      <c r="H613" s="25" t="s">
        <v>8</v>
      </c>
      <c r="I613" s="225">
        <v>1</v>
      </c>
      <c r="J613" s="225"/>
      <c r="K613" s="225"/>
      <c r="L613" s="225"/>
      <c r="M613" s="43">
        <v>1</v>
      </c>
      <c r="N613" s="24">
        <v>1</v>
      </c>
      <c r="O613" s="24">
        <v>1</v>
      </c>
      <c r="P613" s="38">
        <v>1</v>
      </c>
      <c r="Q613" s="41">
        <f t="shared" si="17"/>
        <v>5.9026664370186903E-3</v>
      </c>
      <c r="R613" s="35">
        <v>0</v>
      </c>
      <c r="S613" s="35">
        <v>106000</v>
      </c>
      <c r="T613" s="35">
        <v>0</v>
      </c>
      <c r="U613" s="35">
        <v>0</v>
      </c>
      <c r="V613" s="35">
        <v>0</v>
      </c>
      <c r="W613" s="35">
        <v>0</v>
      </c>
      <c r="X613" s="35">
        <v>0</v>
      </c>
      <c r="Y613" s="35">
        <v>0</v>
      </c>
      <c r="Z613" s="35">
        <v>0</v>
      </c>
      <c r="AA613" s="35">
        <v>0</v>
      </c>
      <c r="AB613" s="35">
        <v>106000</v>
      </c>
    </row>
    <row r="614" spans="1:28" ht="99" customHeight="1">
      <c r="A614" s="754"/>
      <c r="B614" s="744"/>
      <c r="C614" s="732"/>
      <c r="D614" s="761"/>
      <c r="E614" s="226">
        <v>2</v>
      </c>
      <c r="F614" s="226" t="s">
        <v>448</v>
      </c>
      <c r="G614" s="249">
        <v>0</v>
      </c>
      <c r="H614" s="25" t="s">
        <v>8</v>
      </c>
      <c r="I614" s="225"/>
      <c r="J614" s="225">
        <v>2</v>
      </c>
      <c r="K614" s="225"/>
      <c r="L614" s="225"/>
      <c r="M614" s="43">
        <v>0</v>
      </c>
      <c r="N614" s="24">
        <v>2</v>
      </c>
      <c r="O614" s="24">
        <v>2</v>
      </c>
      <c r="P614" s="38">
        <v>2</v>
      </c>
      <c r="Q614" s="41">
        <f t="shared" si="17"/>
        <v>5.9026664370186903E-3</v>
      </c>
      <c r="R614" s="35">
        <v>0</v>
      </c>
      <c r="S614" s="35">
        <v>106000</v>
      </c>
      <c r="T614" s="35">
        <v>0</v>
      </c>
      <c r="U614" s="35">
        <v>0</v>
      </c>
      <c r="V614" s="35">
        <v>0</v>
      </c>
      <c r="W614" s="35">
        <v>0</v>
      </c>
      <c r="X614" s="35">
        <v>0</v>
      </c>
      <c r="Y614" s="35">
        <v>0</v>
      </c>
      <c r="Z614" s="35">
        <v>0</v>
      </c>
      <c r="AA614" s="35">
        <v>0</v>
      </c>
      <c r="AB614" s="35">
        <v>106000</v>
      </c>
    </row>
    <row r="615" spans="1:28" ht="92.25" customHeight="1">
      <c r="A615" s="754"/>
      <c r="B615" s="744"/>
      <c r="C615" s="732"/>
      <c r="D615" s="761"/>
      <c r="E615" s="226">
        <v>2</v>
      </c>
      <c r="F615" s="226" t="s">
        <v>449</v>
      </c>
      <c r="G615" s="249">
        <v>0</v>
      </c>
      <c r="H615" s="25" t="s">
        <v>8</v>
      </c>
      <c r="I615" s="225"/>
      <c r="J615" s="225">
        <v>2</v>
      </c>
      <c r="K615" s="225"/>
      <c r="L615" s="225"/>
      <c r="M615" s="43">
        <v>0</v>
      </c>
      <c r="N615" s="24">
        <v>2</v>
      </c>
      <c r="O615" s="24">
        <v>2</v>
      </c>
      <c r="P615" s="38">
        <v>2</v>
      </c>
      <c r="Q615" s="41">
        <f t="shared" si="17"/>
        <v>5.9026664370186903E-3</v>
      </c>
      <c r="R615" s="35">
        <v>0</v>
      </c>
      <c r="S615" s="35">
        <v>106000</v>
      </c>
      <c r="T615" s="35">
        <v>0</v>
      </c>
      <c r="U615" s="35">
        <v>0</v>
      </c>
      <c r="V615" s="35">
        <v>0</v>
      </c>
      <c r="W615" s="35">
        <v>0</v>
      </c>
      <c r="X615" s="35">
        <v>0</v>
      </c>
      <c r="Y615" s="35">
        <v>0</v>
      </c>
      <c r="Z615" s="35">
        <v>0</v>
      </c>
      <c r="AA615" s="35">
        <v>0</v>
      </c>
      <c r="AB615" s="35">
        <v>106000</v>
      </c>
    </row>
    <row r="616" spans="1:28" ht="107.25" customHeight="1">
      <c r="A616" s="754"/>
      <c r="B616" s="744"/>
      <c r="C616" s="732"/>
      <c r="D616" s="761"/>
      <c r="E616" s="226">
        <v>1</v>
      </c>
      <c r="F616" s="226" t="s">
        <v>450</v>
      </c>
      <c r="G616" s="249">
        <v>0</v>
      </c>
      <c r="H616" s="25" t="s">
        <v>8</v>
      </c>
      <c r="I616" s="225"/>
      <c r="J616" s="225">
        <v>1</v>
      </c>
      <c r="K616" s="225"/>
      <c r="L616" s="225"/>
      <c r="M616" s="43">
        <v>0</v>
      </c>
      <c r="N616" s="24">
        <v>1</v>
      </c>
      <c r="O616" s="24">
        <v>1</v>
      </c>
      <c r="P616" s="38">
        <v>1</v>
      </c>
      <c r="Q616" s="41">
        <f t="shared" si="17"/>
        <v>5.9026664370186903E-3</v>
      </c>
      <c r="R616" s="35">
        <v>0</v>
      </c>
      <c r="S616" s="35">
        <v>106000</v>
      </c>
      <c r="T616" s="35">
        <v>0</v>
      </c>
      <c r="U616" s="35">
        <v>0</v>
      </c>
      <c r="V616" s="35">
        <v>0</v>
      </c>
      <c r="W616" s="35">
        <v>0</v>
      </c>
      <c r="X616" s="35">
        <v>0</v>
      </c>
      <c r="Y616" s="35">
        <v>0</v>
      </c>
      <c r="Z616" s="35">
        <v>0</v>
      </c>
      <c r="AA616" s="35">
        <v>0</v>
      </c>
      <c r="AB616" s="35">
        <v>106000</v>
      </c>
    </row>
    <row r="617" spans="1:28" ht="66.75" customHeight="1">
      <c r="A617" s="754"/>
      <c r="B617" s="744"/>
      <c r="C617" s="732"/>
      <c r="D617" s="761"/>
      <c r="E617" s="226">
        <v>1</v>
      </c>
      <c r="F617" s="226" t="s">
        <v>451</v>
      </c>
      <c r="G617" s="249">
        <v>0</v>
      </c>
      <c r="H617" s="25" t="s">
        <v>8</v>
      </c>
      <c r="I617" s="225"/>
      <c r="J617" s="225">
        <v>1</v>
      </c>
      <c r="K617" s="225"/>
      <c r="L617" s="225"/>
      <c r="M617" s="43">
        <v>0</v>
      </c>
      <c r="N617" s="24">
        <v>1</v>
      </c>
      <c r="O617" s="24">
        <v>1</v>
      </c>
      <c r="P617" s="38">
        <v>1</v>
      </c>
      <c r="Q617" s="41">
        <f t="shared" si="17"/>
        <v>5.5685532424704625E-3</v>
      </c>
      <c r="R617" s="35">
        <v>0</v>
      </c>
      <c r="S617" s="35">
        <v>100000</v>
      </c>
      <c r="T617" s="35">
        <v>0</v>
      </c>
      <c r="U617" s="35">
        <v>0</v>
      </c>
      <c r="V617" s="35">
        <v>0</v>
      </c>
      <c r="W617" s="35">
        <v>0</v>
      </c>
      <c r="X617" s="35">
        <v>0</v>
      </c>
      <c r="Y617" s="35">
        <v>0</v>
      </c>
      <c r="Z617" s="35">
        <v>0</v>
      </c>
      <c r="AA617" s="35">
        <v>0</v>
      </c>
      <c r="AB617" s="35">
        <v>100000</v>
      </c>
    </row>
    <row r="618" spans="1:28" ht="80.25" customHeight="1">
      <c r="A618" s="754"/>
      <c r="B618" s="744"/>
      <c r="C618" s="732"/>
      <c r="D618" s="761"/>
      <c r="E618" s="226" t="s">
        <v>452</v>
      </c>
      <c r="F618" s="226" t="s">
        <v>453</v>
      </c>
      <c r="G618" s="249">
        <v>0</v>
      </c>
      <c r="H618" s="25" t="s">
        <v>8</v>
      </c>
      <c r="I618" s="225"/>
      <c r="J618" s="225">
        <v>1</v>
      </c>
      <c r="K618" s="225"/>
      <c r="L618" s="225"/>
      <c r="M618" s="43">
        <v>0</v>
      </c>
      <c r="N618" s="24">
        <v>1</v>
      </c>
      <c r="O618" s="24">
        <v>1</v>
      </c>
      <c r="P618" s="38">
        <v>1</v>
      </c>
      <c r="Q618" s="41">
        <f t="shared" si="17"/>
        <v>5.5685532424704625E-3</v>
      </c>
      <c r="R618" s="35">
        <v>0</v>
      </c>
      <c r="S618" s="35">
        <v>100000</v>
      </c>
      <c r="T618" s="35">
        <v>0</v>
      </c>
      <c r="U618" s="35">
        <v>0</v>
      </c>
      <c r="V618" s="35">
        <v>0</v>
      </c>
      <c r="W618" s="35">
        <v>0</v>
      </c>
      <c r="X618" s="35">
        <v>0</v>
      </c>
      <c r="Y618" s="35">
        <v>0</v>
      </c>
      <c r="Z618" s="35">
        <v>0</v>
      </c>
      <c r="AA618" s="35">
        <v>0</v>
      </c>
      <c r="AB618" s="35">
        <v>100000</v>
      </c>
    </row>
    <row r="619" spans="1:28" ht="90.75" customHeight="1">
      <c r="A619" s="754"/>
      <c r="B619" s="744"/>
      <c r="C619" s="732"/>
      <c r="D619" s="761"/>
      <c r="E619" s="226" t="s">
        <v>454</v>
      </c>
      <c r="F619" s="226" t="s">
        <v>455</v>
      </c>
      <c r="G619" s="249">
        <v>0</v>
      </c>
      <c r="H619" s="25" t="s">
        <v>8</v>
      </c>
      <c r="I619" s="225"/>
      <c r="J619" s="225">
        <v>1</v>
      </c>
      <c r="K619" s="225">
        <v>1</v>
      </c>
      <c r="L619" s="225"/>
      <c r="M619" s="43">
        <v>0</v>
      </c>
      <c r="N619" s="24">
        <v>1</v>
      </c>
      <c r="O619" s="24">
        <v>2</v>
      </c>
      <c r="P619" s="38">
        <v>2</v>
      </c>
      <c r="Q619" s="41">
        <f t="shared" si="17"/>
        <v>5.5685532424704625E-3</v>
      </c>
      <c r="R619" s="35">
        <v>0</v>
      </c>
      <c r="S619" s="35">
        <v>100000</v>
      </c>
      <c r="T619" s="35">
        <v>0</v>
      </c>
      <c r="U619" s="35">
        <v>0</v>
      </c>
      <c r="V619" s="35">
        <v>0</v>
      </c>
      <c r="W619" s="35">
        <v>0</v>
      </c>
      <c r="X619" s="35">
        <v>0</v>
      </c>
      <c r="Y619" s="35">
        <v>0</v>
      </c>
      <c r="Z619" s="35">
        <v>0</v>
      </c>
      <c r="AA619" s="35">
        <v>0</v>
      </c>
      <c r="AB619" s="35">
        <v>100000</v>
      </c>
    </row>
    <row r="620" spans="1:28" ht="110.25" customHeight="1">
      <c r="A620" s="755"/>
      <c r="B620" s="748"/>
      <c r="C620" s="732"/>
      <c r="D620" s="761"/>
      <c r="E620" s="226" t="s">
        <v>456</v>
      </c>
      <c r="F620" s="226" t="s">
        <v>457</v>
      </c>
      <c r="G620" s="249">
        <v>1</v>
      </c>
      <c r="H620" s="25" t="s">
        <v>9</v>
      </c>
      <c r="I620" s="225"/>
      <c r="J620" s="225"/>
      <c r="K620" s="225">
        <v>1</v>
      </c>
      <c r="L620" s="225"/>
      <c r="M620" s="43">
        <v>0</v>
      </c>
      <c r="N620" s="24">
        <v>0</v>
      </c>
      <c r="O620" s="24">
        <v>1</v>
      </c>
      <c r="P620" s="38">
        <v>1</v>
      </c>
      <c r="Q620" s="41">
        <f t="shared" si="17"/>
        <v>5.5685532424704625E-3</v>
      </c>
      <c r="R620" s="35">
        <v>0</v>
      </c>
      <c r="S620" s="35">
        <v>100000</v>
      </c>
      <c r="T620" s="35">
        <v>0</v>
      </c>
      <c r="U620" s="35">
        <v>0</v>
      </c>
      <c r="V620" s="35">
        <v>0</v>
      </c>
      <c r="W620" s="35">
        <v>0</v>
      </c>
      <c r="X620" s="35">
        <v>0</v>
      </c>
      <c r="Y620" s="35">
        <v>0</v>
      </c>
      <c r="Z620" s="35">
        <v>0</v>
      </c>
      <c r="AA620" s="35">
        <v>0</v>
      </c>
      <c r="AB620" s="35">
        <v>100000</v>
      </c>
    </row>
    <row r="621" spans="1:28" ht="140.25" customHeight="1">
      <c r="A621" s="745" t="s">
        <v>458</v>
      </c>
      <c r="B621" s="743" t="s">
        <v>459</v>
      </c>
      <c r="C621" s="226" t="s">
        <v>460</v>
      </c>
      <c r="D621" s="226" t="s">
        <v>68</v>
      </c>
      <c r="E621" s="227" t="s">
        <v>781</v>
      </c>
      <c r="F621" s="743" t="s">
        <v>461</v>
      </c>
      <c r="G621" s="855">
        <v>0</v>
      </c>
      <c r="H621" s="764" t="s">
        <v>8</v>
      </c>
      <c r="I621" s="855"/>
      <c r="J621" s="743">
        <v>1</v>
      </c>
      <c r="K621" s="743"/>
      <c r="L621" s="743"/>
      <c r="M621" s="743">
        <v>0</v>
      </c>
      <c r="N621" s="743">
        <v>1</v>
      </c>
      <c r="O621" s="743">
        <v>1</v>
      </c>
      <c r="P621" s="743">
        <v>1</v>
      </c>
      <c r="Q621" s="743">
        <v>0.04</v>
      </c>
      <c r="R621" s="725">
        <v>0</v>
      </c>
      <c r="S621" s="725">
        <v>530000</v>
      </c>
      <c r="T621" s="725">
        <v>0</v>
      </c>
      <c r="U621" s="725">
        <v>0</v>
      </c>
      <c r="V621" s="725">
        <v>0</v>
      </c>
      <c r="W621" s="725">
        <v>0</v>
      </c>
      <c r="X621" s="725">
        <v>0</v>
      </c>
      <c r="Y621" s="725">
        <v>0</v>
      </c>
      <c r="Z621" s="725">
        <v>0</v>
      </c>
      <c r="AA621" s="725">
        <v>0</v>
      </c>
      <c r="AB621" s="725">
        <v>530000</v>
      </c>
    </row>
    <row r="622" spans="1:28" ht="188.25" customHeight="1">
      <c r="A622" s="746"/>
      <c r="B622" s="744"/>
      <c r="C622" s="226" t="s">
        <v>310</v>
      </c>
      <c r="D622" s="226" t="s">
        <v>68</v>
      </c>
      <c r="E622" s="228"/>
      <c r="F622" s="744"/>
      <c r="G622" s="856"/>
      <c r="H622" s="765"/>
      <c r="I622" s="856"/>
      <c r="J622" s="744"/>
      <c r="K622" s="744"/>
      <c r="L622" s="744"/>
      <c r="M622" s="744"/>
      <c r="N622" s="744"/>
      <c r="O622" s="744"/>
      <c r="P622" s="744"/>
      <c r="Q622" s="744"/>
      <c r="R622" s="740"/>
      <c r="S622" s="740">
        <v>0</v>
      </c>
      <c r="T622" s="740">
        <v>0</v>
      </c>
      <c r="U622" s="740">
        <v>0</v>
      </c>
      <c r="V622" s="740">
        <v>0</v>
      </c>
      <c r="W622" s="740">
        <v>0</v>
      </c>
      <c r="X622" s="740">
        <v>0</v>
      </c>
      <c r="Y622" s="740">
        <v>0</v>
      </c>
      <c r="Z622" s="740">
        <v>0</v>
      </c>
      <c r="AA622" s="740">
        <v>0</v>
      </c>
      <c r="AB622" s="740">
        <v>0</v>
      </c>
    </row>
    <row r="623" spans="1:28" ht="186" customHeight="1">
      <c r="A623" s="746"/>
      <c r="B623" s="744"/>
      <c r="C623" s="226" t="s">
        <v>311</v>
      </c>
      <c r="D623" s="229">
        <v>0</v>
      </c>
      <c r="E623" s="230"/>
      <c r="F623" s="744"/>
      <c r="G623" s="856"/>
      <c r="H623" s="765"/>
      <c r="I623" s="856"/>
      <c r="J623" s="744"/>
      <c r="K623" s="744"/>
      <c r="L623" s="744"/>
      <c r="M623" s="744"/>
      <c r="N623" s="744"/>
      <c r="O623" s="744"/>
      <c r="P623" s="744"/>
      <c r="Q623" s="744"/>
      <c r="R623" s="740"/>
      <c r="S623" s="740">
        <v>0</v>
      </c>
      <c r="T623" s="740">
        <v>0</v>
      </c>
      <c r="U623" s="740">
        <v>0</v>
      </c>
      <c r="V623" s="740">
        <v>0</v>
      </c>
      <c r="W623" s="740">
        <v>0</v>
      </c>
      <c r="X623" s="740">
        <v>0</v>
      </c>
      <c r="Y623" s="740">
        <v>0</v>
      </c>
      <c r="Z623" s="740">
        <v>0</v>
      </c>
      <c r="AA623" s="740">
        <v>0</v>
      </c>
      <c r="AB623" s="740">
        <v>0</v>
      </c>
    </row>
    <row r="624" spans="1:28" ht="176.25" customHeight="1">
      <c r="A624" s="746"/>
      <c r="B624" s="744"/>
      <c r="C624" s="226" t="s">
        <v>312</v>
      </c>
      <c r="D624" s="229">
        <v>0</v>
      </c>
      <c r="E624" s="228"/>
      <c r="F624" s="744"/>
      <c r="G624" s="856"/>
      <c r="H624" s="765"/>
      <c r="I624" s="856"/>
      <c r="J624" s="744"/>
      <c r="K624" s="744"/>
      <c r="L624" s="744"/>
      <c r="M624" s="744"/>
      <c r="N624" s="744"/>
      <c r="O624" s="744"/>
      <c r="P624" s="744"/>
      <c r="Q624" s="744"/>
      <c r="R624" s="740"/>
      <c r="S624" s="740">
        <v>0</v>
      </c>
      <c r="T624" s="740">
        <v>0</v>
      </c>
      <c r="U624" s="740">
        <v>0</v>
      </c>
      <c r="V624" s="740">
        <v>0</v>
      </c>
      <c r="W624" s="740">
        <v>0</v>
      </c>
      <c r="X624" s="740">
        <v>0</v>
      </c>
      <c r="Y624" s="740">
        <v>0</v>
      </c>
      <c r="Z624" s="740">
        <v>0</v>
      </c>
      <c r="AA624" s="740">
        <v>0</v>
      </c>
      <c r="AB624" s="740">
        <v>0</v>
      </c>
    </row>
    <row r="625" spans="1:28" ht="66.75" hidden="1" customHeight="1">
      <c r="A625" s="746"/>
      <c r="B625" s="744"/>
      <c r="C625" s="226" t="s">
        <v>313</v>
      </c>
      <c r="D625" s="226" t="s">
        <v>68</v>
      </c>
      <c r="E625" s="230"/>
      <c r="F625" s="748"/>
      <c r="G625" s="857"/>
      <c r="H625" s="797"/>
      <c r="I625" s="230"/>
      <c r="J625" s="230"/>
      <c r="K625" s="230"/>
      <c r="L625" s="230"/>
      <c r="M625" s="230"/>
      <c r="N625" s="230"/>
      <c r="O625" s="230"/>
      <c r="P625" s="230"/>
      <c r="Q625" s="230"/>
      <c r="R625" s="216"/>
      <c r="S625" s="216">
        <v>0</v>
      </c>
      <c r="T625" s="216">
        <v>0</v>
      </c>
      <c r="U625" s="216">
        <v>0</v>
      </c>
      <c r="V625" s="216">
        <v>0</v>
      </c>
      <c r="W625" s="216">
        <v>0</v>
      </c>
      <c r="X625" s="216">
        <v>0</v>
      </c>
      <c r="Y625" s="216">
        <v>0</v>
      </c>
      <c r="Z625" s="216">
        <v>0</v>
      </c>
      <c r="AA625" s="216">
        <v>0</v>
      </c>
      <c r="AB625" s="216">
        <v>0</v>
      </c>
    </row>
    <row r="626" spans="1:28" ht="177.75" customHeight="1">
      <c r="A626" s="746"/>
      <c r="B626" s="744"/>
      <c r="C626" s="226" t="s">
        <v>314</v>
      </c>
      <c r="D626" s="229">
        <v>1</v>
      </c>
      <c r="E626" s="226" t="s">
        <v>462</v>
      </c>
      <c r="F626" s="226" t="s">
        <v>463</v>
      </c>
      <c r="G626" s="249">
        <v>0</v>
      </c>
      <c r="H626" s="25" t="s">
        <v>8</v>
      </c>
      <c r="I626" s="225">
        <v>1</v>
      </c>
      <c r="J626" s="225">
        <v>1</v>
      </c>
      <c r="K626" s="225">
        <v>1</v>
      </c>
      <c r="L626" s="225">
        <v>1</v>
      </c>
      <c r="M626" s="43">
        <v>1</v>
      </c>
      <c r="N626" s="24">
        <v>2</v>
      </c>
      <c r="O626" s="24">
        <v>3</v>
      </c>
      <c r="P626" s="38">
        <v>4</v>
      </c>
      <c r="Q626" s="41">
        <f t="shared" si="17"/>
        <v>5.5685532424704625E-3</v>
      </c>
      <c r="R626" s="35">
        <v>0</v>
      </c>
      <c r="S626" s="35">
        <v>100000</v>
      </c>
      <c r="T626" s="35">
        <v>0</v>
      </c>
      <c r="U626" s="35">
        <v>0</v>
      </c>
      <c r="V626" s="35">
        <v>0</v>
      </c>
      <c r="W626" s="35">
        <v>0</v>
      </c>
      <c r="X626" s="35">
        <v>0</v>
      </c>
      <c r="Y626" s="35">
        <v>0</v>
      </c>
      <c r="Z626" s="35">
        <v>0</v>
      </c>
      <c r="AA626" s="35">
        <v>0</v>
      </c>
      <c r="AB626" s="35">
        <v>100000</v>
      </c>
    </row>
    <row r="627" spans="1:28" ht="114" customHeight="1">
      <c r="A627" s="746"/>
      <c r="B627" s="744"/>
      <c r="C627" s="226" t="s">
        <v>315</v>
      </c>
      <c r="D627" s="226" t="s">
        <v>68</v>
      </c>
      <c r="E627" s="226" t="s">
        <v>612</v>
      </c>
      <c r="F627" s="226" t="s">
        <v>464</v>
      </c>
      <c r="G627" s="249">
        <v>0</v>
      </c>
      <c r="H627" s="25" t="s">
        <v>8</v>
      </c>
      <c r="I627" s="225"/>
      <c r="J627" s="225">
        <v>1</v>
      </c>
      <c r="K627" s="225"/>
      <c r="L627" s="225"/>
      <c r="M627" s="43">
        <v>0</v>
      </c>
      <c r="N627" s="24">
        <v>1</v>
      </c>
      <c r="O627" s="24">
        <v>1</v>
      </c>
      <c r="P627" s="38">
        <v>1</v>
      </c>
      <c r="Q627" s="41">
        <f t="shared" si="17"/>
        <v>0</v>
      </c>
      <c r="R627" s="35">
        <v>0</v>
      </c>
      <c r="S627" s="35"/>
      <c r="T627" s="35">
        <v>0</v>
      </c>
      <c r="U627" s="35">
        <v>0</v>
      </c>
      <c r="V627" s="35">
        <v>0</v>
      </c>
      <c r="W627" s="35">
        <v>0</v>
      </c>
      <c r="X627" s="35">
        <v>0</v>
      </c>
      <c r="Y627" s="35">
        <v>0</v>
      </c>
      <c r="Z627" s="35">
        <v>0</v>
      </c>
      <c r="AA627" s="35">
        <v>0</v>
      </c>
      <c r="AB627" s="35">
        <v>0</v>
      </c>
    </row>
    <row r="628" spans="1:28" ht="128.25" customHeight="1">
      <c r="A628" s="746"/>
      <c r="B628" s="744"/>
      <c r="C628" s="226" t="s">
        <v>316</v>
      </c>
      <c r="D628" s="226"/>
      <c r="E628" s="226" t="s">
        <v>782</v>
      </c>
      <c r="F628" s="226" t="s">
        <v>783</v>
      </c>
      <c r="G628" s="249">
        <v>0</v>
      </c>
      <c r="H628" s="25" t="s">
        <v>8</v>
      </c>
      <c r="I628" s="225"/>
      <c r="J628" s="225">
        <v>1</v>
      </c>
      <c r="K628" s="225"/>
      <c r="L628" s="225"/>
      <c r="M628" s="43">
        <v>0</v>
      </c>
      <c r="N628" s="24">
        <v>1</v>
      </c>
      <c r="O628" s="24">
        <v>1</v>
      </c>
      <c r="P628" s="38">
        <v>1</v>
      </c>
      <c r="Q628" s="41">
        <f t="shared" si="17"/>
        <v>0</v>
      </c>
      <c r="R628" s="35">
        <v>0</v>
      </c>
      <c r="S628" s="35">
        <v>0</v>
      </c>
      <c r="T628" s="35">
        <v>0</v>
      </c>
      <c r="U628" s="35">
        <v>0</v>
      </c>
      <c r="V628" s="35">
        <v>0</v>
      </c>
      <c r="W628" s="35">
        <v>0</v>
      </c>
      <c r="X628" s="35">
        <v>0</v>
      </c>
      <c r="Y628" s="35">
        <v>0</v>
      </c>
      <c r="Z628" s="35">
        <v>0</v>
      </c>
      <c r="AA628" s="35">
        <v>0</v>
      </c>
      <c r="AB628" s="35">
        <v>0</v>
      </c>
    </row>
    <row r="629" spans="1:28" ht="129" customHeight="1">
      <c r="A629" s="746"/>
      <c r="B629" s="744"/>
      <c r="C629" s="226" t="s">
        <v>317</v>
      </c>
      <c r="D629" s="226"/>
      <c r="E629" s="226" t="s">
        <v>613</v>
      </c>
      <c r="F629" s="226" t="s">
        <v>465</v>
      </c>
      <c r="G629" s="249" t="s">
        <v>68</v>
      </c>
      <c r="H629" s="25" t="s">
        <v>9</v>
      </c>
      <c r="I629" s="232">
        <v>1</v>
      </c>
      <c r="J629" s="232">
        <v>1</v>
      </c>
      <c r="K629" s="232">
        <v>1</v>
      </c>
      <c r="L629" s="232">
        <v>1</v>
      </c>
      <c r="M629" s="43">
        <v>1</v>
      </c>
      <c r="N629" s="24">
        <v>2</v>
      </c>
      <c r="O629" s="24">
        <v>3</v>
      </c>
      <c r="P629" s="38">
        <v>4</v>
      </c>
      <c r="Q629" s="41">
        <f t="shared" si="17"/>
        <v>4.8713703765131601E-2</v>
      </c>
      <c r="R629" s="35">
        <v>0</v>
      </c>
      <c r="S629" s="35">
        <v>874800</v>
      </c>
      <c r="T629" s="35">
        <v>0</v>
      </c>
      <c r="U629" s="35">
        <v>0</v>
      </c>
      <c r="V629" s="35">
        <v>0</v>
      </c>
      <c r="W629" s="35">
        <v>0</v>
      </c>
      <c r="X629" s="35">
        <v>0</v>
      </c>
      <c r="Y629" s="35">
        <v>0</v>
      </c>
      <c r="Z629" s="35">
        <v>0</v>
      </c>
      <c r="AA629" s="35">
        <v>0</v>
      </c>
      <c r="AB629" s="35">
        <v>874800</v>
      </c>
    </row>
    <row r="630" spans="1:28" ht="235.5" customHeight="1">
      <c r="A630" s="746"/>
      <c r="B630" s="744"/>
      <c r="C630" s="226" t="s">
        <v>318</v>
      </c>
      <c r="D630" s="226"/>
      <c r="E630" s="226" t="s">
        <v>614</v>
      </c>
      <c r="F630" s="226" t="s">
        <v>319</v>
      </c>
      <c r="G630" s="249" t="s">
        <v>68</v>
      </c>
      <c r="H630" s="25" t="s">
        <v>8</v>
      </c>
      <c r="I630" s="225"/>
      <c r="J630" s="225">
        <v>1</v>
      </c>
      <c r="K630" s="225">
        <v>1</v>
      </c>
      <c r="L630" s="225"/>
      <c r="M630" s="43">
        <v>0</v>
      </c>
      <c r="N630" s="24">
        <v>1</v>
      </c>
      <c r="O630" s="24">
        <v>2</v>
      </c>
      <c r="P630" s="38">
        <v>2</v>
      </c>
      <c r="Q630" s="41">
        <f t="shared" si="17"/>
        <v>5.5685532424704625E-3</v>
      </c>
      <c r="R630" s="35">
        <v>0</v>
      </c>
      <c r="S630" s="35">
        <v>100000</v>
      </c>
      <c r="T630" s="35">
        <v>0</v>
      </c>
      <c r="U630" s="35">
        <v>0</v>
      </c>
      <c r="V630" s="35">
        <v>0</v>
      </c>
      <c r="W630" s="35">
        <v>0</v>
      </c>
      <c r="X630" s="35">
        <v>0</v>
      </c>
      <c r="Y630" s="35">
        <v>0</v>
      </c>
      <c r="Z630" s="35">
        <v>0</v>
      </c>
      <c r="AA630" s="35">
        <v>0</v>
      </c>
      <c r="AB630" s="35">
        <v>100000</v>
      </c>
    </row>
    <row r="631" spans="1:28" ht="114" customHeight="1">
      <c r="A631" s="746"/>
      <c r="B631" s="744"/>
      <c r="C631" s="732" t="s">
        <v>320</v>
      </c>
      <c r="D631" s="732"/>
      <c r="E631" s="226" t="s">
        <v>466</v>
      </c>
      <c r="F631" s="226" t="s">
        <v>467</v>
      </c>
      <c r="G631" s="249">
        <v>1</v>
      </c>
      <c r="H631" s="25" t="s">
        <v>9</v>
      </c>
      <c r="I631" s="225"/>
      <c r="J631" s="225">
        <v>1</v>
      </c>
      <c r="K631" s="225"/>
      <c r="L631" s="225"/>
      <c r="M631" s="43">
        <v>0</v>
      </c>
      <c r="N631" s="24">
        <v>1</v>
      </c>
      <c r="O631" s="24">
        <v>1</v>
      </c>
      <c r="P631" s="38">
        <v>1</v>
      </c>
      <c r="Q631" s="41">
        <f t="shared" si="17"/>
        <v>0</v>
      </c>
      <c r="R631" s="35">
        <v>0</v>
      </c>
      <c r="S631" s="35"/>
      <c r="T631" s="35">
        <v>0</v>
      </c>
      <c r="U631" s="35">
        <v>0</v>
      </c>
      <c r="V631" s="35">
        <v>0</v>
      </c>
      <c r="W631" s="35">
        <v>0</v>
      </c>
      <c r="X631" s="35">
        <v>0</v>
      </c>
      <c r="Y631" s="35">
        <v>0</v>
      </c>
      <c r="Z631" s="35">
        <v>0</v>
      </c>
      <c r="AA631" s="35">
        <v>0</v>
      </c>
      <c r="AB631" s="35">
        <v>0</v>
      </c>
    </row>
    <row r="632" spans="1:28" ht="115.5" customHeight="1">
      <c r="A632" s="746"/>
      <c r="B632" s="744"/>
      <c r="C632" s="732"/>
      <c r="D632" s="732"/>
      <c r="E632" s="226" t="s">
        <v>149</v>
      </c>
      <c r="F632" s="226" t="s">
        <v>615</v>
      </c>
      <c r="G632" s="249" t="s">
        <v>68</v>
      </c>
      <c r="H632" s="25" t="s">
        <v>8</v>
      </c>
      <c r="I632" s="225">
        <v>1</v>
      </c>
      <c r="J632" s="225">
        <v>1</v>
      </c>
      <c r="K632" s="225">
        <v>1</v>
      </c>
      <c r="L632" s="225">
        <v>1</v>
      </c>
      <c r="M632" s="43">
        <v>1</v>
      </c>
      <c r="N632" s="24">
        <v>1</v>
      </c>
      <c r="O632" s="24">
        <v>1</v>
      </c>
      <c r="P632" s="38">
        <v>1</v>
      </c>
      <c r="Q632" s="41">
        <f t="shared" si="17"/>
        <v>1.1137106484940925E-2</v>
      </c>
      <c r="R632" s="35">
        <v>0</v>
      </c>
      <c r="S632" s="35">
        <v>200000</v>
      </c>
      <c r="T632" s="35">
        <v>0</v>
      </c>
      <c r="U632" s="35">
        <v>0</v>
      </c>
      <c r="V632" s="35">
        <v>0</v>
      </c>
      <c r="W632" s="35">
        <v>0</v>
      </c>
      <c r="X632" s="35">
        <v>0</v>
      </c>
      <c r="Y632" s="35">
        <v>0</v>
      </c>
      <c r="Z632" s="35">
        <v>0</v>
      </c>
      <c r="AA632" s="35">
        <v>0</v>
      </c>
      <c r="AB632" s="35">
        <v>200000</v>
      </c>
    </row>
    <row r="633" spans="1:28" ht="284.25" customHeight="1">
      <c r="A633" s="746"/>
      <c r="B633" s="744"/>
      <c r="C633" s="226" t="s">
        <v>468</v>
      </c>
      <c r="D633" s="226"/>
      <c r="E633" s="226" t="s">
        <v>149</v>
      </c>
      <c r="F633" s="226" t="s">
        <v>784</v>
      </c>
      <c r="G633" s="249">
        <v>0</v>
      </c>
      <c r="H633" s="25" t="s">
        <v>8</v>
      </c>
      <c r="I633" s="225">
        <v>1</v>
      </c>
      <c r="J633" s="225"/>
      <c r="K633" s="225"/>
      <c r="L633" s="225"/>
      <c r="M633" s="43">
        <v>1</v>
      </c>
      <c r="N633" s="24">
        <v>1</v>
      </c>
      <c r="O633" s="24">
        <v>1</v>
      </c>
      <c r="P633" s="38">
        <v>1</v>
      </c>
      <c r="Q633" s="41">
        <f t="shared" si="17"/>
        <v>0</v>
      </c>
      <c r="R633" s="35">
        <v>0</v>
      </c>
      <c r="S633" s="35">
        <v>0</v>
      </c>
      <c r="T633" s="35">
        <v>0</v>
      </c>
      <c r="U633" s="35">
        <v>0</v>
      </c>
      <c r="V633" s="35">
        <v>0</v>
      </c>
      <c r="W633" s="35">
        <v>0</v>
      </c>
      <c r="X633" s="35">
        <v>0</v>
      </c>
      <c r="Y633" s="35">
        <v>0</v>
      </c>
      <c r="Z633" s="35">
        <v>0</v>
      </c>
      <c r="AA633" s="35">
        <v>0</v>
      </c>
      <c r="AB633" s="35">
        <v>0</v>
      </c>
    </row>
    <row r="634" spans="1:28" ht="170.25" customHeight="1">
      <c r="A634" s="746"/>
      <c r="B634" s="744"/>
      <c r="C634" s="226" t="s">
        <v>321</v>
      </c>
      <c r="D634" s="226"/>
      <c r="E634" s="732" t="s">
        <v>469</v>
      </c>
      <c r="F634" s="732" t="s">
        <v>470</v>
      </c>
      <c r="G634" s="842" t="s">
        <v>68</v>
      </c>
      <c r="H634" s="764" t="s">
        <v>8</v>
      </c>
      <c r="I634" s="736">
        <v>1</v>
      </c>
      <c r="J634" s="736">
        <v>1</v>
      </c>
      <c r="K634" s="736"/>
      <c r="L634" s="736"/>
      <c r="M634" s="738">
        <v>1</v>
      </c>
      <c r="N634" s="858">
        <v>2</v>
      </c>
      <c r="O634" s="858">
        <v>2</v>
      </c>
      <c r="P634" s="728">
        <v>2</v>
      </c>
      <c r="Q634" s="730">
        <f t="shared" si="17"/>
        <v>0</v>
      </c>
      <c r="R634" s="725">
        <v>0</v>
      </c>
      <c r="S634" s="725"/>
      <c r="T634" s="725">
        <v>0</v>
      </c>
      <c r="U634" s="725">
        <v>0</v>
      </c>
      <c r="V634" s="725">
        <v>0</v>
      </c>
      <c r="W634" s="725">
        <v>0</v>
      </c>
      <c r="X634" s="725">
        <v>0</v>
      </c>
      <c r="Y634" s="725">
        <v>0</v>
      </c>
      <c r="Z634" s="725">
        <v>0</v>
      </c>
      <c r="AA634" s="725">
        <v>0</v>
      </c>
      <c r="AB634" s="725">
        <v>0</v>
      </c>
    </row>
    <row r="635" spans="1:28" ht="99" customHeight="1">
      <c r="A635" s="746"/>
      <c r="B635" s="744"/>
      <c r="C635" s="226" t="s">
        <v>322</v>
      </c>
      <c r="D635" s="226"/>
      <c r="E635" s="732"/>
      <c r="F635" s="732"/>
      <c r="G635" s="842"/>
      <c r="H635" s="797"/>
      <c r="I635" s="737"/>
      <c r="J635" s="737"/>
      <c r="K635" s="737"/>
      <c r="L635" s="737"/>
      <c r="M635" s="739"/>
      <c r="N635" s="859"/>
      <c r="O635" s="859"/>
      <c r="P635" s="729"/>
      <c r="Q635" s="731"/>
      <c r="R635" s="726"/>
      <c r="S635" s="726"/>
      <c r="T635" s="726">
        <v>0</v>
      </c>
      <c r="U635" s="726">
        <v>0</v>
      </c>
      <c r="V635" s="726">
        <v>0</v>
      </c>
      <c r="W635" s="726">
        <v>0</v>
      </c>
      <c r="X635" s="726">
        <v>0</v>
      </c>
      <c r="Y635" s="726">
        <v>0</v>
      </c>
      <c r="Z635" s="726">
        <v>0</v>
      </c>
      <c r="AA635" s="726">
        <v>0</v>
      </c>
      <c r="AB635" s="726">
        <v>0</v>
      </c>
    </row>
    <row r="636" spans="1:28" ht="199.5" customHeight="1">
      <c r="A636" s="747"/>
      <c r="B636" s="748"/>
      <c r="C636" s="226" t="s">
        <v>323</v>
      </c>
      <c r="D636" s="226"/>
      <c r="E636" s="226">
        <v>1</v>
      </c>
      <c r="F636" s="226" t="s">
        <v>324</v>
      </c>
      <c r="G636" s="249" t="s">
        <v>68</v>
      </c>
      <c r="H636" s="25" t="s">
        <v>8</v>
      </c>
      <c r="I636" s="225"/>
      <c r="J636" s="225">
        <v>1</v>
      </c>
      <c r="K636" s="225"/>
      <c r="L636" s="225"/>
      <c r="M636" s="43">
        <v>0</v>
      </c>
      <c r="N636" s="24">
        <v>1</v>
      </c>
      <c r="O636" s="24">
        <v>1</v>
      </c>
      <c r="P636" s="38">
        <v>1</v>
      </c>
      <c r="Q636" s="41">
        <f t="shared" si="17"/>
        <v>0</v>
      </c>
      <c r="R636" s="35">
        <v>0</v>
      </c>
      <c r="S636" s="35">
        <v>0</v>
      </c>
      <c r="T636" s="35">
        <v>0</v>
      </c>
      <c r="U636" s="35">
        <v>0</v>
      </c>
      <c r="V636" s="35">
        <v>0</v>
      </c>
      <c r="W636" s="35">
        <v>0</v>
      </c>
      <c r="X636" s="35">
        <v>0</v>
      </c>
      <c r="Y636" s="35">
        <v>0</v>
      </c>
      <c r="Z636" s="35">
        <v>0</v>
      </c>
      <c r="AA636" s="35">
        <v>0</v>
      </c>
      <c r="AB636" s="35">
        <v>0</v>
      </c>
    </row>
    <row r="637" spans="1:28" s="332" customFormat="1">
      <c r="F637" s="334"/>
      <c r="P637" s="335"/>
      <c r="Q637" s="330">
        <f>SUM(Q605:Q636)</f>
        <v>0.1981914605121009</v>
      </c>
      <c r="R637" s="337">
        <v>0</v>
      </c>
      <c r="S637" s="337">
        <v>3370800</v>
      </c>
      <c r="T637" s="337">
        <v>0</v>
      </c>
      <c r="U637" s="337">
        <v>0</v>
      </c>
      <c r="V637" s="337">
        <v>0</v>
      </c>
      <c r="W637" s="337">
        <v>0</v>
      </c>
      <c r="X637" s="337">
        <v>0</v>
      </c>
      <c r="Y637" s="337">
        <v>0</v>
      </c>
      <c r="Z637" s="337">
        <v>0</v>
      </c>
      <c r="AA637" s="337">
        <v>0</v>
      </c>
      <c r="AB637" s="337">
        <v>3370800</v>
      </c>
    </row>
    <row r="638" spans="1:28" s="332" customFormat="1">
      <c r="A638" s="474"/>
      <c r="B638" s="474"/>
      <c r="C638" s="474"/>
      <c r="D638" s="474"/>
      <c r="E638" s="474"/>
      <c r="F638" s="475"/>
      <c r="G638" s="474"/>
      <c r="H638" s="474"/>
      <c r="I638" s="474"/>
      <c r="J638" s="476" t="s">
        <v>780</v>
      </c>
      <c r="K638" s="474"/>
      <c r="L638" s="474"/>
      <c r="M638" s="474"/>
      <c r="N638" s="474"/>
      <c r="O638" s="474"/>
      <c r="P638" s="477"/>
      <c r="Q638" s="474"/>
      <c r="R638" s="478">
        <v>0</v>
      </c>
      <c r="S638" s="478">
        <v>0</v>
      </c>
      <c r="T638" s="478">
        <v>0</v>
      </c>
      <c r="U638" s="478">
        <v>0</v>
      </c>
      <c r="V638" s="478">
        <v>0</v>
      </c>
      <c r="W638" s="478">
        <v>0</v>
      </c>
      <c r="X638" s="478">
        <v>0</v>
      </c>
      <c r="Y638" s="478">
        <v>0</v>
      </c>
      <c r="Z638" s="478">
        <v>0</v>
      </c>
      <c r="AA638" s="478">
        <v>0</v>
      </c>
      <c r="AB638" s="478">
        <v>0</v>
      </c>
    </row>
  </sheetData>
  <mergeCells count="554">
    <mergeCell ref="A1:AB1"/>
    <mergeCell ref="A2:AB2"/>
    <mergeCell ref="A3:AB3"/>
    <mergeCell ref="A33:AB33"/>
    <mergeCell ref="A34:AB34"/>
    <mergeCell ref="A35:AB35"/>
    <mergeCell ref="D24:D25"/>
    <mergeCell ref="M5:P5"/>
    <mergeCell ref="C5:D5"/>
    <mergeCell ref="E5:E6"/>
    <mergeCell ref="A147:A161"/>
    <mergeCell ref="B147:B156"/>
    <mergeCell ref="C147:C156"/>
    <mergeCell ref="B423:B424"/>
    <mergeCell ref="C423:C424"/>
    <mergeCell ref="A308:A315"/>
    <mergeCell ref="B308:B315"/>
    <mergeCell ref="C308:C315"/>
    <mergeCell ref="C266:C267"/>
    <mergeCell ref="B269:B272"/>
    <mergeCell ref="C114:E114"/>
    <mergeCell ref="A115:A116"/>
    <mergeCell ref="B115:B116"/>
    <mergeCell ref="B24:B25"/>
    <mergeCell ref="C13:C16"/>
    <mergeCell ref="G56:G57"/>
    <mergeCell ref="A73:AB73"/>
    <mergeCell ref="A74:AB74"/>
    <mergeCell ref="A75:AB75"/>
    <mergeCell ref="C24:C25"/>
    <mergeCell ref="C4:E4"/>
    <mergeCell ref="A5:A6"/>
    <mergeCell ref="B5:B6"/>
    <mergeCell ref="I5:L5"/>
    <mergeCell ref="A8:A9"/>
    <mergeCell ref="B8:B9"/>
    <mergeCell ref="C8:C9"/>
    <mergeCell ref="F5:G5"/>
    <mergeCell ref="C36:E36"/>
    <mergeCell ref="A37:A38"/>
    <mergeCell ref="B37:B38"/>
    <mergeCell ref="D8:D9"/>
    <mergeCell ref="G8:G9"/>
    <mergeCell ref="A10:A11"/>
    <mergeCell ref="A12:A26"/>
    <mergeCell ref="B13:B16"/>
    <mergeCell ref="C37:D37"/>
    <mergeCell ref="D13:D16"/>
    <mergeCell ref="I37:L37"/>
    <mergeCell ref="M37:P37"/>
    <mergeCell ref="E37:E38"/>
    <mergeCell ref="F37:G37"/>
    <mergeCell ref="J56:J57"/>
    <mergeCell ref="K56:K57"/>
    <mergeCell ref="L56:L57"/>
    <mergeCell ref="E56:E57"/>
    <mergeCell ref="F56:F57"/>
    <mergeCell ref="I56:I57"/>
    <mergeCell ref="D61:D67"/>
    <mergeCell ref="A40:A54"/>
    <mergeCell ref="B40:B54"/>
    <mergeCell ref="C43:C54"/>
    <mergeCell ref="D43:D54"/>
    <mergeCell ref="A55:A57"/>
    <mergeCell ref="B55:B57"/>
    <mergeCell ref="C55:C57"/>
    <mergeCell ref="D55:D57"/>
    <mergeCell ref="Z634:Z635"/>
    <mergeCell ref="AA634:AA635"/>
    <mergeCell ref="AB634:AB635"/>
    <mergeCell ref="A58:A60"/>
    <mergeCell ref="B58:B60"/>
    <mergeCell ref="C58:C60"/>
    <mergeCell ref="D58:D60"/>
    <mergeCell ref="A61:A67"/>
    <mergeCell ref="B61:B67"/>
    <mergeCell ref="C61:C67"/>
    <mergeCell ref="AB621:AB624"/>
    <mergeCell ref="A373:A378"/>
    <mergeCell ref="R634:R635"/>
    <mergeCell ref="S634:S635"/>
    <mergeCell ref="T634:T635"/>
    <mergeCell ref="U634:U635"/>
    <mergeCell ref="V634:V635"/>
    <mergeCell ref="W634:W635"/>
    <mergeCell ref="X634:X635"/>
    <mergeCell ref="Y634:Y635"/>
    <mergeCell ref="M184:P184"/>
    <mergeCell ref="A184:A185"/>
    <mergeCell ref="E210:E211"/>
    <mergeCell ref="Y621:Y624"/>
    <mergeCell ref="Z621:Z624"/>
    <mergeCell ref="AA621:AA624"/>
    <mergeCell ref="B543:B547"/>
    <mergeCell ref="B581:B583"/>
    <mergeCell ref="D266:D267"/>
    <mergeCell ref="E308:E309"/>
    <mergeCell ref="V621:V624"/>
    <mergeCell ref="W621:W624"/>
    <mergeCell ref="X621:X624"/>
    <mergeCell ref="R621:R624"/>
    <mergeCell ref="S621:S624"/>
    <mergeCell ref="T621:T624"/>
    <mergeCell ref="U621:U624"/>
    <mergeCell ref="B130:B133"/>
    <mergeCell ref="I77:L77"/>
    <mergeCell ref="M77:P77"/>
    <mergeCell ref="C130:C131"/>
    <mergeCell ref="A80:A91"/>
    <mergeCell ref="B80:B82"/>
    <mergeCell ref="B102:B104"/>
    <mergeCell ref="C102:C104"/>
    <mergeCell ref="D102:D104"/>
    <mergeCell ref="A92:A98"/>
    <mergeCell ref="C183:G183"/>
    <mergeCell ref="B184:B185"/>
    <mergeCell ref="C184:D184"/>
    <mergeCell ref="R515:AB515"/>
    <mergeCell ref="A217:A218"/>
    <mergeCell ref="R573:AB573"/>
    <mergeCell ref="N367:N368"/>
    <mergeCell ref="A367:A372"/>
    <mergeCell ref="B367:B379"/>
    <mergeCell ref="T367:T368"/>
    <mergeCell ref="R602:AB602"/>
    <mergeCell ref="A247:A248"/>
    <mergeCell ref="B247:B248"/>
    <mergeCell ref="C247:D247"/>
    <mergeCell ref="A394:A395"/>
    <mergeCell ref="W367:W368"/>
    <mergeCell ref="D308:D315"/>
    <mergeCell ref="R394:AB394"/>
    <mergeCell ref="R493:AB493"/>
    <mergeCell ref="M367:M368"/>
    <mergeCell ref="C80:C82"/>
    <mergeCell ref="D80:D82"/>
    <mergeCell ref="B85:B87"/>
    <mergeCell ref="C85:C87"/>
    <mergeCell ref="D85:D87"/>
    <mergeCell ref="B88:B91"/>
    <mergeCell ref="C88:C91"/>
    <mergeCell ref="D88:D91"/>
    <mergeCell ref="C76:G76"/>
    <mergeCell ref="A77:A78"/>
    <mergeCell ref="B77:B78"/>
    <mergeCell ref="C77:D77"/>
    <mergeCell ref="E77:E78"/>
    <mergeCell ref="F77:G77"/>
    <mergeCell ref="B92:B96"/>
    <mergeCell ref="C92:C96"/>
    <mergeCell ref="D92:D96"/>
    <mergeCell ref="B97:B98"/>
    <mergeCell ref="C97:C98"/>
    <mergeCell ref="D97:D98"/>
    <mergeCell ref="C115:D115"/>
    <mergeCell ref="E115:E116"/>
    <mergeCell ref="F115:G115"/>
    <mergeCell ref="I115:L115"/>
    <mergeCell ref="M115:P115"/>
    <mergeCell ref="A99:A100"/>
    <mergeCell ref="B99:B100"/>
    <mergeCell ref="C99:C100"/>
    <mergeCell ref="D99:D100"/>
    <mergeCell ref="A102:A104"/>
    <mergeCell ref="M144:P144"/>
    <mergeCell ref="A118:A133"/>
    <mergeCell ref="B118:B122"/>
    <mergeCell ref="C118:C122"/>
    <mergeCell ref="D118:D122"/>
    <mergeCell ref="B124:B128"/>
    <mergeCell ref="A144:A145"/>
    <mergeCell ref="C124:C128"/>
    <mergeCell ref="D124:D128"/>
    <mergeCell ref="D130:D131"/>
    <mergeCell ref="D157:D161"/>
    <mergeCell ref="F184:G184"/>
    <mergeCell ref="I184:L184"/>
    <mergeCell ref="E184:E185"/>
    <mergeCell ref="E144:E145"/>
    <mergeCell ref="F144:G144"/>
    <mergeCell ref="I144:L144"/>
    <mergeCell ref="C144:D144"/>
    <mergeCell ref="A181:AB181"/>
    <mergeCell ref="A182:AB182"/>
    <mergeCell ref="C162:C168"/>
    <mergeCell ref="D162:D168"/>
    <mergeCell ref="A169:A176"/>
    <mergeCell ref="B169:B176"/>
    <mergeCell ref="C169:C176"/>
    <mergeCell ref="D169:D176"/>
    <mergeCell ref="A162:A168"/>
    <mergeCell ref="B162:B168"/>
    <mergeCell ref="C210:D210"/>
    <mergeCell ref="I210:L210"/>
    <mergeCell ref="M210:P210"/>
    <mergeCell ref="A187:A193"/>
    <mergeCell ref="B187:B193"/>
    <mergeCell ref="C187:C189"/>
    <mergeCell ref="D187:D189"/>
    <mergeCell ref="C191:C193"/>
    <mergeCell ref="D191:D193"/>
    <mergeCell ref="F210:G210"/>
    <mergeCell ref="A244:AB244"/>
    <mergeCell ref="A245:AB245"/>
    <mergeCell ref="A213:A216"/>
    <mergeCell ref="B213:B216"/>
    <mergeCell ref="C213:C216"/>
    <mergeCell ref="D213:D216"/>
    <mergeCell ref="C257:C265"/>
    <mergeCell ref="D257:D265"/>
    <mergeCell ref="E247:E248"/>
    <mergeCell ref="F247:G247"/>
    <mergeCell ref="I247:L247"/>
    <mergeCell ref="M247:P247"/>
    <mergeCell ref="F269:F270"/>
    <mergeCell ref="G269:G270"/>
    <mergeCell ref="H269:H270"/>
    <mergeCell ref="I269:I270"/>
    <mergeCell ref="P269:P270"/>
    <mergeCell ref="A250:A265"/>
    <mergeCell ref="B250:B256"/>
    <mergeCell ref="C250:C256"/>
    <mergeCell ref="D250:D256"/>
    <mergeCell ref="B257:B265"/>
    <mergeCell ref="A569:AB569"/>
    <mergeCell ref="A570:AB570"/>
    <mergeCell ref="A571:AB571"/>
    <mergeCell ref="Q269:Q270"/>
    <mergeCell ref="J269:J270"/>
    <mergeCell ref="K269:K270"/>
    <mergeCell ref="L269:L270"/>
    <mergeCell ref="M269:M270"/>
    <mergeCell ref="N269:N270"/>
    <mergeCell ref="O269:O270"/>
    <mergeCell ref="B273:B274"/>
    <mergeCell ref="C273:C274"/>
    <mergeCell ref="D273:D274"/>
    <mergeCell ref="A266:A274"/>
    <mergeCell ref="B266:B267"/>
    <mergeCell ref="A289:A290"/>
    <mergeCell ref="B289:B290"/>
    <mergeCell ref="A285:AB285"/>
    <mergeCell ref="A286:AB286"/>
    <mergeCell ref="A287:AB287"/>
    <mergeCell ref="I289:L289"/>
    <mergeCell ref="M289:P289"/>
    <mergeCell ref="M325:P325"/>
    <mergeCell ref="A275:A277"/>
    <mergeCell ref="B275:B277"/>
    <mergeCell ref="C275:C277"/>
    <mergeCell ref="D275:D277"/>
    <mergeCell ref="E275:G275"/>
    <mergeCell ref="E325:E326"/>
    <mergeCell ref="F325:G325"/>
    <mergeCell ref="I325:L325"/>
    <mergeCell ref="A292:A307"/>
    <mergeCell ref="B292:B307"/>
    <mergeCell ref="C292:C296"/>
    <mergeCell ref="D292:D296"/>
    <mergeCell ref="C297:C307"/>
    <mergeCell ref="D297:D307"/>
    <mergeCell ref="A321:AB321"/>
    <mergeCell ref="A322:AB322"/>
    <mergeCell ref="A323:AB323"/>
    <mergeCell ref="B328:B330"/>
    <mergeCell ref="C328:C330"/>
    <mergeCell ref="D328:D330"/>
    <mergeCell ref="B331:B335"/>
    <mergeCell ref="C331:C335"/>
    <mergeCell ref="A325:A326"/>
    <mergeCell ref="B325:B326"/>
    <mergeCell ref="C325:D325"/>
    <mergeCell ref="D331:D335"/>
    <mergeCell ref="A328:A335"/>
    <mergeCell ref="D344:D348"/>
    <mergeCell ref="A336:A339"/>
    <mergeCell ref="B336:B339"/>
    <mergeCell ref="C337:C339"/>
    <mergeCell ref="D337:D339"/>
    <mergeCell ref="A340:A343"/>
    <mergeCell ref="B340:B343"/>
    <mergeCell ref="C340:C343"/>
    <mergeCell ref="D340:D343"/>
    <mergeCell ref="A364:A365"/>
    <mergeCell ref="B364:B365"/>
    <mergeCell ref="C364:D364"/>
    <mergeCell ref="E364:E365"/>
    <mergeCell ref="F364:G364"/>
    <mergeCell ref="A391:AB391"/>
    <mergeCell ref="C367:C379"/>
    <mergeCell ref="I364:L364"/>
    <mergeCell ref="M364:P364"/>
    <mergeCell ref="Y367:Y368"/>
    <mergeCell ref="Q367:Q368"/>
    <mergeCell ref="I367:I368"/>
    <mergeCell ref="J367:J368"/>
    <mergeCell ref="K367:K368"/>
    <mergeCell ref="L367:L368"/>
    <mergeCell ref="A390:AB390"/>
    <mergeCell ref="H367:H368"/>
    <mergeCell ref="Z367:Z368"/>
    <mergeCell ref="G367:G368"/>
    <mergeCell ref="E394:E395"/>
    <mergeCell ref="B394:B395"/>
    <mergeCell ref="I394:L394"/>
    <mergeCell ref="M394:P394"/>
    <mergeCell ref="O367:O368"/>
    <mergeCell ref="P367:P368"/>
    <mergeCell ref="F394:G394"/>
    <mergeCell ref="A392:AB392"/>
    <mergeCell ref="D367:D379"/>
    <mergeCell ref="E367:E368"/>
    <mergeCell ref="D404:D409"/>
    <mergeCell ref="A397:A399"/>
    <mergeCell ref="B397:B399"/>
    <mergeCell ref="C397:C399"/>
    <mergeCell ref="D397:D399"/>
    <mergeCell ref="C394:D394"/>
    <mergeCell ref="C417:C422"/>
    <mergeCell ref="D417:D422"/>
    <mergeCell ref="A411:A416"/>
    <mergeCell ref="A400:A403"/>
    <mergeCell ref="B400:B403"/>
    <mergeCell ref="C400:C403"/>
    <mergeCell ref="D400:D403"/>
    <mergeCell ref="A404:A409"/>
    <mergeCell ref="B404:B409"/>
    <mergeCell ref="C404:C409"/>
    <mergeCell ref="A432:A440"/>
    <mergeCell ref="B432:B440"/>
    <mergeCell ref="C432:C440"/>
    <mergeCell ref="D432:D440"/>
    <mergeCell ref="A423:A424"/>
    <mergeCell ref="B411:B416"/>
    <mergeCell ref="C411:C416"/>
    <mergeCell ref="D411:D416"/>
    <mergeCell ref="A417:A422"/>
    <mergeCell ref="B417:B422"/>
    <mergeCell ref="B443:B445"/>
    <mergeCell ref="C443:C445"/>
    <mergeCell ref="D443:D445"/>
    <mergeCell ref="A449:AB449"/>
    <mergeCell ref="A450:AB450"/>
    <mergeCell ref="D423:D424"/>
    <mergeCell ref="A425:A431"/>
    <mergeCell ref="B425:B427"/>
    <mergeCell ref="C425:C427"/>
    <mergeCell ref="D425:D431"/>
    <mergeCell ref="C453:D453"/>
    <mergeCell ref="E453:E454"/>
    <mergeCell ref="F453:G453"/>
    <mergeCell ref="I453:L453"/>
    <mergeCell ref="M453:P453"/>
    <mergeCell ref="F493:G493"/>
    <mergeCell ref="I493:L493"/>
    <mergeCell ref="A456:A473"/>
    <mergeCell ref="B456:B473"/>
    <mergeCell ref="C456:C473"/>
    <mergeCell ref="D456:D473"/>
    <mergeCell ref="E468:E469"/>
    <mergeCell ref="A491:AB491"/>
    <mergeCell ref="C492:G492"/>
    <mergeCell ref="M493:P493"/>
    <mergeCell ref="E493:E494"/>
    <mergeCell ref="E515:E516"/>
    <mergeCell ref="F515:G515"/>
    <mergeCell ref="I515:L515"/>
    <mergeCell ref="M515:P515"/>
    <mergeCell ref="B502:B507"/>
    <mergeCell ref="A493:A494"/>
    <mergeCell ref="B493:B494"/>
    <mergeCell ref="C493:D493"/>
    <mergeCell ref="C502:C507"/>
    <mergeCell ref="D502:D507"/>
    <mergeCell ref="M539:P539"/>
    <mergeCell ref="A518:A529"/>
    <mergeCell ref="C519:C520"/>
    <mergeCell ref="D519:D520"/>
    <mergeCell ref="B522:B528"/>
    <mergeCell ref="C522:C528"/>
    <mergeCell ref="D522:D528"/>
    <mergeCell ref="A537:AB537"/>
    <mergeCell ref="A539:A540"/>
    <mergeCell ref="B539:B540"/>
    <mergeCell ref="C539:D539"/>
    <mergeCell ref="E539:E540"/>
    <mergeCell ref="F539:G539"/>
    <mergeCell ref="I539:L539"/>
    <mergeCell ref="A542:A562"/>
    <mergeCell ref="C543:C547"/>
    <mergeCell ref="D543:D547"/>
    <mergeCell ref="B548:B552"/>
    <mergeCell ref="C548:C552"/>
    <mergeCell ref="D548:D552"/>
    <mergeCell ref="E550:E552"/>
    <mergeCell ref="B553:B555"/>
    <mergeCell ref="C553:C555"/>
    <mergeCell ref="D553:D555"/>
    <mergeCell ref="B556:B560"/>
    <mergeCell ref="C556:C560"/>
    <mergeCell ref="D556:D560"/>
    <mergeCell ref="C572:K572"/>
    <mergeCell ref="A573:A574"/>
    <mergeCell ref="B573:B574"/>
    <mergeCell ref="C573:D573"/>
    <mergeCell ref="E573:E574"/>
    <mergeCell ref="F573:G573"/>
    <mergeCell ref="I573:L573"/>
    <mergeCell ref="C587:C590"/>
    <mergeCell ref="D587:D590"/>
    <mergeCell ref="M573:P573"/>
    <mergeCell ref="A576:A581"/>
    <mergeCell ref="B576:B577"/>
    <mergeCell ref="C576:C577"/>
    <mergeCell ref="D576:D577"/>
    <mergeCell ref="B579:B580"/>
    <mergeCell ref="F602:G602"/>
    <mergeCell ref="I602:L602"/>
    <mergeCell ref="C581:C583"/>
    <mergeCell ref="D581:D583"/>
    <mergeCell ref="A598:AB598"/>
    <mergeCell ref="A599:AB599"/>
    <mergeCell ref="A600:AB600"/>
    <mergeCell ref="A582:A591"/>
    <mergeCell ref="B584:B585"/>
    <mergeCell ref="B587:B591"/>
    <mergeCell ref="D631:D632"/>
    <mergeCell ref="A605:A612"/>
    <mergeCell ref="B605:B612"/>
    <mergeCell ref="C605:C612"/>
    <mergeCell ref="D605:D612"/>
    <mergeCell ref="C601:K601"/>
    <mergeCell ref="A602:A603"/>
    <mergeCell ref="B602:B603"/>
    <mergeCell ref="C602:D602"/>
    <mergeCell ref="E602:E603"/>
    <mergeCell ref="A362:AB362"/>
    <mergeCell ref="J621:J624"/>
    <mergeCell ref="K621:K624"/>
    <mergeCell ref="A613:A620"/>
    <mergeCell ref="B613:B620"/>
    <mergeCell ref="C613:C620"/>
    <mergeCell ref="D613:D620"/>
    <mergeCell ref="A621:A636"/>
    <mergeCell ref="B621:B636"/>
    <mergeCell ref="C631:C632"/>
    <mergeCell ref="R364:AB364"/>
    <mergeCell ref="R367:R368"/>
    <mergeCell ref="S367:S368"/>
    <mergeCell ref="U367:U368"/>
    <mergeCell ref="V367:V368"/>
    <mergeCell ref="AA367:AA368"/>
    <mergeCell ref="AB367:AB368"/>
    <mergeCell ref="X367:X368"/>
    <mergeCell ref="L621:L624"/>
    <mergeCell ref="M621:M624"/>
    <mergeCell ref="N621:N624"/>
    <mergeCell ref="O621:O624"/>
    <mergeCell ref="AA269:AA270"/>
    <mergeCell ref="P621:P624"/>
    <mergeCell ref="Q621:Q624"/>
    <mergeCell ref="M602:P602"/>
    <mergeCell ref="R539:AB539"/>
    <mergeCell ref="AB269:AB270"/>
    <mergeCell ref="I634:I635"/>
    <mergeCell ref="U269:U270"/>
    <mergeCell ref="F621:F625"/>
    <mergeCell ref="G621:G625"/>
    <mergeCell ref="H621:H625"/>
    <mergeCell ref="I621:I624"/>
    <mergeCell ref="A513:AB513"/>
    <mergeCell ref="A535:AB535"/>
    <mergeCell ref="A536:AB536"/>
    <mergeCell ref="V269:V270"/>
    <mergeCell ref="E634:E635"/>
    <mergeCell ref="F634:F635"/>
    <mergeCell ref="G634:G635"/>
    <mergeCell ref="H634:H635"/>
    <mergeCell ref="P634:P635"/>
    <mergeCell ref="Q634:Q635"/>
    <mergeCell ref="J634:J635"/>
    <mergeCell ref="K634:K635"/>
    <mergeCell ref="L634:L635"/>
    <mergeCell ref="M634:M635"/>
    <mergeCell ref="N634:N635"/>
    <mergeCell ref="O634:O635"/>
    <mergeCell ref="R184:AB184"/>
    <mergeCell ref="R210:AB210"/>
    <mergeCell ref="R247:AB247"/>
    <mergeCell ref="R269:R270"/>
    <mergeCell ref="S269:S270"/>
    <mergeCell ref="T269:T270"/>
    <mergeCell ref="W269:W270"/>
    <mergeCell ref="X269:X270"/>
    <mergeCell ref="Y269:Y270"/>
    <mergeCell ref="Z269:Z270"/>
    <mergeCell ref="R5:AB5"/>
    <mergeCell ref="R37:AB37"/>
    <mergeCell ref="R77:AB77"/>
    <mergeCell ref="S115:AA115"/>
    <mergeCell ref="R144:AB144"/>
    <mergeCell ref="A111:AB111"/>
    <mergeCell ref="C143:E143"/>
    <mergeCell ref="E269:E270"/>
    <mergeCell ref="A112:AB112"/>
    <mergeCell ref="A113:AB113"/>
    <mergeCell ref="A140:AB140"/>
    <mergeCell ref="A141:AB141"/>
    <mergeCell ref="A142:AB142"/>
    <mergeCell ref="A180:AB180"/>
    <mergeCell ref="B144:B145"/>
    <mergeCell ref="D147:D156"/>
    <mergeCell ref="B157:B161"/>
    <mergeCell ref="C157:C161"/>
    <mergeCell ref="A206:AB206"/>
    <mergeCell ref="A207:AB207"/>
    <mergeCell ref="A208:AB208"/>
    <mergeCell ref="A243:AB243"/>
    <mergeCell ref="B217:B218"/>
    <mergeCell ref="C217:C218"/>
    <mergeCell ref="D217:D218"/>
    <mergeCell ref="C209:E209"/>
    <mergeCell ref="A210:A211"/>
    <mergeCell ref="B210:B211"/>
    <mergeCell ref="R289:AB289"/>
    <mergeCell ref="C289:D289"/>
    <mergeCell ref="E289:E290"/>
    <mergeCell ref="F289:G289"/>
    <mergeCell ref="A360:AB360"/>
    <mergeCell ref="A361:AB361"/>
    <mergeCell ref="R325:AB325"/>
    <mergeCell ref="A344:A348"/>
    <mergeCell ref="B344:B348"/>
    <mergeCell ref="C344:C348"/>
    <mergeCell ref="A451:AB451"/>
    <mergeCell ref="A489:AB489"/>
    <mergeCell ref="A490:AB490"/>
    <mergeCell ref="A441:A445"/>
    <mergeCell ref="B441:B442"/>
    <mergeCell ref="C441:C442"/>
    <mergeCell ref="D441:D442"/>
    <mergeCell ref="R453:AB453"/>
    <mergeCell ref="A453:A454"/>
    <mergeCell ref="B453:B454"/>
    <mergeCell ref="C514:E514"/>
    <mergeCell ref="B538:E538"/>
    <mergeCell ref="A511:AB511"/>
    <mergeCell ref="A512:AB512"/>
    <mergeCell ref="A496:A507"/>
    <mergeCell ref="B496:B501"/>
    <mergeCell ref="C499:C501"/>
    <mergeCell ref="D499:D501"/>
    <mergeCell ref="B515:B516"/>
    <mergeCell ref="C515:D515"/>
  </mergeCells>
  <pageMargins left="0.6" right="0.6" top="0.75" bottom="0.75" header="0.3" footer="0.3"/>
  <pageSetup scale="30" orientation="landscape" r:id="rId1"/>
</worksheet>
</file>

<file path=xl/worksheets/sheet4.xml><?xml version="1.0" encoding="utf-8"?>
<worksheet xmlns="http://schemas.openxmlformats.org/spreadsheetml/2006/main" xmlns:r="http://schemas.openxmlformats.org/officeDocument/2006/relationships">
  <dimension ref="A1:HM638"/>
  <sheetViews>
    <sheetView topLeftCell="A633" zoomScale="45" zoomScaleNormal="45" workbookViewId="0">
      <selection activeCell="L642" sqref="L642"/>
    </sheetView>
  </sheetViews>
  <sheetFormatPr baseColWidth="10" defaultRowHeight="12.75"/>
  <cols>
    <col min="1" max="1" width="14.7109375" style="9" customWidth="1"/>
    <col min="2" max="2" width="17.140625" style="9" customWidth="1"/>
    <col min="3" max="3" width="14.85546875" style="9" customWidth="1"/>
    <col min="4" max="4" width="15.140625" style="9" customWidth="1"/>
    <col min="5" max="5" width="20.28515625" style="9" customWidth="1"/>
    <col min="6" max="6" width="23.85546875" style="10" customWidth="1"/>
    <col min="7" max="7" width="13.7109375" style="9" customWidth="1"/>
    <col min="8" max="8" width="5.5703125" style="9" customWidth="1"/>
    <col min="9" max="12" width="8.5703125" style="9" bestFit="1" customWidth="1"/>
    <col min="13" max="13" width="7.7109375" style="9" bestFit="1" customWidth="1"/>
    <col min="14" max="15" width="8.5703125" style="9" bestFit="1" customWidth="1"/>
    <col min="16" max="16" width="10.28515625" style="11" bestFit="1" customWidth="1"/>
    <col min="17" max="17" width="14" style="9" customWidth="1"/>
    <col min="18" max="18" width="19.7109375" style="14" customWidth="1"/>
    <col min="19" max="19" width="15" style="14" customWidth="1"/>
    <col min="20" max="20" width="19.85546875" style="14" customWidth="1"/>
    <col min="21" max="21" width="15.5703125" style="14" customWidth="1"/>
    <col min="22" max="22" width="14.7109375" style="14" customWidth="1"/>
    <col min="23" max="23" width="13.5703125" style="14" customWidth="1"/>
    <col min="24" max="24" width="18" style="14" customWidth="1"/>
    <col min="25" max="25" width="12.140625" style="14" customWidth="1"/>
    <col min="26" max="26" width="12.85546875" style="14" customWidth="1"/>
    <col min="27" max="27" width="13.85546875" style="14" customWidth="1"/>
    <col min="28" max="28" width="24.42578125" style="14" customWidth="1"/>
    <col min="29" max="29" width="27.28515625" style="15" bestFit="1" customWidth="1"/>
    <col min="30" max="16384" width="11.42578125" style="1"/>
  </cols>
  <sheetData>
    <row r="1" spans="1:29" ht="20.25" customHeight="1">
      <c r="A1" s="723" t="s">
        <v>29</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1"/>
    </row>
    <row r="2" spans="1:29" ht="20.25" customHeight="1">
      <c r="A2" s="723" t="s">
        <v>563</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1"/>
    </row>
    <row r="3" spans="1:29" ht="20.25" customHeight="1">
      <c r="A3" s="723" t="s">
        <v>381</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1"/>
    </row>
    <row r="4" spans="1:29" ht="26.25" customHeight="1">
      <c r="A4" s="16" t="s">
        <v>1</v>
      </c>
      <c r="B4" s="17"/>
      <c r="C4" s="821" t="s">
        <v>20</v>
      </c>
      <c r="D4" s="822"/>
      <c r="E4" s="823"/>
      <c r="F4" s="18"/>
      <c r="G4" s="19"/>
      <c r="H4" s="20"/>
      <c r="I4" s="20"/>
      <c r="J4" s="20"/>
      <c r="K4" s="20"/>
      <c r="L4" s="20"/>
      <c r="M4" s="20"/>
      <c r="N4" s="20"/>
      <c r="O4" s="20"/>
      <c r="P4" s="21"/>
      <c r="Q4" s="20"/>
      <c r="R4" s="22"/>
      <c r="S4" s="22"/>
      <c r="T4" s="22"/>
      <c r="U4" s="22"/>
      <c r="V4" s="22"/>
      <c r="W4" s="22"/>
      <c r="X4" s="22"/>
      <c r="Y4" s="22"/>
      <c r="Z4" s="22"/>
      <c r="AA4" s="22"/>
      <c r="AB4" s="22"/>
      <c r="AC4" s="254"/>
    </row>
    <row r="5" spans="1:29" ht="23.25" customHeight="1">
      <c r="A5" s="824" t="s">
        <v>21</v>
      </c>
      <c r="B5" s="824" t="s">
        <v>22</v>
      </c>
      <c r="C5" s="767" t="s">
        <v>23</v>
      </c>
      <c r="D5" s="767"/>
      <c r="E5" s="824" t="s">
        <v>24</v>
      </c>
      <c r="F5" s="767" t="s">
        <v>25</v>
      </c>
      <c r="G5" s="767"/>
      <c r="H5" s="24" t="s">
        <v>818</v>
      </c>
      <c r="I5" s="727" t="s">
        <v>379</v>
      </c>
      <c r="J5" s="727"/>
      <c r="K5" s="727"/>
      <c r="L5" s="727"/>
      <c r="M5" s="727" t="s">
        <v>380</v>
      </c>
      <c r="N5" s="727"/>
      <c r="O5" s="727"/>
      <c r="P5" s="727"/>
      <c r="Q5" s="25">
        <v>100</v>
      </c>
      <c r="R5" s="763" t="s">
        <v>382</v>
      </c>
      <c r="S5" s="763"/>
      <c r="T5" s="763"/>
      <c r="U5" s="763"/>
      <c r="V5" s="763"/>
      <c r="W5" s="763"/>
      <c r="X5" s="763"/>
      <c r="Y5" s="763"/>
      <c r="Z5" s="763"/>
      <c r="AA5" s="763"/>
      <c r="AB5" s="763"/>
      <c r="AC5" s="174" t="s">
        <v>383</v>
      </c>
    </row>
    <row r="6" spans="1:29" ht="94.5" customHeight="1">
      <c r="A6" s="824"/>
      <c r="B6" s="824"/>
      <c r="C6" s="27" t="s">
        <v>26</v>
      </c>
      <c r="D6" s="27" t="s">
        <v>27</v>
      </c>
      <c r="E6" s="824"/>
      <c r="F6" s="28" t="s">
        <v>26</v>
      </c>
      <c r="G6" s="27" t="s">
        <v>27</v>
      </c>
      <c r="H6" s="24" t="s">
        <v>9</v>
      </c>
      <c r="I6" s="25">
        <v>2012</v>
      </c>
      <c r="J6" s="25">
        <v>2013</v>
      </c>
      <c r="K6" s="25">
        <v>2014</v>
      </c>
      <c r="L6" s="25">
        <v>2015</v>
      </c>
      <c r="M6" s="25">
        <v>2012</v>
      </c>
      <c r="N6" s="25">
        <v>2013</v>
      </c>
      <c r="O6" s="25">
        <v>2014</v>
      </c>
      <c r="P6" s="29">
        <v>2015</v>
      </c>
      <c r="Q6" s="24" t="s">
        <v>384</v>
      </c>
      <c r="R6" s="30" t="s">
        <v>11</v>
      </c>
      <c r="S6" s="30" t="s">
        <v>12</v>
      </c>
      <c r="T6" s="30" t="s">
        <v>13</v>
      </c>
      <c r="U6" s="30" t="s">
        <v>14</v>
      </c>
      <c r="V6" s="30" t="s">
        <v>15</v>
      </c>
      <c r="W6" s="30" t="s">
        <v>16</v>
      </c>
      <c r="X6" s="30" t="s">
        <v>17</v>
      </c>
      <c r="Y6" s="30" t="s">
        <v>18</v>
      </c>
      <c r="Z6" s="30" t="s">
        <v>19</v>
      </c>
      <c r="AA6" s="30" t="s">
        <v>385</v>
      </c>
      <c r="AB6" s="30" t="s">
        <v>618</v>
      </c>
      <c r="AC6" s="30" t="s">
        <v>386</v>
      </c>
    </row>
    <row r="7" spans="1:29" ht="24.75" customHeight="1">
      <c r="A7" s="25"/>
      <c r="B7" s="31"/>
      <c r="C7" s="31"/>
      <c r="D7" s="31"/>
      <c r="E7" s="73"/>
      <c r="F7" s="92"/>
      <c r="G7" s="73"/>
      <c r="H7" s="33"/>
      <c r="I7" s="33"/>
      <c r="J7" s="33"/>
      <c r="K7" s="33"/>
      <c r="L7" s="33"/>
      <c r="M7" s="33"/>
      <c r="N7" s="33"/>
      <c r="O7" s="33"/>
      <c r="P7" s="32"/>
      <c r="Q7" s="106">
        <v>100</v>
      </c>
      <c r="R7" s="35">
        <v>1380658675.219352</v>
      </c>
      <c r="S7" s="35">
        <v>0</v>
      </c>
      <c r="T7" s="35">
        <v>217760334.58841601</v>
      </c>
      <c r="U7" s="35">
        <v>1191016</v>
      </c>
      <c r="V7" s="35">
        <v>0</v>
      </c>
      <c r="W7" s="35">
        <v>0</v>
      </c>
      <c r="X7" s="35">
        <v>1210218652.113672</v>
      </c>
      <c r="Y7" s="35">
        <v>0</v>
      </c>
      <c r="Z7" s="35">
        <v>20076414.799719997</v>
      </c>
      <c r="AA7" s="35">
        <v>0</v>
      </c>
      <c r="AB7" s="35">
        <v>2829905092.7211595</v>
      </c>
      <c r="AC7" s="174">
        <v>10394275221.407158</v>
      </c>
    </row>
    <row r="8" spans="1:29" s="2" customFormat="1" ht="147.75" customHeight="1">
      <c r="A8" s="778" t="s">
        <v>471</v>
      </c>
      <c r="B8" s="780" t="s">
        <v>472</v>
      </c>
      <c r="C8" s="780" t="s">
        <v>473</v>
      </c>
      <c r="D8" s="825">
        <v>0.98</v>
      </c>
      <c r="E8" s="36" t="s">
        <v>474</v>
      </c>
      <c r="F8" s="37" t="s">
        <v>475</v>
      </c>
      <c r="G8" s="769">
        <v>0.9</v>
      </c>
      <c r="H8" s="24" t="s">
        <v>9</v>
      </c>
      <c r="I8" s="204">
        <v>0.25</v>
      </c>
      <c r="J8" s="204">
        <v>0.25</v>
      </c>
      <c r="K8" s="204">
        <v>0.25</v>
      </c>
      <c r="L8" s="204">
        <v>0.25</v>
      </c>
      <c r="M8" s="40">
        <v>0.25</v>
      </c>
      <c r="N8" s="40">
        <v>0.5</v>
      </c>
      <c r="O8" s="40">
        <v>0.75</v>
      </c>
      <c r="P8" s="40">
        <v>1</v>
      </c>
      <c r="Q8" s="41">
        <f>+(AB8*$Q$7)/AB$7</f>
        <v>52.585474398960613</v>
      </c>
      <c r="R8" s="35">
        <v>674850683.45935202</v>
      </c>
      <c r="S8" s="35">
        <v>0</v>
      </c>
      <c r="T8" s="35">
        <v>217760334.58841601</v>
      </c>
      <c r="U8" s="35">
        <v>0</v>
      </c>
      <c r="V8" s="35">
        <v>0</v>
      </c>
      <c r="W8" s="35">
        <v>0</v>
      </c>
      <c r="X8" s="35">
        <v>595508000</v>
      </c>
      <c r="Y8" s="35">
        <v>0</v>
      </c>
      <c r="Z8" s="35">
        <v>0</v>
      </c>
      <c r="AA8" s="35">
        <v>0</v>
      </c>
      <c r="AB8" s="35">
        <v>1488119018.0477679</v>
      </c>
      <c r="AC8" s="174">
        <v>5465878935.5105677</v>
      </c>
    </row>
    <row r="9" spans="1:29" s="2" customFormat="1" ht="154.5" customHeight="1">
      <c r="A9" s="778"/>
      <c r="B9" s="781"/>
      <c r="C9" s="781"/>
      <c r="D9" s="813"/>
      <c r="E9" s="36" t="s">
        <v>476</v>
      </c>
      <c r="F9" s="37" t="s">
        <v>477</v>
      </c>
      <c r="G9" s="769"/>
      <c r="H9" s="24" t="s">
        <v>9</v>
      </c>
      <c r="I9" s="204">
        <v>0.25</v>
      </c>
      <c r="J9" s="204">
        <v>0.25</v>
      </c>
      <c r="K9" s="204">
        <v>0.25</v>
      </c>
      <c r="L9" s="204">
        <v>0.23</v>
      </c>
      <c r="M9" s="40">
        <v>0.25</v>
      </c>
      <c r="N9" s="40">
        <v>0.5</v>
      </c>
      <c r="O9" s="40">
        <v>0.75</v>
      </c>
      <c r="P9" s="40">
        <v>0.98</v>
      </c>
      <c r="Q9" s="41">
        <f t="shared" ref="Q9:Q28" si="0">+(AB9*$Q$7)/AB$7</f>
        <v>44.894935345411497</v>
      </c>
      <c r="R9" s="35">
        <v>654582393.60000002</v>
      </c>
      <c r="S9" s="35">
        <v>0</v>
      </c>
      <c r="T9" s="35">
        <v>0</v>
      </c>
      <c r="U9" s="35">
        <v>1191016</v>
      </c>
      <c r="V9" s="35">
        <v>0</v>
      </c>
      <c r="W9" s="35">
        <v>0</v>
      </c>
      <c r="X9" s="35">
        <v>614710652.1136719</v>
      </c>
      <c r="Y9" s="35">
        <v>0</v>
      </c>
      <c r="Z9" s="35">
        <v>0</v>
      </c>
      <c r="AA9" s="35">
        <v>0</v>
      </c>
      <c r="AB9" s="35">
        <v>1270484061.7136719</v>
      </c>
      <c r="AC9" s="174">
        <v>4666503140.2748718</v>
      </c>
    </row>
    <row r="10" spans="1:29" s="2" customFormat="1" ht="278.25" customHeight="1">
      <c r="A10" s="778" t="s">
        <v>37</v>
      </c>
      <c r="B10" s="36" t="s">
        <v>478</v>
      </c>
      <c r="C10" s="36" t="s">
        <v>479</v>
      </c>
      <c r="D10" s="42">
        <v>0</v>
      </c>
      <c r="E10" s="37" t="s">
        <v>480</v>
      </c>
      <c r="F10" s="37" t="s">
        <v>752</v>
      </c>
      <c r="G10" s="42" t="s">
        <v>481</v>
      </c>
      <c r="H10" s="24" t="s">
        <v>8</v>
      </c>
      <c r="I10" s="24">
        <v>1</v>
      </c>
      <c r="J10" s="24"/>
      <c r="K10" s="24"/>
      <c r="L10" s="24"/>
      <c r="M10" s="43">
        <v>1</v>
      </c>
      <c r="N10" s="24">
        <v>1</v>
      </c>
      <c r="O10" s="24">
        <v>1</v>
      </c>
      <c r="P10" s="40">
        <v>1</v>
      </c>
      <c r="Q10" s="41">
        <f t="shared" si="0"/>
        <v>0</v>
      </c>
      <c r="R10" s="35">
        <v>0</v>
      </c>
      <c r="S10" s="35">
        <v>0</v>
      </c>
      <c r="T10" s="35">
        <v>0</v>
      </c>
      <c r="U10" s="35">
        <v>0</v>
      </c>
      <c r="V10" s="35">
        <v>0</v>
      </c>
      <c r="W10" s="35">
        <v>0</v>
      </c>
      <c r="X10" s="35">
        <v>0</v>
      </c>
      <c r="Y10" s="35">
        <v>0</v>
      </c>
      <c r="Z10" s="35">
        <v>0</v>
      </c>
      <c r="AA10" s="35">
        <v>0</v>
      </c>
      <c r="AB10" s="35">
        <v>0</v>
      </c>
      <c r="AC10" s="174">
        <v>10000</v>
      </c>
    </row>
    <row r="11" spans="1:29" s="2" customFormat="1" ht="306.75" customHeight="1">
      <c r="A11" s="778"/>
      <c r="B11" s="36" t="s">
        <v>482</v>
      </c>
      <c r="C11" s="37" t="s">
        <v>483</v>
      </c>
      <c r="D11" s="44">
        <v>0.85</v>
      </c>
      <c r="E11" s="36" t="s">
        <v>753</v>
      </c>
      <c r="F11" s="37" t="s">
        <v>754</v>
      </c>
      <c r="G11" s="44">
        <v>1</v>
      </c>
      <c r="H11" s="24" t="s">
        <v>9</v>
      </c>
      <c r="I11" s="44">
        <v>1</v>
      </c>
      <c r="J11" s="44">
        <v>1</v>
      </c>
      <c r="K11" s="44">
        <v>1</v>
      </c>
      <c r="L11" s="44">
        <v>1</v>
      </c>
      <c r="M11" s="44">
        <v>1</v>
      </c>
      <c r="N11" s="44">
        <v>1</v>
      </c>
      <c r="O11" s="44">
        <v>1</v>
      </c>
      <c r="P11" s="40">
        <v>1</v>
      </c>
      <c r="Q11" s="41">
        <f t="shared" si="0"/>
        <v>0.21043391226501373</v>
      </c>
      <c r="R11" s="35">
        <v>5955080</v>
      </c>
      <c r="S11" s="35">
        <v>0</v>
      </c>
      <c r="T11" s="35">
        <v>0</v>
      </c>
      <c r="U11" s="35">
        <v>0</v>
      </c>
      <c r="V11" s="35">
        <v>0</v>
      </c>
      <c r="W11" s="35">
        <v>0</v>
      </c>
      <c r="X11" s="35">
        <v>0</v>
      </c>
      <c r="Y11" s="35">
        <v>0</v>
      </c>
      <c r="Z11" s="35">
        <v>0</v>
      </c>
      <c r="AA11" s="35">
        <v>0</v>
      </c>
      <c r="AB11" s="35">
        <v>5955080</v>
      </c>
      <c r="AC11" s="174">
        <v>21873080</v>
      </c>
    </row>
    <row r="12" spans="1:29" s="2" customFormat="1" ht="162.75" customHeight="1">
      <c r="A12" s="778" t="s">
        <v>484</v>
      </c>
      <c r="B12" s="45" t="s">
        <v>485</v>
      </c>
      <c r="C12" s="45" t="s">
        <v>30</v>
      </c>
      <c r="D12" s="45" t="s">
        <v>486</v>
      </c>
      <c r="E12" s="45" t="s">
        <v>487</v>
      </c>
      <c r="F12" s="45" t="s">
        <v>755</v>
      </c>
      <c r="G12" s="36" t="s">
        <v>488</v>
      </c>
      <c r="H12" s="24" t="s">
        <v>9</v>
      </c>
      <c r="I12" s="234">
        <v>2.4E-2</v>
      </c>
      <c r="J12" s="234">
        <v>2.4E-2</v>
      </c>
      <c r="K12" s="234">
        <v>2.4E-2</v>
      </c>
      <c r="L12" s="234">
        <v>2.4E-2</v>
      </c>
      <c r="M12" s="234">
        <v>2.4E-2</v>
      </c>
      <c r="N12" s="234">
        <v>2.4E-2</v>
      </c>
      <c r="O12" s="234">
        <v>2.4E-2</v>
      </c>
      <c r="P12" s="40">
        <v>2.4E-2</v>
      </c>
      <c r="Q12" s="41">
        <f t="shared" si="0"/>
        <v>0.21043391226501373</v>
      </c>
      <c r="R12" s="35">
        <v>5955080</v>
      </c>
      <c r="S12" s="35">
        <v>0</v>
      </c>
      <c r="T12" s="35">
        <v>0</v>
      </c>
      <c r="U12" s="35">
        <v>0</v>
      </c>
      <c r="V12" s="35">
        <v>0</v>
      </c>
      <c r="W12" s="35">
        <v>0</v>
      </c>
      <c r="X12" s="35">
        <v>0</v>
      </c>
      <c r="Y12" s="35">
        <v>0</v>
      </c>
      <c r="Z12" s="35">
        <v>0</v>
      </c>
      <c r="AA12" s="35">
        <v>0</v>
      </c>
      <c r="AB12" s="35">
        <v>5955080</v>
      </c>
      <c r="AC12" s="174">
        <v>21873080</v>
      </c>
    </row>
    <row r="13" spans="1:29" s="2" customFormat="1" ht="144" customHeight="1">
      <c r="A13" s="778"/>
      <c r="B13" s="768" t="s">
        <v>489</v>
      </c>
      <c r="C13" s="768" t="s">
        <v>31</v>
      </c>
      <c r="D13" s="768" t="s">
        <v>490</v>
      </c>
      <c r="E13" s="45" t="s">
        <v>757</v>
      </c>
      <c r="F13" s="45" t="s">
        <v>756</v>
      </c>
      <c r="G13" s="45">
        <v>0</v>
      </c>
      <c r="H13" s="24" t="s">
        <v>9</v>
      </c>
      <c r="I13" s="45">
        <v>0</v>
      </c>
      <c r="J13" s="45">
        <v>0</v>
      </c>
      <c r="K13" s="45">
        <v>0</v>
      </c>
      <c r="L13" s="45">
        <v>0</v>
      </c>
      <c r="M13" s="43">
        <v>0</v>
      </c>
      <c r="N13" s="43">
        <v>0</v>
      </c>
      <c r="O13" s="43">
        <v>0</v>
      </c>
      <c r="P13" s="40">
        <v>0</v>
      </c>
      <c r="Q13" s="41">
        <f t="shared" si="0"/>
        <v>0.25013842401312952</v>
      </c>
      <c r="R13" s="35">
        <v>7078680</v>
      </c>
      <c r="S13" s="35">
        <v>0</v>
      </c>
      <c r="T13" s="35">
        <v>0</v>
      </c>
      <c r="U13" s="35">
        <v>0</v>
      </c>
      <c r="V13" s="35">
        <v>0</v>
      </c>
      <c r="W13" s="35">
        <v>0</v>
      </c>
      <c r="X13" s="35">
        <v>0</v>
      </c>
      <c r="Y13" s="35">
        <v>0</v>
      </c>
      <c r="Z13" s="35">
        <v>0</v>
      </c>
      <c r="AA13" s="35">
        <v>0</v>
      </c>
      <c r="AB13" s="35">
        <v>7078680</v>
      </c>
      <c r="AC13" s="174">
        <v>25056680</v>
      </c>
    </row>
    <row r="14" spans="1:29" s="2" customFormat="1" ht="102.75" customHeight="1">
      <c r="A14" s="778"/>
      <c r="B14" s="768"/>
      <c r="C14" s="768"/>
      <c r="D14" s="768"/>
      <c r="E14" s="36" t="s">
        <v>758</v>
      </c>
      <c r="F14" s="45" t="s">
        <v>491</v>
      </c>
      <c r="G14" s="45" t="s">
        <v>492</v>
      </c>
      <c r="H14" s="24" t="s">
        <v>738</v>
      </c>
      <c r="I14" s="43">
        <v>0</v>
      </c>
      <c r="J14" s="43">
        <v>0</v>
      </c>
      <c r="K14" s="43">
        <v>0</v>
      </c>
      <c r="L14" s="43">
        <v>0</v>
      </c>
      <c r="M14" s="43">
        <v>0</v>
      </c>
      <c r="N14" s="43">
        <v>0</v>
      </c>
      <c r="O14" s="43">
        <v>0</v>
      </c>
      <c r="P14" s="40">
        <v>0</v>
      </c>
      <c r="Q14" s="41">
        <f t="shared" si="0"/>
        <v>8.1791294201118539E-2</v>
      </c>
      <c r="R14" s="35">
        <v>2314616</v>
      </c>
      <c r="S14" s="35">
        <v>0</v>
      </c>
      <c r="T14" s="35">
        <v>0</v>
      </c>
      <c r="U14" s="35">
        <v>0</v>
      </c>
      <c r="V14" s="35">
        <v>0</v>
      </c>
      <c r="W14" s="35">
        <v>0</v>
      </c>
      <c r="X14" s="35">
        <v>0</v>
      </c>
      <c r="Y14" s="35">
        <v>0</v>
      </c>
      <c r="Z14" s="35">
        <v>0</v>
      </c>
      <c r="AA14" s="35">
        <v>0</v>
      </c>
      <c r="AB14" s="35">
        <v>2314616</v>
      </c>
      <c r="AC14" s="174">
        <v>7558216</v>
      </c>
    </row>
    <row r="15" spans="1:29" s="2" customFormat="1" ht="146.25" customHeight="1">
      <c r="A15" s="778"/>
      <c r="B15" s="768"/>
      <c r="C15" s="768"/>
      <c r="D15" s="768"/>
      <c r="E15" s="265" t="s">
        <v>493</v>
      </c>
      <c r="F15" s="265" t="s">
        <v>32</v>
      </c>
      <c r="G15" s="45" t="s">
        <v>494</v>
      </c>
      <c r="H15" s="24" t="s">
        <v>9</v>
      </c>
      <c r="I15" s="24">
        <v>1</v>
      </c>
      <c r="J15" s="24">
        <v>1</v>
      </c>
      <c r="K15" s="24">
        <v>1</v>
      </c>
      <c r="L15" s="24">
        <v>1</v>
      </c>
      <c r="M15" s="43">
        <v>1</v>
      </c>
      <c r="N15" s="24">
        <v>2</v>
      </c>
      <c r="O15" s="24">
        <v>3</v>
      </c>
      <c r="P15" s="40">
        <v>4</v>
      </c>
      <c r="Q15" s="41">
        <f t="shared" si="0"/>
        <v>8.1791294201118539E-2</v>
      </c>
      <c r="R15" s="35">
        <v>2314616</v>
      </c>
      <c r="S15" s="35">
        <v>0</v>
      </c>
      <c r="T15" s="35">
        <v>0</v>
      </c>
      <c r="U15" s="35">
        <v>0</v>
      </c>
      <c r="V15" s="35">
        <v>0</v>
      </c>
      <c r="W15" s="35">
        <v>0</v>
      </c>
      <c r="X15" s="35">
        <v>0</v>
      </c>
      <c r="Y15" s="35">
        <v>0</v>
      </c>
      <c r="Z15" s="35">
        <v>0</v>
      </c>
      <c r="AA15" s="35">
        <v>0</v>
      </c>
      <c r="AB15" s="35">
        <v>2314616</v>
      </c>
      <c r="AC15" s="174">
        <v>7558216</v>
      </c>
    </row>
    <row r="16" spans="1:29" s="2" customFormat="1" ht="144.75" customHeight="1">
      <c r="A16" s="778"/>
      <c r="B16" s="768"/>
      <c r="C16" s="768"/>
      <c r="D16" s="768"/>
      <c r="E16" s="265" t="s">
        <v>495</v>
      </c>
      <c r="F16" s="265" t="s">
        <v>33</v>
      </c>
      <c r="G16" s="45" t="s">
        <v>494</v>
      </c>
      <c r="H16" s="24" t="s">
        <v>9</v>
      </c>
      <c r="I16" s="24">
        <v>1</v>
      </c>
      <c r="J16" s="24">
        <v>1</v>
      </c>
      <c r="K16" s="24">
        <v>1</v>
      </c>
      <c r="L16" s="24">
        <v>1</v>
      </c>
      <c r="M16" s="43">
        <v>1</v>
      </c>
      <c r="N16" s="24">
        <v>2</v>
      </c>
      <c r="O16" s="24">
        <v>3</v>
      </c>
      <c r="P16" s="40">
        <v>4</v>
      </c>
      <c r="Q16" s="41">
        <f t="shared" si="0"/>
        <v>6.0747902974617171E-2</v>
      </c>
      <c r="R16" s="35">
        <v>1719108</v>
      </c>
      <c r="S16" s="35">
        <v>0</v>
      </c>
      <c r="T16" s="35">
        <v>0</v>
      </c>
      <c r="U16" s="35">
        <v>0</v>
      </c>
      <c r="V16" s="35">
        <v>0</v>
      </c>
      <c r="W16" s="35">
        <v>0</v>
      </c>
      <c r="X16" s="35">
        <v>0</v>
      </c>
      <c r="Y16" s="35">
        <v>0</v>
      </c>
      <c r="Z16" s="35">
        <v>0</v>
      </c>
      <c r="AA16" s="35">
        <v>0</v>
      </c>
      <c r="AB16" s="35">
        <v>1719108</v>
      </c>
      <c r="AC16" s="174">
        <v>5370908</v>
      </c>
    </row>
    <row r="17" spans="1:29" s="2" customFormat="1" ht="315" customHeight="1">
      <c r="A17" s="778"/>
      <c r="B17" s="45" t="s">
        <v>496</v>
      </c>
      <c r="C17" s="45" t="s">
        <v>497</v>
      </c>
      <c r="D17" s="47" t="s">
        <v>498</v>
      </c>
      <c r="E17" s="45" t="s">
        <v>499</v>
      </c>
      <c r="F17" s="45" t="s">
        <v>759</v>
      </c>
      <c r="G17" s="47">
        <v>1</v>
      </c>
      <c r="H17" s="24" t="s">
        <v>9</v>
      </c>
      <c r="I17" s="47">
        <v>1</v>
      </c>
      <c r="J17" s="47">
        <v>1</v>
      </c>
      <c r="K17" s="47">
        <v>1</v>
      </c>
      <c r="L17" s="47">
        <v>1</v>
      </c>
      <c r="M17" s="47">
        <v>1</v>
      </c>
      <c r="N17" s="47">
        <v>1</v>
      </c>
      <c r="O17" s="47">
        <v>1</v>
      </c>
      <c r="P17" s="40">
        <v>1</v>
      </c>
      <c r="Q17" s="41">
        <f t="shared" si="0"/>
        <v>0.73048113355075239</v>
      </c>
      <c r="R17" s="35">
        <v>595508</v>
      </c>
      <c r="S17" s="35">
        <v>0</v>
      </c>
      <c r="T17" s="35">
        <v>0</v>
      </c>
      <c r="U17" s="35">
        <v>0</v>
      </c>
      <c r="V17" s="35">
        <v>0</v>
      </c>
      <c r="W17" s="35">
        <v>0</v>
      </c>
      <c r="X17" s="35">
        <v>0</v>
      </c>
      <c r="Y17" s="35">
        <v>0</v>
      </c>
      <c r="Z17" s="35">
        <v>20076414.799719997</v>
      </c>
      <c r="AA17" s="35">
        <v>0</v>
      </c>
      <c r="AB17" s="35">
        <v>20671922.799719997</v>
      </c>
      <c r="AC17" s="174">
        <v>75928219.46171999</v>
      </c>
    </row>
    <row r="18" spans="1:29" s="2" customFormat="1" ht="158.25" customHeight="1">
      <c r="A18" s="778"/>
      <c r="B18" s="45" t="s">
        <v>500</v>
      </c>
      <c r="C18" s="45" t="s">
        <v>34</v>
      </c>
      <c r="D18" s="45" t="s">
        <v>501</v>
      </c>
      <c r="E18" s="45" t="s">
        <v>502</v>
      </c>
      <c r="F18" s="45" t="s">
        <v>503</v>
      </c>
      <c r="G18" s="47">
        <v>0.8</v>
      </c>
      <c r="H18" s="24" t="s">
        <v>8</v>
      </c>
      <c r="I18" s="234">
        <v>2.5000000000000001E-2</v>
      </c>
      <c r="J18" s="234">
        <v>2.5000000000000001E-2</v>
      </c>
      <c r="K18" s="234">
        <v>2.5000000000000001E-2</v>
      </c>
      <c r="L18" s="234">
        <v>2.5000000000000001E-2</v>
      </c>
      <c r="M18" s="234">
        <v>2.5000000000000001E-2</v>
      </c>
      <c r="N18" s="235">
        <v>0.05</v>
      </c>
      <c r="O18" s="234">
        <v>7.5000000000000011E-2</v>
      </c>
      <c r="P18" s="40">
        <v>0.1</v>
      </c>
      <c r="Q18" s="41">
        <f t="shared" si="0"/>
        <v>8.1791294201118539E-2</v>
      </c>
      <c r="R18" s="35">
        <v>2314616</v>
      </c>
      <c r="S18" s="35">
        <v>0</v>
      </c>
      <c r="T18" s="35">
        <v>0</v>
      </c>
      <c r="U18" s="35">
        <v>0</v>
      </c>
      <c r="V18" s="35">
        <v>0</v>
      </c>
      <c r="W18" s="35">
        <v>0</v>
      </c>
      <c r="X18" s="35">
        <v>0</v>
      </c>
      <c r="Y18" s="35">
        <v>0</v>
      </c>
      <c r="Z18" s="35">
        <v>0</v>
      </c>
      <c r="AA18" s="35">
        <v>0</v>
      </c>
      <c r="AB18" s="35">
        <v>2314616</v>
      </c>
      <c r="AC18" s="174">
        <v>7558216</v>
      </c>
    </row>
    <row r="19" spans="1:29" s="2" customFormat="1" ht="317.25" customHeight="1">
      <c r="A19" s="778"/>
      <c r="B19" s="45" t="s">
        <v>504</v>
      </c>
      <c r="C19" s="45" t="s">
        <v>505</v>
      </c>
      <c r="D19" s="45" t="s">
        <v>506</v>
      </c>
      <c r="E19" s="45" t="s">
        <v>760</v>
      </c>
      <c r="F19" s="45" t="s">
        <v>507</v>
      </c>
      <c r="G19" s="236">
        <v>2</v>
      </c>
      <c r="H19" s="24" t="s">
        <v>8</v>
      </c>
      <c r="I19" s="24">
        <v>1</v>
      </c>
      <c r="J19" s="24">
        <v>1</v>
      </c>
      <c r="K19" s="24">
        <v>1</v>
      </c>
      <c r="L19" s="24">
        <v>1</v>
      </c>
      <c r="M19" s="43">
        <v>1</v>
      </c>
      <c r="N19" s="24">
        <v>2</v>
      </c>
      <c r="O19" s="24">
        <v>3</v>
      </c>
      <c r="P19" s="40">
        <v>4</v>
      </c>
      <c r="Q19" s="41">
        <f t="shared" si="0"/>
        <v>8.4173564906005485E-2</v>
      </c>
      <c r="R19" s="35">
        <v>2382032</v>
      </c>
      <c r="S19" s="35">
        <v>0</v>
      </c>
      <c r="T19" s="35">
        <v>0</v>
      </c>
      <c r="U19" s="35">
        <v>0</v>
      </c>
      <c r="V19" s="35">
        <v>0</v>
      </c>
      <c r="W19" s="35">
        <v>0</v>
      </c>
      <c r="X19" s="35">
        <v>0</v>
      </c>
      <c r="Y19" s="35">
        <v>0</v>
      </c>
      <c r="Z19" s="35">
        <v>0</v>
      </c>
      <c r="AA19" s="35">
        <v>0</v>
      </c>
      <c r="AB19" s="35">
        <v>2382032</v>
      </c>
      <c r="AC19" s="174">
        <v>8749232</v>
      </c>
    </row>
    <row r="20" spans="1:29" s="2" customFormat="1" ht="174" customHeight="1">
      <c r="A20" s="778"/>
      <c r="B20" s="45" t="s">
        <v>508</v>
      </c>
      <c r="C20" s="45" t="s">
        <v>509</v>
      </c>
      <c r="D20" s="45" t="s">
        <v>510</v>
      </c>
      <c r="E20" s="45" t="s">
        <v>761</v>
      </c>
      <c r="F20" s="45" t="s">
        <v>511</v>
      </c>
      <c r="G20" s="45" t="s">
        <v>68</v>
      </c>
      <c r="H20" s="24" t="s">
        <v>9</v>
      </c>
      <c r="I20" s="24">
        <v>1</v>
      </c>
      <c r="J20" s="24">
        <v>1</v>
      </c>
      <c r="K20" s="24">
        <v>1</v>
      </c>
      <c r="L20" s="24">
        <v>1</v>
      </c>
      <c r="M20" s="43">
        <v>1</v>
      </c>
      <c r="N20" s="24">
        <v>2</v>
      </c>
      <c r="O20" s="24">
        <v>3</v>
      </c>
      <c r="P20" s="40">
        <v>4</v>
      </c>
      <c r="Q20" s="41">
        <f t="shared" si="0"/>
        <v>0.21043391226501373</v>
      </c>
      <c r="R20" s="35">
        <v>5955080</v>
      </c>
      <c r="S20" s="35">
        <v>0</v>
      </c>
      <c r="T20" s="35">
        <v>0</v>
      </c>
      <c r="U20" s="35">
        <v>0</v>
      </c>
      <c r="V20" s="35">
        <v>0</v>
      </c>
      <c r="W20" s="35">
        <v>0</v>
      </c>
      <c r="X20" s="35">
        <v>0</v>
      </c>
      <c r="Y20" s="35">
        <v>0</v>
      </c>
      <c r="Z20" s="35">
        <v>0</v>
      </c>
      <c r="AA20" s="35">
        <v>0</v>
      </c>
      <c r="AB20" s="35">
        <v>5955080</v>
      </c>
      <c r="AC20" s="174">
        <v>21873080</v>
      </c>
    </row>
    <row r="21" spans="1:29" s="2" customFormat="1" ht="186.75" customHeight="1">
      <c r="A21" s="778"/>
      <c r="B21" s="45" t="s">
        <v>512</v>
      </c>
      <c r="C21" s="45" t="s">
        <v>513</v>
      </c>
      <c r="D21" s="45" t="s">
        <v>514</v>
      </c>
      <c r="E21" s="45" t="s">
        <v>515</v>
      </c>
      <c r="F21" s="45" t="s">
        <v>516</v>
      </c>
      <c r="G21" s="45" t="s">
        <v>517</v>
      </c>
      <c r="H21" s="24" t="s">
        <v>8</v>
      </c>
      <c r="I21" s="237">
        <v>0.01</v>
      </c>
      <c r="J21" s="237">
        <v>0.02</v>
      </c>
      <c r="K21" s="237">
        <v>0.01</v>
      </c>
      <c r="L21" s="237">
        <v>0.01</v>
      </c>
      <c r="M21" s="237">
        <v>0.01</v>
      </c>
      <c r="N21" s="237">
        <v>0.03</v>
      </c>
      <c r="O21" s="237">
        <v>0.04</v>
      </c>
      <c r="P21" s="40">
        <v>0.05</v>
      </c>
      <c r="Q21" s="41">
        <f t="shared" si="0"/>
        <v>4.2086782453002743E-2</v>
      </c>
      <c r="R21" s="35">
        <v>1191016</v>
      </c>
      <c r="S21" s="35">
        <v>0</v>
      </c>
      <c r="T21" s="35">
        <v>0</v>
      </c>
      <c r="U21" s="35">
        <v>0</v>
      </c>
      <c r="V21" s="35">
        <v>0</v>
      </c>
      <c r="W21" s="35">
        <v>0</v>
      </c>
      <c r="X21" s="35">
        <v>0</v>
      </c>
      <c r="Y21" s="35">
        <v>0</v>
      </c>
      <c r="Z21" s="35">
        <v>0</v>
      </c>
      <c r="AA21" s="35">
        <v>0</v>
      </c>
      <c r="AB21" s="35">
        <v>1191016</v>
      </c>
      <c r="AC21" s="174">
        <v>4374616</v>
      </c>
    </row>
    <row r="22" spans="1:29" s="2" customFormat="1" ht="188.25" customHeight="1">
      <c r="A22" s="778"/>
      <c r="B22" s="45" t="s">
        <v>518</v>
      </c>
      <c r="C22" s="45" t="s">
        <v>519</v>
      </c>
      <c r="D22" s="45">
        <v>4.0000000000000001E-3</v>
      </c>
      <c r="E22" s="45" t="s">
        <v>520</v>
      </c>
      <c r="F22" s="45" t="s">
        <v>762</v>
      </c>
      <c r="G22" s="47">
        <v>1</v>
      </c>
      <c r="H22" s="24" t="s">
        <v>9</v>
      </c>
      <c r="I22" s="40">
        <v>1</v>
      </c>
      <c r="J22" s="40">
        <v>1</v>
      </c>
      <c r="K22" s="40">
        <v>1</v>
      </c>
      <c r="L22" s="40">
        <v>1</v>
      </c>
      <c r="M22" s="40">
        <v>1</v>
      </c>
      <c r="N22" s="40">
        <v>1</v>
      </c>
      <c r="O22" s="40">
        <v>1</v>
      </c>
      <c r="P22" s="40">
        <v>1</v>
      </c>
      <c r="Q22" s="41">
        <f t="shared" si="0"/>
        <v>4.2086782453002743E-2</v>
      </c>
      <c r="R22" s="35">
        <v>1191016</v>
      </c>
      <c r="S22" s="35">
        <v>0</v>
      </c>
      <c r="T22" s="35">
        <v>0</v>
      </c>
      <c r="U22" s="35">
        <v>0</v>
      </c>
      <c r="V22" s="35">
        <v>0</v>
      </c>
      <c r="W22" s="35">
        <v>0</v>
      </c>
      <c r="X22" s="35">
        <v>0</v>
      </c>
      <c r="Y22" s="35">
        <v>0</v>
      </c>
      <c r="Z22" s="35">
        <v>0</v>
      </c>
      <c r="AA22" s="35">
        <v>0</v>
      </c>
      <c r="AB22" s="35">
        <v>1191016</v>
      </c>
      <c r="AC22" s="174">
        <v>4374616</v>
      </c>
    </row>
    <row r="23" spans="1:29" s="2" customFormat="1" ht="165" customHeight="1">
      <c r="A23" s="778"/>
      <c r="B23" s="45" t="s">
        <v>521</v>
      </c>
      <c r="C23" s="45" t="s">
        <v>522</v>
      </c>
      <c r="D23" s="45" t="s">
        <v>523</v>
      </c>
      <c r="E23" s="45" t="s">
        <v>524</v>
      </c>
      <c r="F23" s="45" t="s">
        <v>763</v>
      </c>
      <c r="G23" s="45">
        <v>0</v>
      </c>
      <c r="H23" s="24" t="s">
        <v>9</v>
      </c>
      <c r="I23" s="24">
        <v>1</v>
      </c>
      <c r="J23" s="24"/>
      <c r="K23" s="24"/>
      <c r="L23" s="24"/>
      <c r="M23" s="43">
        <v>1</v>
      </c>
      <c r="N23" s="24">
        <v>1</v>
      </c>
      <c r="O23" s="24">
        <v>1</v>
      </c>
      <c r="P23" s="40">
        <v>1</v>
      </c>
      <c r="Q23" s="41">
        <f t="shared" si="0"/>
        <v>0</v>
      </c>
      <c r="R23" s="35">
        <v>0</v>
      </c>
      <c r="S23" s="35">
        <v>0</v>
      </c>
      <c r="T23" s="35">
        <v>0</v>
      </c>
      <c r="U23" s="35">
        <v>0</v>
      </c>
      <c r="V23" s="35">
        <v>0</v>
      </c>
      <c r="W23" s="35">
        <v>0</v>
      </c>
      <c r="X23" s="35">
        <v>0</v>
      </c>
      <c r="Y23" s="35">
        <v>0</v>
      </c>
      <c r="Z23" s="35">
        <v>0</v>
      </c>
      <c r="AA23" s="35">
        <v>0</v>
      </c>
      <c r="AB23" s="35">
        <v>0</v>
      </c>
      <c r="AC23" s="174">
        <v>1000000</v>
      </c>
    </row>
    <row r="24" spans="1:29" s="2" customFormat="1" ht="180" customHeight="1">
      <c r="A24" s="778"/>
      <c r="B24" s="768" t="s">
        <v>525</v>
      </c>
      <c r="C24" s="768" t="s">
        <v>526</v>
      </c>
      <c r="D24" s="768" t="s">
        <v>527</v>
      </c>
      <c r="E24" s="45" t="s">
        <v>764</v>
      </c>
      <c r="F24" s="45" t="s">
        <v>765</v>
      </c>
      <c r="G24" s="238" t="s">
        <v>528</v>
      </c>
      <c r="H24" s="24" t="s">
        <v>8</v>
      </c>
      <c r="I24" s="235">
        <v>7.0000000000000007E-2</v>
      </c>
      <c r="J24" s="24"/>
      <c r="K24" s="24"/>
      <c r="L24" s="24"/>
      <c r="M24" s="235">
        <v>7.0000000000000007E-2</v>
      </c>
      <c r="N24" s="235">
        <v>7.0000000000000007E-2</v>
      </c>
      <c r="O24" s="235">
        <v>7.0000000000000007E-2</v>
      </c>
      <c r="P24" s="40">
        <v>7.0000000000000007E-2</v>
      </c>
      <c r="Q24" s="41">
        <f t="shared" si="0"/>
        <v>0</v>
      </c>
      <c r="R24" s="35">
        <v>0</v>
      </c>
      <c r="S24" s="35">
        <v>0</v>
      </c>
      <c r="T24" s="35">
        <v>0</v>
      </c>
      <c r="U24" s="35">
        <v>0</v>
      </c>
      <c r="V24" s="35">
        <v>0</v>
      </c>
      <c r="W24" s="35">
        <v>0</v>
      </c>
      <c r="X24" s="35">
        <v>0</v>
      </c>
      <c r="Y24" s="35">
        <v>0</v>
      </c>
      <c r="Z24" s="35">
        <v>0</v>
      </c>
      <c r="AA24" s="35">
        <v>0</v>
      </c>
      <c r="AB24" s="35">
        <v>0</v>
      </c>
      <c r="AC24" s="174">
        <v>5000000</v>
      </c>
    </row>
    <row r="25" spans="1:29" s="2" customFormat="1" ht="183.75" customHeight="1">
      <c r="A25" s="778"/>
      <c r="B25" s="768"/>
      <c r="C25" s="768"/>
      <c r="D25" s="768"/>
      <c r="E25" s="45" t="s">
        <v>766</v>
      </c>
      <c r="F25" s="45" t="s">
        <v>767</v>
      </c>
      <c r="G25" s="47">
        <v>1</v>
      </c>
      <c r="H25" s="24" t="s">
        <v>9</v>
      </c>
      <c r="I25" s="24"/>
      <c r="J25" s="235">
        <v>1</v>
      </c>
      <c r="K25" s="24"/>
      <c r="L25" s="24"/>
      <c r="M25" s="235">
        <v>0</v>
      </c>
      <c r="N25" s="235">
        <v>1</v>
      </c>
      <c r="O25" s="235">
        <v>1</v>
      </c>
      <c r="P25" s="40">
        <v>1</v>
      </c>
      <c r="Q25" s="41">
        <f t="shared" si="0"/>
        <v>0</v>
      </c>
      <c r="R25" s="35">
        <v>0</v>
      </c>
      <c r="S25" s="35">
        <v>0</v>
      </c>
      <c r="T25" s="35">
        <v>0</v>
      </c>
      <c r="U25" s="35">
        <v>0</v>
      </c>
      <c r="V25" s="35">
        <v>0</v>
      </c>
      <c r="W25" s="35">
        <v>0</v>
      </c>
      <c r="X25" s="35">
        <v>0</v>
      </c>
      <c r="Y25" s="35">
        <v>0</v>
      </c>
      <c r="Z25" s="35">
        <v>0</v>
      </c>
      <c r="AA25" s="35">
        <v>0</v>
      </c>
      <c r="AB25" s="35">
        <v>0</v>
      </c>
      <c r="AC25" s="174">
        <v>1000000</v>
      </c>
    </row>
    <row r="26" spans="1:29" s="2" customFormat="1" ht="204" customHeight="1">
      <c r="A26" s="778"/>
      <c r="B26" s="45" t="s">
        <v>35</v>
      </c>
      <c r="C26" s="45" t="s">
        <v>36</v>
      </c>
      <c r="D26" s="45" t="s">
        <v>514</v>
      </c>
      <c r="E26" s="45" t="s">
        <v>529</v>
      </c>
      <c r="F26" s="45" t="s">
        <v>530</v>
      </c>
      <c r="G26" s="47">
        <v>1</v>
      </c>
      <c r="H26" s="24" t="s">
        <v>9</v>
      </c>
      <c r="I26" s="47">
        <v>1</v>
      </c>
      <c r="J26" s="47">
        <v>1</v>
      </c>
      <c r="K26" s="47">
        <v>1</v>
      </c>
      <c r="L26" s="47">
        <v>1</v>
      </c>
      <c r="M26" s="47">
        <v>1</v>
      </c>
      <c r="N26" s="47">
        <v>1</v>
      </c>
      <c r="O26" s="47">
        <v>1</v>
      </c>
      <c r="P26" s="40">
        <v>1</v>
      </c>
      <c r="Q26" s="41">
        <f t="shared" si="0"/>
        <v>8.4173564906005485E-2</v>
      </c>
      <c r="R26" s="35">
        <v>2382032</v>
      </c>
      <c r="S26" s="35">
        <v>0</v>
      </c>
      <c r="T26" s="35">
        <v>0</v>
      </c>
      <c r="U26" s="35">
        <v>0</v>
      </c>
      <c r="V26" s="35">
        <v>0</v>
      </c>
      <c r="W26" s="35">
        <v>0</v>
      </c>
      <c r="X26" s="35">
        <v>0</v>
      </c>
      <c r="Y26" s="35">
        <v>0</v>
      </c>
      <c r="Z26" s="35">
        <v>0</v>
      </c>
      <c r="AA26" s="35">
        <v>0</v>
      </c>
      <c r="AB26" s="35">
        <v>2382032</v>
      </c>
      <c r="AC26" s="174">
        <v>8749232</v>
      </c>
    </row>
    <row r="27" spans="1:29" s="2" customFormat="1" ht="155.25" customHeight="1">
      <c r="A27" s="48" t="s">
        <v>38</v>
      </c>
      <c r="B27" s="36" t="s">
        <v>531</v>
      </c>
      <c r="C27" s="37" t="s">
        <v>532</v>
      </c>
      <c r="D27" s="42" t="s">
        <v>533</v>
      </c>
      <c r="E27" s="36" t="s">
        <v>534</v>
      </c>
      <c r="F27" s="37" t="s">
        <v>535</v>
      </c>
      <c r="G27" s="45" t="s">
        <v>536</v>
      </c>
      <c r="H27" s="24" t="s">
        <v>9</v>
      </c>
      <c r="I27" s="24">
        <v>1</v>
      </c>
      <c r="J27" s="24">
        <v>1</v>
      </c>
      <c r="K27" s="24">
        <v>1</v>
      </c>
      <c r="L27" s="24">
        <v>1</v>
      </c>
      <c r="M27" s="43">
        <v>1</v>
      </c>
      <c r="N27" s="24">
        <v>2</v>
      </c>
      <c r="O27" s="24">
        <v>3</v>
      </c>
      <c r="P27" s="40">
        <v>4</v>
      </c>
      <c r="Q27" s="41">
        <f t="shared" si="0"/>
        <v>8.4173564906005485E-2</v>
      </c>
      <c r="R27" s="35">
        <v>2382032</v>
      </c>
      <c r="S27" s="35">
        <v>0</v>
      </c>
      <c r="T27" s="35">
        <v>0</v>
      </c>
      <c r="U27" s="35">
        <v>0</v>
      </c>
      <c r="V27" s="35">
        <v>0</v>
      </c>
      <c r="W27" s="35">
        <v>0</v>
      </c>
      <c r="X27" s="35">
        <v>0</v>
      </c>
      <c r="Y27" s="35">
        <v>0</v>
      </c>
      <c r="Z27" s="35">
        <v>0</v>
      </c>
      <c r="AA27" s="35">
        <v>0</v>
      </c>
      <c r="AB27" s="35">
        <v>2382032</v>
      </c>
      <c r="AC27" s="174">
        <v>8749232</v>
      </c>
    </row>
    <row r="28" spans="1:29" s="2" customFormat="1" ht="235.5" customHeight="1">
      <c r="A28" s="49" t="s">
        <v>39</v>
      </c>
      <c r="B28" s="36" t="s">
        <v>537</v>
      </c>
      <c r="C28" s="37" t="s">
        <v>538</v>
      </c>
      <c r="D28" s="45" t="s">
        <v>539</v>
      </c>
      <c r="E28" s="36" t="s">
        <v>540</v>
      </c>
      <c r="F28" s="37" t="s">
        <v>768</v>
      </c>
      <c r="G28" s="47">
        <v>1</v>
      </c>
      <c r="H28" s="24" t="s">
        <v>9</v>
      </c>
      <c r="I28" s="47">
        <v>1</v>
      </c>
      <c r="J28" s="47">
        <v>1</v>
      </c>
      <c r="K28" s="47">
        <v>1</v>
      </c>
      <c r="L28" s="47">
        <v>1</v>
      </c>
      <c r="M28" s="47">
        <v>1</v>
      </c>
      <c r="N28" s="47">
        <v>1</v>
      </c>
      <c r="O28" s="47">
        <v>1</v>
      </c>
      <c r="P28" s="40">
        <v>1</v>
      </c>
      <c r="Q28" s="41">
        <f t="shared" si="0"/>
        <v>0.26485291606698125</v>
      </c>
      <c r="R28" s="35">
        <v>7495086.1600000001</v>
      </c>
      <c r="S28" s="35">
        <v>0</v>
      </c>
      <c r="T28" s="35">
        <v>0</v>
      </c>
      <c r="U28" s="35">
        <v>0</v>
      </c>
      <c r="V28" s="35">
        <v>0</v>
      </c>
      <c r="W28" s="35">
        <v>0</v>
      </c>
      <c r="X28" s="35">
        <v>0</v>
      </c>
      <c r="Y28" s="35">
        <v>0</v>
      </c>
      <c r="Z28" s="35">
        <v>0</v>
      </c>
      <c r="AA28" s="35">
        <v>0</v>
      </c>
      <c r="AB28" s="35">
        <v>7495086.1600000001</v>
      </c>
      <c r="AC28" s="174">
        <v>25236522.16</v>
      </c>
    </row>
    <row r="29" spans="1:29" s="282" customFormat="1" ht="23.25" customHeight="1">
      <c r="A29" s="274"/>
      <c r="B29" s="275" t="s">
        <v>40</v>
      </c>
      <c r="C29" s="275" t="s">
        <v>40</v>
      </c>
      <c r="D29" s="275" t="s">
        <v>40</v>
      </c>
      <c r="E29" s="275" t="s">
        <v>40</v>
      </c>
      <c r="F29" s="275" t="s">
        <v>40</v>
      </c>
      <c r="G29" s="275" t="s">
        <v>40</v>
      </c>
      <c r="H29" s="276"/>
      <c r="I29" s="276"/>
      <c r="J29" s="276"/>
      <c r="K29" s="276"/>
      <c r="L29" s="276"/>
      <c r="M29" s="277">
        <v>0</v>
      </c>
      <c r="N29" s="276">
        <v>0</v>
      </c>
      <c r="O29" s="276">
        <v>0</v>
      </c>
      <c r="P29" s="278">
        <v>0</v>
      </c>
      <c r="Q29" s="279">
        <f>+(R29*$Q$7)/R$7</f>
        <v>0</v>
      </c>
      <c r="R29" s="280">
        <v>0</v>
      </c>
      <c r="S29" s="280">
        <v>0</v>
      </c>
      <c r="T29" s="280">
        <v>0</v>
      </c>
      <c r="U29" s="280">
        <v>0</v>
      </c>
      <c r="V29" s="280">
        <v>0</v>
      </c>
      <c r="W29" s="280">
        <v>0</v>
      </c>
      <c r="X29" s="280">
        <v>0</v>
      </c>
      <c r="Y29" s="280">
        <v>0</v>
      </c>
      <c r="Z29" s="280">
        <v>0</v>
      </c>
      <c r="AA29" s="280">
        <v>0</v>
      </c>
      <c r="AB29" s="280">
        <v>0</v>
      </c>
      <c r="AC29" s="281">
        <v>0</v>
      </c>
    </row>
    <row r="30" spans="1:29" s="3" customFormat="1">
      <c r="A30" s="50"/>
      <c r="B30" s="51"/>
      <c r="D30" s="52"/>
      <c r="E30" s="52"/>
      <c r="F30" s="53"/>
      <c r="G30" s="54"/>
      <c r="H30" s="55"/>
      <c r="I30" s="55"/>
      <c r="J30" s="56" t="s">
        <v>780</v>
      </c>
      <c r="K30" s="55"/>
      <c r="L30" s="55"/>
      <c r="M30" s="55"/>
      <c r="N30" s="55"/>
      <c r="O30" s="55"/>
      <c r="P30" s="57"/>
      <c r="Q30" s="5">
        <f>SUM(Q8:Q29)</f>
        <v>100.00000000000004</v>
      </c>
      <c r="R30" s="58">
        <v>1380658675.219352</v>
      </c>
      <c r="S30" s="58">
        <v>0</v>
      </c>
      <c r="T30" s="58">
        <v>217760334.58841601</v>
      </c>
      <c r="U30" s="58">
        <v>1191016</v>
      </c>
      <c r="V30" s="58">
        <v>0</v>
      </c>
      <c r="W30" s="58">
        <v>0</v>
      </c>
      <c r="X30" s="58">
        <v>1210218652.1136718</v>
      </c>
      <c r="Y30" s="58">
        <v>0</v>
      </c>
      <c r="Z30" s="58">
        <v>20076414.799719997</v>
      </c>
      <c r="AA30" s="58">
        <v>0</v>
      </c>
      <c r="AB30" s="58">
        <v>2829905092.7211595</v>
      </c>
      <c r="AC30" s="58">
        <v>10394275221.407158</v>
      </c>
    </row>
    <row r="31" spans="1:29" s="3" customFormat="1">
      <c r="A31" s="50"/>
      <c r="B31" s="51"/>
      <c r="D31" s="52"/>
      <c r="E31" s="52"/>
      <c r="F31" s="53"/>
      <c r="G31" s="54"/>
      <c r="H31" s="55"/>
      <c r="I31" s="55"/>
      <c r="J31" s="55"/>
      <c r="K31" s="55"/>
      <c r="L31" s="55"/>
      <c r="M31" s="55"/>
      <c r="N31" s="55"/>
      <c r="O31" s="55"/>
      <c r="P31" s="57"/>
      <c r="Q31" s="5"/>
      <c r="R31" s="58">
        <v>0</v>
      </c>
      <c r="S31" s="58">
        <v>0</v>
      </c>
      <c r="T31" s="58">
        <v>0</v>
      </c>
      <c r="U31" s="58">
        <v>0</v>
      </c>
      <c r="V31" s="58">
        <v>0</v>
      </c>
      <c r="W31" s="58">
        <v>0</v>
      </c>
      <c r="X31" s="58">
        <v>0</v>
      </c>
      <c r="Y31" s="58">
        <v>0</v>
      </c>
      <c r="Z31" s="58">
        <v>0</v>
      </c>
      <c r="AA31" s="58">
        <v>0</v>
      </c>
      <c r="AB31" s="58">
        <v>0</v>
      </c>
      <c r="AC31" s="58">
        <v>0</v>
      </c>
    </row>
    <row r="32" spans="1:29" s="2" customFormat="1">
      <c r="A32" s="59"/>
      <c r="B32" s="60"/>
      <c r="D32" s="61"/>
      <c r="E32" s="61"/>
      <c r="F32" s="62"/>
      <c r="G32" s="63"/>
      <c r="H32" s="64"/>
      <c r="I32" s="64"/>
      <c r="J32" s="64"/>
      <c r="K32" s="64"/>
      <c r="L32" s="64"/>
      <c r="M32" s="64"/>
      <c r="N32" s="64"/>
      <c r="O32" s="64"/>
      <c r="P32" s="26"/>
      <c r="Q32" s="1"/>
      <c r="R32" s="239"/>
      <c r="S32" s="239"/>
      <c r="T32" s="239"/>
      <c r="U32" s="239"/>
      <c r="V32" s="239"/>
      <c r="W32" s="239"/>
      <c r="X32" s="239"/>
      <c r="Y32" s="239"/>
      <c r="Z32" s="239"/>
      <c r="AA32" s="239"/>
      <c r="AB32" s="239"/>
      <c r="AC32" s="255"/>
    </row>
    <row r="33" spans="1:29" ht="20.25" customHeight="1">
      <c r="A33" s="723" t="s">
        <v>29</v>
      </c>
      <c r="B33" s="724"/>
      <c r="C33" s="724"/>
      <c r="D33" s="724"/>
      <c r="E33" s="724"/>
      <c r="F33" s="724"/>
      <c r="G33" s="724"/>
      <c r="H33" s="724"/>
      <c r="I33" s="724"/>
      <c r="J33" s="724"/>
      <c r="K33" s="724"/>
      <c r="L33" s="724"/>
      <c r="M33" s="724"/>
      <c r="N33" s="724"/>
      <c r="O33" s="724"/>
      <c r="P33" s="724"/>
      <c r="Q33" s="724"/>
      <c r="R33" s="724"/>
      <c r="S33" s="724"/>
      <c r="T33" s="724"/>
      <c r="U33" s="724"/>
      <c r="V33" s="724"/>
      <c r="W33" s="724"/>
      <c r="X33" s="724"/>
      <c r="Y33" s="724"/>
      <c r="Z33" s="724"/>
      <c r="AA33" s="724"/>
      <c r="AB33" s="724"/>
      <c r="AC33" s="1"/>
    </row>
    <row r="34" spans="1:29" ht="20.25" customHeight="1">
      <c r="A34" s="723" t="s">
        <v>563</v>
      </c>
      <c r="B34" s="724"/>
      <c r="C34" s="724"/>
      <c r="D34" s="724"/>
      <c r="E34" s="724"/>
      <c r="F34" s="724"/>
      <c r="G34" s="724"/>
      <c r="H34" s="724"/>
      <c r="I34" s="724"/>
      <c r="J34" s="724"/>
      <c r="K34" s="724"/>
      <c r="L34" s="724"/>
      <c r="M34" s="724"/>
      <c r="N34" s="724"/>
      <c r="O34" s="724"/>
      <c r="P34" s="724"/>
      <c r="Q34" s="724"/>
      <c r="R34" s="724"/>
      <c r="S34" s="724"/>
      <c r="T34" s="724"/>
      <c r="U34" s="724"/>
      <c r="V34" s="724"/>
      <c r="W34" s="724"/>
      <c r="X34" s="724"/>
      <c r="Y34" s="724"/>
      <c r="Z34" s="724"/>
      <c r="AA34" s="724"/>
      <c r="AB34" s="724"/>
      <c r="AC34" s="1"/>
    </row>
    <row r="35" spans="1:29" ht="20.25" customHeight="1">
      <c r="A35" s="723" t="s">
        <v>381</v>
      </c>
      <c r="B35" s="724"/>
      <c r="C35" s="724"/>
      <c r="D35" s="724"/>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c r="AC35" s="1"/>
    </row>
    <row r="36" spans="1:29" ht="18" customHeight="1">
      <c r="A36" s="66" t="s">
        <v>1</v>
      </c>
      <c r="B36" s="67"/>
      <c r="C36" s="822" t="s">
        <v>2</v>
      </c>
      <c r="D36" s="822"/>
      <c r="E36" s="822"/>
      <c r="F36" s="68"/>
      <c r="G36" s="69"/>
      <c r="H36" s="20"/>
      <c r="I36" s="20"/>
      <c r="J36" s="20"/>
      <c r="K36" s="20"/>
      <c r="L36" s="20"/>
      <c r="M36" s="20"/>
      <c r="N36" s="20"/>
      <c r="O36" s="20"/>
      <c r="P36" s="21"/>
      <c r="Q36" s="20"/>
      <c r="R36" s="22"/>
      <c r="S36" s="22"/>
      <c r="T36" s="22"/>
      <c r="U36" s="22"/>
      <c r="V36" s="22"/>
      <c r="W36" s="22"/>
      <c r="X36" s="22"/>
      <c r="Y36" s="22"/>
      <c r="Z36" s="22"/>
      <c r="AA36" s="22"/>
      <c r="AB36" s="22"/>
      <c r="AC36" s="254"/>
    </row>
    <row r="37" spans="1:29" ht="38.25" customHeight="1">
      <c r="A37" s="832" t="s">
        <v>21</v>
      </c>
      <c r="B37" s="832" t="s">
        <v>22</v>
      </c>
      <c r="C37" s="767" t="s">
        <v>23</v>
      </c>
      <c r="D37" s="767"/>
      <c r="E37" s="824" t="s">
        <v>24</v>
      </c>
      <c r="F37" s="767" t="s">
        <v>25</v>
      </c>
      <c r="G37" s="767"/>
      <c r="H37" s="24"/>
      <c r="I37" s="762" t="s">
        <v>379</v>
      </c>
      <c r="J37" s="762"/>
      <c r="K37" s="762"/>
      <c r="L37" s="762"/>
      <c r="M37" s="762" t="s">
        <v>380</v>
      </c>
      <c r="N37" s="762"/>
      <c r="O37" s="762"/>
      <c r="P37" s="762"/>
      <c r="Q37" s="70">
        <v>100</v>
      </c>
      <c r="R37" s="763" t="s">
        <v>382</v>
      </c>
      <c r="S37" s="763"/>
      <c r="T37" s="763"/>
      <c r="U37" s="763"/>
      <c r="V37" s="763"/>
      <c r="W37" s="763"/>
      <c r="X37" s="763"/>
      <c r="Y37" s="763"/>
      <c r="Z37" s="763"/>
      <c r="AA37" s="763"/>
      <c r="AB37" s="763"/>
      <c r="AC37" s="174" t="s">
        <v>383</v>
      </c>
    </row>
    <row r="38" spans="1:29" ht="51">
      <c r="A38" s="824"/>
      <c r="B38" s="824"/>
      <c r="C38" s="27" t="s">
        <v>26</v>
      </c>
      <c r="D38" s="27" t="s">
        <v>27</v>
      </c>
      <c r="E38" s="824"/>
      <c r="F38" s="28" t="s">
        <v>26</v>
      </c>
      <c r="G38" s="27" t="s">
        <v>27</v>
      </c>
      <c r="H38" s="24" t="s">
        <v>9</v>
      </c>
      <c r="I38" s="25">
        <v>2012</v>
      </c>
      <c r="J38" s="25">
        <v>2013</v>
      </c>
      <c r="K38" s="25">
        <v>2014</v>
      </c>
      <c r="L38" s="25">
        <v>2015</v>
      </c>
      <c r="M38" s="25">
        <v>2012</v>
      </c>
      <c r="N38" s="25">
        <v>2013</v>
      </c>
      <c r="O38" s="25">
        <v>2014</v>
      </c>
      <c r="P38" s="29">
        <v>2015</v>
      </c>
      <c r="Q38" s="24" t="s">
        <v>384</v>
      </c>
      <c r="R38" s="30" t="s">
        <v>11</v>
      </c>
      <c r="S38" s="30" t="s">
        <v>12</v>
      </c>
      <c r="T38" s="30" t="s">
        <v>13</v>
      </c>
      <c r="U38" s="30" t="s">
        <v>14</v>
      </c>
      <c r="V38" s="30" t="s">
        <v>15</v>
      </c>
      <c r="W38" s="30" t="s">
        <v>16</v>
      </c>
      <c r="X38" s="30" t="s">
        <v>17</v>
      </c>
      <c r="Y38" s="30" t="s">
        <v>18</v>
      </c>
      <c r="Z38" s="30" t="s">
        <v>19</v>
      </c>
      <c r="AA38" s="30" t="s">
        <v>385</v>
      </c>
      <c r="AB38" s="30" t="s">
        <v>618</v>
      </c>
      <c r="AC38" s="30" t="s">
        <v>386</v>
      </c>
    </row>
    <row r="39" spans="1:29" ht="27" customHeight="1">
      <c r="A39" s="71"/>
      <c r="B39" s="71"/>
      <c r="C39" s="71"/>
      <c r="D39" s="71"/>
      <c r="E39" s="71"/>
      <c r="F39" s="72"/>
      <c r="G39" s="71"/>
      <c r="H39" s="71"/>
      <c r="I39" s="71"/>
      <c r="J39" s="71"/>
      <c r="K39" s="71"/>
      <c r="L39" s="71"/>
      <c r="M39" s="71"/>
      <c r="N39" s="71"/>
      <c r="O39" s="33"/>
      <c r="P39" s="32"/>
      <c r="Q39" s="73">
        <v>100</v>
      </c>
      <c r="R39" s="35">
        <v>341039832.91791999</v>
      </c>
      <c r="S39" s="35">
        <v>0</v>
      </c>
      <c r="T39" s="35">
        <v>0</v>
      </c>
      <c r="U39" s="35">
        <v>0</v>
      </c>
      <c r="V39" s="35">
        <v>0</v>
      </c>
      <c r="W39" s="35">
        <v>0</v>
      </c>
      <c r="X39" s="35">
        <v>0</v>
      </c>
      <c r="Y39" s="35">
        <v>0</v>
      </c>
      <c r="Z39" s="35">
        <v>0</v>
      </c>
      <c r="AA39" s="35">
        <v>0</v>
      </c>
      <c r="AB39" s="35">
        <v>341039832.91791999</v>
      </c>
      <c r="AC39" s="174">
        <v>1252643381.5499201</v>
      </c>
    </row>
    <row r="40" spans="1:29" ht="119.25" customHeight="1">
      <c r="A40" s="770" t="s">
        <v>41</v>
      </c>
      <c r="B40" s="768" t="s">
        <v>772</v>
      </c>
      <c r="C40" s="45" t="s">
        <v>42</v>
      </c>
      <c r="D40" s="74">
        <v>0.61539999999999995</v>
      </c>
      <c r="E40" s="45" t="s">
        <v>769</v>
      </c>
      <c r="F40" s="45" t="s">
        <v>43</v>
      </c>
      <c r="G40" s="45">
        <v>158</v>
      </c>
      <c r="H40" s="80" t="s">
        <v>8</v>
      </c>
      <c r="I40" s="75">
        <v>165</v>
      </c>
      <c r="J40" s="80">
        <v>165</v>
      </c>
      <c r="K40" s="43">
        <v>165</v>
      </c>
      <c r="L40" s="43">
        <v>165</v>
      </c>
      <c r="M40" s="43">
        <v>165</v>
      </c>
      <c r="N40" s="43">
        <v>165</v>
      </c>
      <c r="O40" s="43">
        <v>165</v>
      </c>
      <c r="P40" s="43">
        <v>165</v>
      </c>
      <c r="Q40" s="76">
        <f>+(AB40*$Q$39)/AB$39</f>
        <v>0.34923075988213043</v>
      </c>
      <c r="R40" s="35">
        <v>1191016</v>
      </c>
      <c r="S40" s="35">
        <v>0</v>
      </c>
      <c r="T40" s="35">
        <v>0</v>
      </c>
      <c r="U40" s="35">
        <v>0</v>
      </c>
      <c r="V40" s="35">
        <v>0</v>
      </c>
      <c r="W40" s="35">
        <v>0</v>
      </c>
      <c r="X40" s="35">
        <v>0</v>
      </c>
      <c r="Y40" s="35">
        <v>0</v>
      </c>
      <c r="Z40" s="35">
        <v>0</v>
      </c>
      <c r="AA40" s="35">
        <v>0</v>
      </c>
      <c r="AB40" s="35">
        <v>1191016</v>
      </c>
      <c r="AC40" s="174">
        <v>4374616</v>
      </c>
    </row>
    <row r="41" spans="1:29" ht="130.5" customHeight="1">
      <c r="A41" s="770"/>
      <c r="B41" s="768"/>
      <c r="C41" s="45" t="s">
        <v>44</v>
      </c>
      <c r="D41" s="74">
        <v>0.91159999999999997</v>
      </c>
      <c r="E41" s="45" t="s">
        <v>770</v>
      </c>
      <c r="F41" s="45" t="s">
        <v>45</v>
      </c>
      <c r="G41" s="45">
        <v>668</v>
      </c>
      <c r="H41" s="80" t="s">
        <v>8</v>
      </c>
      <c r="I41" s="75">
        <v>675</v>
      </c>
      <c r="J41" s="75">
        <v>675</v>
      </c>
      <c r="K41" s="75">
        <v>675</v>
      </c>
      <c r="L41" s="75">
        <v>675</v>
      </c>
      <c r="M41" s="75">
        <v>675</v>
      </c>
      <c r="N41" s="75">
        <v>675</v>
      </c>
      <c r="O41" s="75">
        <v>675</v>
      </c>
      <c r="P41" s="75">
        <v>675</v>
      </c>
      <c r="Q41" s="76">
        <f t="shared" ref="Q41:Q68" si="1">+(AB41*$Q$39)/AB$39</f>
        <v>0.34923075988213043</v>
      </c>
      <c r="R41" s="35">
        <v>1191016</v>
      </c>
      <c r="S41" s="35">
        <v>0</v>
      </c>
      <c r="T41" s="35">
        <v>0</v>
      </c>
      <c r="U41" s="35">
        <v>0</v>
      </c>
      <c r="V41" s="35">
        <v>0</v>
      </c>
      <c r="W41" s="35">
        <v>0</v>
      </c>
      <c r="X41" s="35">
        <v>0</v>
      </c>
      <c r="Y41" s="35">
        <v>0</v>
      </c>
      <c r="Z41" s="35">
        <v>0</v>
      </c>
      <c r="AA41" s="35">
        <v>0</v>
      </c>
      <c r="AB41" s="35">
        <v>1191016</v>
      </c>
      <c r="AC41" s="174">
        <v>4374616</v>
      </c>
    </row>
    <row r="42" spans="1:29" ht="135.75" customHeight="1">
      <c r="A42" s="770"/>
      <c r="B42" s="768"/>
      <c r="C42" s="45" t="s">
        <v>46</v>
      </c>
      <c r="D42" s="74">
        <v>0.63670000000000004</v>
      </c>
      <c r="E42" s="45" t="s">
        <v>771</v>
      </c>
      <c r="F42" s="45" t="s">
        <v>47</v>
      </c>
      <c r="G42" s="45">
        <v>393</v>
      </c>
      <c r="H42" s="80" t="s">
        <v>8</v>
      </c>
      <c r="I42" s="75">
        <v>400</v>
      </c>
      <c r="J42" s="75">
        <v>400</v>
      </c>
      <c r="K42" s="75">
        <v>400</v>
      </c>
      <c r="L42" s="75">
        <v>400</v>
      </c>
      <c r="M42" s="75">
        <v>400</v>
      </c>
      <c r="N42" s="75">
        <v>400</v>
      </c>
      <c r="O42" s="75">
        <v>400</v>
      </c>
      <c r="P42" s="75">
        <v>400</v>
      </c>
      <c r="Q42" s="76">
        <f t="shared" si="1"/>
        <v>0.69846151976426085</v>
      </c>
      <c r="R42" s="35">
        <v>2382032</v>
      </c>
      <c r="S42" s="35">
        <v>0</v>
      </c>
      <c r="T42" s="35">
        <v>0</v>
      </c>
      <c r="U42" s="35">
        <v>0</v>
      </c>
      <c r="V42" s="35">
        <v>0</v>
      </c>
      <c r="W42" s="35">
        <v>0</v>
      </c>
      <c r="X42" s="35">
        <v>0</v>
      </c>
      <c r="Y42" s="35">
        <v>0</v>
      </c>
      <c r="Z42" s="35">
        <v>0</v>
      </c>
      <c r="AA42" s="35">
        <v>0</v>
      </c>
      <c r="AB42" s="35">
        <v>2382032</v>
      </c>
      <c r="AC42" s="174">
        <v>8749232</v>
      </c>
    </row>
    <row r="43" spans="1:29" ht="99.75" customHeight="1">
      <c r="A43" s="770"/>
      <c r="B43" s="768"/>
      <c r="C43" s="768" t="s">
        <v>48</v>
      </c>
      <c r="D43" s="801">
        <v>0.32629999999999998</v>
      </c>
      <c r="E43" s="45">
        <v>200</v>
      </c>
      <c r="F43" s="45" t="s">
        <v>49</v>
      </c>
      <c r="G43" s="45">
        <v>0</v>
      </c>
      <c r="H43" s="80" t="s">
        <v>8</v>
      </c>
      <c r="I43" s="75">
        <v>50</v>
      </c>
      <c r="J43" s="43">
        <v>50</v>
      </c>
      <c r="K43" s="43">
        <v>50</v>
      </c>
      <c r="L43" s="43">
        <v>50</v>
      </c>
      <c r="M43" s="43">
        <v>50</v>
      </c>
      <c r="N43" s="24">
        <v>100</v>
      </c>
      <c r="O43" s="24">
        <v>150</v>
      </c>
      <c r="P43" s="38">
        <v>200</v>
      </c>
      <c r="Q43" s="76">
        <f t="shared" si="1"/>
        <v>0.34923075988213043</v>
      </c>
      <c r="R43" s="35">
        <v>1191016</v>
      </c>
      <c r="S43" s="35">
        <v>0</v>
      </c>
      <c r="T43" s="35">
        <v>0</v>
      </c>
      <c r="U43" s="35">
        <v>0</v>
      </c>
      <c r="V43" s="35">
        <v>0</v>
      </c>
      <c r="W43" s="35">
        <v>0</v>
      </c>
      <c r="X43" s="35">
        <v>0</v>
      </c>
      <c r="Y43" s="35">
        <v>0</v>
      </c>
      <c r="Z43" s="35">
        <v>0</v>
      </c>
      <c r="AA43" s="35">
        <v>0</v>
      </c>
      <c r="AB43" s="35">
        <v>1191016</v>
      </c>
      <c r="AC43" s="174">
        <v>4374616</v>
      </c>
    </row>
    <row r="44" spans="1:29" ht="99.75" customHeight="1">
      <c r="A44" s="770"/>
      <c r="B44" s="768"/>
      <c r="C44" s="768"/>
      <c r="D44" s="801"/>
      <c r="E44" s="45" t="s">
        <v>773</v>
      </c>
      <c r="F44" s="45" t="s">
        <v>673</v>
      </c>
      <c r="G44" s="45">
        <v>1219</v>
      </c>
      <c r="H44" s="80" t="s">
        <v>8</v>
      </c>
      <c r="I44" s="75">
        <v>1240</v>
      </c>
      <c r="J44" s="75">
        <v>1240</v>
      </c>
      <c r="K44" s="75">
        <v>1240</v>
      </c>
      <c r="L44" s="75">
        <v>1240</v>
      </c>
      <c r="M44" s="75">
        <v>1240</v>
      </c>
      <c r="N44" s="75">
        <v>1240</v>
      </c>
      <c r="O44" s="75">
        <v>1240</v>
      </c>
      <c r="P44" s="75">
        <v>1240</v>
      </c>
      <c r="Q44" s="76">
        <f t="shared" si="1"/>
        <v>30.846854558868817</v>
      </c>
      <c r="R44" s="35">
        <v>105200061.248</v>
      </c>
      <c r="S44" s="35">
        <v>0</v>
      </c>
      <c r="T44" s="35">
        <v>0</v>
      </c>
      <c r="U44" s="35">
        <v>0</v>
      </c>
      <c r="V44" s="35">
        <v>0</v>
      </c>
      <c r="W44" s="35">
        <v>0</v>
      </c>
      <c r="X44" s="35">
        <v>0</v>
      </c>
      <c r="Y44" s="35">
        <v>0</v>
      </c>
      <c r="Z44" s="35">
        <v>0</v>
      </c>
      <c r="AA44" s="35">
        <v>0</v>
      </c>
      <c r="AB44" s="35">
        <v>105200061.248</v>
      </c>
      <c r="AC44" s="174">
        <v>386401082.04799998</v>
      </c>
    </row>
    <row r="45" spans="1:29" ht="135" customHeight="1">
      <c r="A45" s="770"/>
      <c r="B45" s="768"/>
      <c r="C45" s="768"/>
      <c r="D45" s="768"/>
      <c r="E45" s="42">
        <v>159</v>
      </c>
      <c r="F45" s="45" t="s">
        <v>774</v>
      </c>
      <c r="G45" s="42" t="s">
        <v>541</v>
      </c>
      <c r="H45" s="80" t="s">
        <v>9</v>
      </c>
      <c r="I45" s="75">
        <v>159</v>
      </c>
      <c r="J45" s="75">
        <v>159</v>
      </c>
      <c r="K45" s="75">
        <v>159</v>
      </c>
      <c r="L45" s="75">
        <v>159</v>
      </c>
      <c r="M45" s="75">
        <v>159</v>
      </c>
      <c r="N45" s="75">
        <v>159</v>
      </c>
      <c r="O45" s="75">
        <v>159</v>
      </c>
      <c r="P45" s="75">
        <v>159</v>
      </c>
      <c r="Q45" s="76">
        <f t="shared" si="1"/>
        <v>14.14930075969564</v>
      </c>
      <c r="R45" s="35">
        <v>48254751.669919997</v>
      </c>
      <c r="S45" s="35">
        <v>0</v>
      </c>
      <c r="T45" s="35">
        <v>0</v>
      </c>
      <c r="U45" s="35">
        <v>0</v>
      </c>
      <c r="V45" s="35">
        <v>0</v>
      </c>
      <c r="W45" s="35">
        <v>0</v>
      </c>
      <c r="X45" s="35">
        <v>0</v>
      </c>
      <c r="Y45" s="35">
        <v>0</v>
      </c>
      <c r="Z45" s="35">
        <v>0</v>
      </c>
      <c r="AA45" s="35">
        <v>0</v>
      </c>
      <c r="AB45" s="35">
        <v>48254751.669919997</v>
      </c>
      <c r="AC45" s="174">
        <v>177240279.50191998</v>
      </c>
    </row>
    <row r="46" spans="1:29" ht="129.75" customHeight="1">
      <c r="A46" s="770"/>
      <c r="B46" s="768"/>
      <c r="C46" s="768"/>
      <c r="D46" s="768"/>
      <c r="E46" s="45" t="s">
        <v>775</v>
      </c>
      <c r="F46" s="45" t="s">
        <v>776</v>
      </c>
      <c r="G46" s="45">
        <v>2</v>
      </c>
      <c r="H46" s="80" t="s">
        <v>8</v>
      </c>
      <c r="I46" s="75">
        <v>1</v>
      </c>
      <c r="J46" s="43"/>
      <c r="K46" s="43"/>
      <c r="L46" s="43"/>
      <c r="M46" s="43">
        <v>1</v>
      </c>
      <c r="N46" s="24">
        <v>1</v>
      </c>
      <c r="O46" s="24">
        <v>1</v>
      </c>
      <c r="P46" s="38">
        <v>1</v>
      </c>
      <c r="Q46" s="76">
        <f t="shared" si="1"/>
        <v>0</v>
      </c>
      <c r="R46" s="35">
        <v>0</v>
      </c>
      <c r="S46" s="35">
        <v>0</v>
      </c>
      <c r="T46" s="35">
        <v>0</v>
      </c>
      <c r="U46" s="35">
        <v>0</v>
      </c>
      <c r="V46" s="35">
        <v>0</v>
      </c>
      <c r="W46" s="35">
        <v>0</v>
      </c>
      <c r="X46" s="35">
        <v>0</v>
      </c>
      <c r="Y46" s="35">
        <v>0</v>
      </c>
      <c r="Z46" s="35">
        <v>0</v>
      </c>
      <c r="AA46" s="35">
        <v>0</v>
      </c>
      <c r="AB46" s="35">
        <v>0</v>
      </c>
      <c r="AC46" s="174">
        <v>100000000</v>
      </c>
    </row>
    <row r="47" spans="1:29" ht="174" customHeight="1">
      <c r="A47" s="770"/>
      <c r="B47" s="768"/>
      <c r="C47" s="768"/>
      <c r="D47" s="768"/>
      <c r="E47" s="45">
        <v>3</v>
      </c>
      <c r="F47" s="45" t="s">
        <v>50</v>
      </c>
      <c r="G47" s="45">
        <v>0</v>
      </c>
      <c r="H47" s="80" t="s">
        <v>8</v>
      </c>
      <c r="I47" s="241"/>
      <c r="J47" s="43">
        <v>1</v>
      </c>
      <c r="K47" s="43">
        <v>1</v>
      </c>
      <c r="L47" s="43">
        <v>1</v>
      </c>
      <c r="M47" s="43">
        <v>0</v>
      </c>
      <c r="N47" s="24">
        <v>1</v>
      </c>
      <c r="O47" s="24">
        <v>2</v>
      </c>
      <c r="P47" s="38">
        <v>3</v>
      </c>
      <c r="Q47" s="76">
        <f t="shared" si="1"/>
        <v>3.2946298102087779</v>
      </c>
      <c r="R47" s="35">
        <v>11236000</v>
      </c>
      <c r="S47" s="35">
        <v>0</v>
      </c>
      <c r="T47" s="35">
        <v>0</v>
      </c>
      <c r="U47" s="35">
        <v>0</v>
      </c>
      <c r="V47" s="35">
        <v>0</v>
      </c>
      <c r="W47" s="35">
        <v>0</v>
      </c>
      <c r="X47" s="35">
        <v>0</v>
      </c>
      <c r="Y47" s="35">
        <v>0</v>
      </c>
      <c r="Z47" s="35">
        <v>0</v>
      </c>
      <c r="AA47" s="35">
        <v>0</v>
      </c>
      <c r="AB47" s="35">
        <v>11236000</v>
      </c>
      <c r="AC47" s="174">
        <v>31836000</v>
      </c>
    </row>
    <row r="48" spans="1:29" ht="100.5" customHeight="1">
      <c r="A48" s="770"/>
      <c r="B48" s="768"/>
      <c r="C48" s="768"/>
      <c r="D48" s="768"/>
      <c r="E48" s="45">
        <v>4</v>
      </c>
      <c r="F48" s="45" t="s">
        <v>51</v>
      </c>
      <c r="G48" s="45">
        <v>0</v>
      </c>
      <c r="H48" s="80" t="s">
        <v>8</v>
      </c>
      <c r="I48" s="75">
        <v>1</v>
      </c>
      <c r="J48" s="43">
        <v>1</v>
      </c>
      <c r="K48" s="43">
        <v>1</v>
      </c>
      <c r="L48" s="43">
        <v>1</v>
      </c>
      <c r="M48" s="43">
        <v>1</v>
      </c>
      <c r="N48" s="24">
        <v>2</v>
      </c>
      <c r="O48" s="24">
        <v>3</v>
      </c>
      <c r="P48" s="38">
        <v>4</v>
      </c>
      <c r="Q48" s="76">
        <f t="shared" si="1"/>
        <v>3.4923075988213044</v>
      </c>
      <c r="R48" s="35">
        <v>11910160</v>
      </c>
      <c r="S48" s="35">
        <v>0</v>
      </c>
      <c r="T48" s="35">
        <v>0</v>
      </c>
      <c r="U48" s="35">
        <v>0</v>
      </c>
      <c r="V48" s="35">
        <v>0</v>
      </c>
      <c r="W48" s="35">
        <v>0</v>
      </c>
      <c r="X48" s="35">
        <v>0</v>
      </c>
      <c r="Y48" s="35">
        <v>0</v>
      </c>
      <c r="Z48" s="35">
        <v>0</v>
      </c>
      <c r="AA48" s="35">
        <v>0</v>
      </c>
      <c r="AB48" s="35">
        <v>11910160</v>
      </c>
      <c r="AC48" s="174">
        <v>43746160</v>
      </c>
    </row>
    <row r="49" spans="1:29" ht="160.5" customHeight="1">
      <c r="A49" s="770"/>
      <c r="B49" s="768"/>
      <c r="C49" s="768"/>
      <c r="D49" s="768"/>
      <c r="E49" s="45">
        <v>5</v>
      </c>
      <c r="F49" s="45" t="s">
        <v>674</v>
      </c>
      <c r="G49" s="45">
        <v>0</v>
      </c>
      <c r="H49" s="80" t="s">
        <v>9</v>
      </c>
      <c r="I49" s="75"/>
      <c r="J49" s="43">
        <v>2</v>
      </c>
      <c r="K49" s="43">
        <v>2</v>
      </c>
      <c r="L49" s="43">
        <v>1</v>
      </c>
      <c r="M49" s="43">
        <v>0</v>
      </c>
      <c r="N49" s="24">
        <v>2</v>
      </c>
      <c r="O49" s="24">
        <v>4</v>
      </c>
      <c r="P49" s="38">
        <v>5</v>
      </c>
      <c r="Q49" s="76">
        <f t="shared" si="1"/>
        <v>1.6473149051043889</v>
      </c>
      <c r="R49" s="35">
        <v>5618000</v>
      </c>
      <c r="S49" s="35">
        <v>0</v>
      </c>
      <c r="T49" s="35">
        <v>0</v>
      </c>
      <c r="U49" s="35">
        <v>0</v>
      </c>
      <c r="V49" s="35">
        <v>0</v>
      </c>
      <c r="W49" s="35">
        <v>0</v>
      </c>
      <c r="X49" s="35">
        <v>0</v>
      </c>
      <c r="Y49" s="35">
        <v>0</v>
      </c>
      <c r="Z49" s="35">
        <v>0</v>
      </c>
      <c r="AA49" s="35">
        <v>0</v>
      </c>
      <c r="AB49" s="35">
        <v>5618000</v>
      </c>
      <c r="AC49" s="174">
        <v>15918000</v>
      </c>
    </row>
    <row r="50" spans="1:29" ht="129.75" customHeight="1">
      <c r="A50" s="770"/>
      <c r="B50" s="768"/>
      <c r="C50" s="768"/>
      <c r="D50" s="768"/>
      <c r="E50" s="45">
        <v>1</v>
      </c>
      <c r="F50" s="45" t="s">
        <v>52</v>
      </c>
      <c r="G50" s="45">
        <v>0</v>
      </c>
      <c r="H50" s="80" t="s">
        <v>9</v>
      </c>
      <c r="I50" s="75"/>
      <c r="J50" s="43">
        <v>1</v>
      </c>
      <c r="K50" s="43"/>
      <c r="L50" s="43"/>
      <c r="M50" s="43">
        <v>0</v>
      </c>
      <c r="N50" s="24">
        <v>1</v>
      </c>
      <c r="O50" s="24">
        <v>1</v>
      </c>
      <c r="P50" s="38">
        <v>1</v>
      </c>
      <c r="Q50" s="76">
        <f t="shared" si="1"/>
        <v>0</v>
      </c>
      <c r="R50" s="35">
        <v>0</v>
      </c>
      <c r="S50" s="35">
        <v>0</v>
      </c>
      <c r="T50" s="35">
        <v>0</v>
      </c>
      <c r="U50" s="35">
        <v>0</v>
      </c>
      <c r="V50" s="35">
        <v>0</v>
      </c>
      <c r="W50" s="35">
        <v>0</v>
      </c>
      <c r="X50" s="35">
        <v>0</v>
      </c>
      <c r="Y50" s="35">
        <v>0</v>
      </c>
      <c r="Z50" s="35">
        <v>0</v>
      </c>
      <c r="AA50" s="35">
        <v>0</v>
      </c>
      <c r="AB50" s="35">
        <v>0</v>
      </c>
      <c r="AC50" s="174">
        <v>2000000</v>
      </c>
    </row>
    <row r="51" spans="1:29" ht="165.75" customHeight="1">
      <c r="A51" s="770"/>
      <c r="B51" s="768"/>
      <c r="C51" s="768"/>
      <c r="D51" s="768"/>
      <c r="E51" s="45">
        <v>6</v>
      </c>
      <c r="F51" s="45" t="s">
        <v>678</v>
      </c>
      <c r="G51" s="45" t="s">
        <v>68</v>
      </c>
      <c r="H51" s="80" t="s">
        <v>9</v>
      </c>
      <c r="I51" s="75"/>
      <c r="J51" s="43">
        <v>2</v>
      </c>
      <c r="K51" s="43">
        <v>2</v>
      </c>
      <c r="L51" s="43">
        <v>2</v>
      </c>
      <c r="M51" s="43">
        <v>0</v>
      </c>
      <c r="N51" s="24">
        <v>2</v>
      </c>
      <c r="O51" s="24">
        <v>4</v>
      </c>
      <c r="P51" s="38">
        <v>6</v>
      </c>
      <c r="Q51" s="76">
        <f t="shared" si="1"/>
        <v>15.484760107981256</v>
      </c>
      <c r="R51" s="35">
        <v>52809200</v>
      </c>
      <c r="S51" s="35">
        <v>0</v>
      </c>
      <c r="T51" s="35">
        <v>0</v>
      </c>
      <c r="U51" s="35">
        <v>0</v>
      </c>
      <c r="V51" s="35">
        <v>0</v>
      </c>
      <c r="W51" s="35">
        <v>0</v>
      </c>
      <c r="X51" s="35">
        <v>0</v>
      </c>
      <c r="Y51" s="35">
        <v>0</v>
      </c>
      <c r="Z51" s="35">
        <v>0</v>
      </c>
      <c r="AA51" s="35">
        <v>0</v>
      </c>
      <c r="AB51" s="35">
        <v>52809200</v>
      </c>
      <c r="AC51" s="174">
        <v>149629200</v>
      </c>
    </row>
    <row r="52" spans="1:29" ht="165.75" customHeight="1">
      <c r="A52" s="770"/>
      <c r="B52" s="768"/>
      <c r="C52" s="768"/>
      <c r="D52" s="768"/>
      <c r="E52" s="45">
        <v>3</v>
      </c>
      <c r="F52" s="45" t="s">
        <v>679</v>
      </c>
      <c r="G52" s="45"/>
      <c r="H52" s="80" t="s">
        <v>9</v>
      </c>
      <c r="I52" s="75"/>
      <c r="J52" s="43">
        <v>1</v>
      </c>
      <c r="K52" s="43">
        <v>1</v>
      </c>
      <c r="L52" s="43">
        <v>1</v>
      </c>
      <c r="M52" s="43">
        <v>0</v>
      </c>
      <c r="N52" s="24">
        <v>1</v>
      </c>
      <c r="O52" s="24">
        <v>2</v>
      </c>
      <c r="P52" s="38">
        <v>3</v>
      </c>
      <c r="Q52" s="76">
        <f t="shared" si="1"/>
        <v>9.8838894306263327</v>
      </c>
      <c r="R52" s="35">
        <v>33708000</v>
      </c>
      <c r="S52" s="35">
        <v>0</v>
      </c>
      <c r="T52" s="35">
        <v>0</v>
      </c>
      <c r="U52" s="35">
        <v>0</v>
      </c>
      <c r="V52" s="35">
        <v>0</v>
      </c>
      <c r="W52" s="35">
        <v>0</v>
      </c>
      <c r="X52" s="35">
        <v>0</v>
      </c>
      <c r="Y52" s="35">
        <v>0</v>
      </c>
      <c r="Z52" s="35">
        <v>0</v>
      </c>
      <c r="AA52" s="35">
        <v>0</v>
      </c>
      <c r="AB52" s="35">
        <v>33708000</v>
      </c>
      <c r="AC52" s="174">
        <v>95508000</v>
      </c>
    </row>
    <row r="53" spans="1:29" ht="118.5" customHeight="1">
      <c r="A53" s="770"/>
      <c r="B53" s="768"/>
      <c r="C53" s="768"/>
      <c r="D53" s="768"/>
      <c r="E53" s="36">
        <v>2</v>
      </c>
      <c r="F53" s="36" t="s">
        <v>53</v>
      </c>
      <c r="G53" s="45">
        <v>10</v>
      </c>
      <c r="H53" s="80" t="s">
        <v>8</v>
      </c>
      <c r="I53" s="75">
        <v>1</v>
      </c>
      <c r="J53" s="43">
        <v>1</v>
      </c>
      <c r="K53" s="43"/>
      <c r="L53" s="43"/>
      <c r="M53" s="43">
        <v>1</v>
      </c>
      <c r="N53" s="24">
        <v>2</v>
      </c>
      <c r="O53" s="24">
        <v>2</v>
      </c>
      <c r="P53" s="38">
        <v>2</v>
      </c>
      <c r="Q53" s="76">
        <f t="shared" si="1"/>
        <v>0</v>
      </c>
      <c r="R53" s="35">
        <v>0</v>
      </c>
      <c r="S53" s="35">
        <v>0</v>
      </c>
      <c r="T53" s="35">
        <v>0</v>
      </c>
      <c r="U53" s="35">
        <v>0</v>
      </c>
      <c r="V53" s="35">
        <v>0</v>
      </c>
      <c r="W53" s="35">
        <v>0</v>
      </c>
      <c r="X53" s="35">
        <v>0</v>
      </c>
      <c r="Y53" s="35">
        <v>0</v>
      </c>
      <c r="Z53" s="35">
        <v>0</v>
      </c>
      <c r="AA53" s="35">
        <v>0</v>
      </c>
      <c r="AB53" s="35">
        <v>0</v>
      </c>
      <c r="AC53" s="174">
        <v>20600000</v>
      </c>
    </row>
    <row r="54" spans="1:29" ht="64.5" customHeight="1">
      <c r="A54" s="770"/>
      <c r="B54" s="768"/>
      <c r="C54" s="768"/>
      <c r="D54" s="768"/>
      <c r="E54" s="45">
        <v>2</v>
      </c>
      <c r="F54" s="45" t="s">
        <v>54</v>
      </c>
      <c r="G54" s="45" t="s">
        <v>68</v>
      </c>
      <c r="H54" s="80" t="s">
        <v>8</v>
      </c>
      <c r="I54" s="75"/>
      <c r="J54" s="43"/>
      <c r="K54" s="43">
        <v>1</v>
      </c>
      <c r="L54" s="43">
        <v>1</v>
      </c>
      <c r="M54" s="43">
        <v>0</v>
      </c>
      <c r="N54" s="43">
        <v>0</v>
      </c>
      <c r="O54" s="24">
        <v>1</v>
      </c>
      <c r="P54" s="38">
        <v>2</v>
      </c>
      <c r="Q54" s="76">
        <f t="shared" si="1"/>
        <v>1.8648847982313836</v>
      </c>
      <c r="R54" s="35">
        <v>6360000</v>
      </c>
      <c r="S54" s="35">
        <v>0</v>
      </c>
      <c r="T54" s="35">
        <v>0</v>
      </c>
      <c r="U54" s="35">
        <v>0</v>
      </c>
      <c r="V54" s="35">
        <v>0</v>
      </c>
      <c r="W54" s="35">
        <v>0</v>
      </c>
      <c r="X54" s="35">
        <v>0</v>
      </c>
      <c r="Y54" s="35">
        <v>0</v>
      </c>
      <c r="Z54" s="35">
        <v>0</v>
      </c>
      <c r="AA54" s="35">
        <v>0</v>
      </c>
      <c r="AB54" s="35">
        <v>6360000</v>
      </c>
      <c r="AC54" s="174">
        <v>12360000</v>
      </c>
    </row>
    <row r="55" spans="1:29" ht="113.25" customHeight="1">
      <c r="A55" s="770" t="s">
        <v>55</v>
      </c>
      <c r="B55" s="771" t="s">
        <v>675</v>
      </c>
      <c r="C55" s="768" t="s">
        <v>56</v>
      </c>
      <c r="D55" s="769">
        <v>0.79200000000000004</v>
      </c>
      <c r="E55" s="45">
        <v>1</v>
      </c>
      <c r="F55" s="45" t="s">
        <v>57</v>
      </c>
      <c r="G55" s="238" t="s">
        <v>68</v>
      </c>
      <c r="H55" s="242" t="s">
        <v>8</v>
      </c>
      <c r="I55" s="75"/>
      <c r="J55" s="43">
        <v>1</v>
      </c>
      <c r="K55" s="43"/>
      <c r="L55" s="43"/>
      <c r="M55" s="43">
        <v>0</v>
      </c>
      <c r="N55" s="24">
        <v>1</v>
      </c>
      <c r="O55" s="24">
        <v>1</v>
      </c>
      <c r="P55" s="38">
        <v>1</v>
      </c>
      <c r="Q55" s="76">
        <f t="shared" si="1"/>
        <v>0</v>
      </c>
      <c r="R55" s="35">
        <v>0</v>
      </c>
      <c r="S55" s="35">
        <v>0</v>
      </c>
      <c r="T55" s="35">
        <v>0</v>
      </c>
      <c r="U55" s="35">
        <v>0</v>
      </c>
      <c r="V55" s="35">
        <v>0</v>
      </c>
      <c r="W55" s="35">
        <v>0</v>
      </c>
      <c r="X55" s="35">
        <v>0</v>
      </c>
      <c r="Y55" s="35">
        <v>0</v>
      </c>
      <c r="Z55" s="35">
        <v>0</v>
      </c>
      <c r="AA55" s="35">
        <v>0</v>
      </c>
      <c r="AB55" s="35">
        <v>0</v>
      </c>
      <c r="AC55" s="174">
        <v>2000000</v>
      </c>
    </row>
    <row r="56" spans="1:29" ht="94.5" customHeight="1">
      <c r="A56" s="770"/>
      <c r="B56" s="771"/>
      <c r="C56" s="768"/>
      <c r="D56" s="768"/>
      <c r="E56" s="768">
        <v>1</v>
      </c>
      <c r="F56" s="768" t="s">
        <v>58</v>
      </c>
      <c r="G56" s="768">
        <v>1</v>
      </c>
      <c r="H56" s="80" t="s">
        <v>8</v>
      </c>
      <c r="I56" s="799"/>
      <c r="J56" s="799">
        <v>1</v>
      </c>
      <c r="K56" s="799"/>
      <c r="L56" s="799"/>
      <c r="M56" s="43">
        <v>0</v>
      </c>
      <c r="N56" s="24">
        <v>1</v>
      </c>
      <c r="O56" s="24">
        <v>1</v>
      </c>
      <c r="P56" s="38">
        <v>1</v>
      </c>
      <c r="Q56" s="76">
        <f t="shared" si="1"/>
        <v>0</v>
      </c>
      <c r="R56" s="35">
        <v>0</v>
      </c>
      <c r="S56" s="35">
        <v>0</v>
      </c>
      <c r="T56" s="35">
        <v>0</v>
      </c>
      <c r="U56" s="35">
        <v>0</v>
      </c>
      <c r="V56" s="35">
        <v>0</v>
      </c>
      <c r="W56" s="35">
        <v>0</v>
      </c>
      <c r="X56" s="35">
        <v>0</v>
      </c>
      <c r="Y56" s="35">
        <v>0</v>
      </c>
      <c r="Z56" s="35">
        <v>0</v>
      </c>
      <c r="AA56" s="35">
        <v>0</v>
      </c>
      <c r="AB56" s="35">
        <v>0</v>
      </c>
      <c r="AC56" s="174">
        <v>1000000</v>
      </c>
    </row>
    <row r="57" spans="1:29" ht="12" hidden="1" customHeight="1">
      <c r="A57" s="770"/>
      <c r="B57" s="771"/>
      <c r="C57" s="768"/>
      <c r="D57" s="768"/>
      <c r="E57" s="768"/>
      <c r="F57" s="768"/>
      <c r="G57" s="768"/>
      <c r="H57" s="80"/>
      <c r="I57" s="799"/>
      <c r="J57" s="799"/>
      <c r="K57" s="799"/>
      <c r="L57" s="799"/>
      <c r="M57" s="43">
        <v>0</v>
      </c>
      <c r="N57" s="24">
        <v>0</v>
      </c>
      <c r="O57" s="24">
        <v>0</v>
      </c>
      <c r="P57" s="38">
        <v>0</v>
      </c>
      <c r="Q57" s="76">
        <f t="shared" si="1"/>
        <v>0</v>
      </c>
      <c r="R57" s="35">
        <v>0</v>
      </c>
      <c r="S57" s="35">
        <v>0</v>
      </c>
      <c r="T57" s="35">
        <v>0</v>
      </c>
      <c r="U57" s="35">
        <v>0</v>
      </c>
      <c r="V57" s="35">
        <v>0</v>
      </c>
      <c r="W57" s="35">
        <v>0</v>
      </c>
      <c r="X57" s="35">
        <v>0</v>
      </c>
      <c r="Y57" s="35">
        <v>0</v>
      </c>
      <c r="Z57" s="35">
        <v>0</v>
      </c>
      <c r="AA57" s="35">
        <v>0</v>
      </c>
      <c r="AB57" s="35">
        <v>0</v>
      </c>
      <c r="AC57" s="174">
        <v>0</v>
      </c>
    </row>
    <row r="58" spans="1:29" ht="93" customHeight="1">
      <c r="A58" s="770" t="s">
        <v>59</v>
      </c>
      <c r="B58" s="768" t="s">
        <v>60</v>
      </c>
      <c r="C58" s="768" t="s">
        <v>61</v>
      </c>
      <c r="D58" s="768"/>
      <c r="E58" s="45">
        <v>2</v>
      </c>
      <c r="F58" s="45" t="s">
        <v>62</v>
      </c>
      <c r="G58" s="42">
        <v>15</v>
      </c>
      <c r="H58" s="43" t="s">
        <v>8</v>
      </c>
      <c r="I58" s="80">
        <v>1</v>
      </c>
      <c r="J58" s="43"/>
      <c r="K58" s="43"/>
      <c r="L58" s="43">
        <v>1</v>
      </c>
      <c r="M58" s="43">
        <v>1</v>
      </c>
      <c r="N58" s="24">
        <v>1</v>
      </c>
      <c r="O58" s="24">
        <v>1</v>
      </c>
      <c r="P58" s="38">
        <v>2</v>
      </c>
      <c r="Q58" s="76">
        <f t="shared" si="1"/>
        <v>0</v>
      </c>
      <c r="R58" s="35">
        <v>15000000</v>
      </c>
      <c r="S58" s="35">
        <v>0</v>
      </c>
      <c r="T58" s="35">
        <v>0</v>
      </c>
      <c r="U58" s="35">
        <v>0</v>
      </c>
      <c r="V58" s="35">
        <v>0</v>
      </c>
      <c r="W58" s="35">
        <v>0</v>
      </c>
      <c r="X58" s="35">
        <v>0</v>
      </c>
      <c r="Y58" s="35">
        <v>0</v>
      </c>
      <c r="Z58" s="35">
        <v>0</v>
      </c>
      <c r="AA58" s="35">
        <v>0</v>
      </c>
      <c r="AB58" s="35">
        <v>0</v>
      </c>
      <c r="AC58" s="174">
        <v>15000000</v>
      </c>
    </row>
    <row r="59" spans="1:29" ht="80.25" customHeight="1">
      <c r="A59" s="770"/>
      <c r="B59" s="768"/>
      <c r="C59" s="768"/>
      <c r="D59" s="768"/>
      <c r="E59" s="45">
        <v>3</v>
      </c>
      <c r="F59" s="45" t="s">
        <v>63</v>
      </c>
      <c r="G59" s="42">
        <v>9</v>
      </c>
      <c r="H59" s="43" t="s">
        <v>8</v>
      </c>
      <c r="I59" s="43"/>
      <c r="J59" s="43">
        <v>1</v>
      </c>
      <c r="K59" s="43">
        <v>1</v>
      </c>
      <c r="L59" s="43">
        <v>1</v>
      </c>
      <c r="M59" s="43">
        <v>0</v>
      </c>
      <c r="N59" s="24">
        <v>1</v>
      </c>
      <c r="O59" s="24">
        <v>2</v>
      </c>
      <c r="P59" s="38">
        <v>3</v>
      </c>
      <c r="Q59" s="76">
        <f t="shared" si="1"/>
        <v>5.2384613982319568</v>
      </c>
      <c r="R59" s="35">
        <v>17865240</v>
      </c>
      <c r="S59" s="35">
        <v>0</v>
      </c>
      <c r="T59" s="35">
        <v>0</v>
      </c>
      <c r="U59" s="35">
        <v>0</v>
      </c>
      <c r="V59" s="35">
        <v>0</v>
      </c>
      <c r="W59" s="35">
        <v>0</v>
      </c>
      <c r="X59" s="35">
        <v>0</v>
      </c>
      <c r="Y59" s="35">
        <v>0</v>
      </c>
      <c r="Z59" s="35">
        <v>0</v>
      </c>
      <c r="AA59" s="35">
        <v>0</v>
      </c>
      <c r="AB59" s="35">
        <v>17865240</v>
      </c>
      <c r="AC59" s="174">
        <v>50619240</v>
      </c>
    </row>
    <row r="60" spans="1:29" ht="177" customHeight="1">
      <c r="A60" s="770"/>
      <c r="B60" s="768"/>
      <c r="C60" s="768"/>
      <c r="D60" s="768"/>
      <c r="E60" s="42">
        <v>1</v>
      </c>
      <c r="F60" s="45" t="s">
        <v>64</v>
      </c>
      <c r="G60" s="45">
        <v>0</v>
      </c>
      <c r="H60" s="80" t="s">
        <v>8</v>
      </c>
      <c r="I60" s="43"/>
      <c r="J60" s="43">
        <v>1</v>
      </c>
      <c r="K60" s="43"/>
      <c r="L60" s="43"/>
      <c r="M60" s="43">
        <v>0</v>
      </c>
      <c r="N60" s="24">
        <v>1</v>
      </c>
      <c r="O60" s="24">
        <v>1</v>
      </c>
      <c r="P60" s="38">
        <v>1</v>
      </c>
      <c r="Q60" s="76">
        <f t="shared" si="1"/>
        <v>0</v>
      </c>
      <c r="R60" s="35">
        <v>0</v>
      </c>
      <c r="S60" s="35">
        <v>0</v>
      </c>
      <c r="T60" s="35">
        <v>0</v>
      </c>
      <c r="U60" s="35">
        <v>0</v>
      </c>
      <c r="V60" s="35">
        <v>0</v>
      </c>
      <c r="W60" s="35">
        <v>0</v>
      </c>
      <c r="X60" s="35">
        <v>0</v>
      </c>
      <c r="Y60" s="35">
        <v>0</v>
      </c>
      <c r="Z60" s="35">
        <v>0</v>
      </c>
      <c r="AA60" s="35">
        <v>0</v>
      </c>
      <c r="AB60" s="35">
        <v>0</v>
      </c>
      <c r="AC60" s="174">
        <v>2000000</v>
      </c>
    </row>
    <row r="61" spans="1:29" ht="159" customHeight="1">
      <c r="A61" s="826" t="s">
        <v>65</v>
      </c>
      <c r="B61" s="829" t="s">
        <v>542</v>
      </c>
      <c r="C61" s="829" t="s">
        <v>543</v>
      </c>
      <c r="D61" s="829" t="s">
        <v>68</v>
      </c>
      <c r="E61" s="45">
        <v>1</v>
      </c>
      <c r="F61" s="45" t="s">
        <v>66</v>
      </c>
      <c r="G61" s="45">
        <v>0</v>
      </c>
      <c r="H61" s="80" t="s">
        <v>8</v>
      </c>
      <c r="I61" s="43"/>
      <c r="J61" s="43"/>
      <c r="K61" s="43">
        <v>1</v>
      </c>
      <c r="L61" s="43"/>
      <c r="M61" s="43">
        <v>0</v>
      </c>
      <c r="N61" s="43">
        <v>0</v>
      </c>
      <c r="O61" s="24">
        <v>1</v>
      </c>
      <c r="P61" s="38">
        <v>1</v>
      </c>
      <c r="Q61" s="76">
        <f t="shared" si="1"/>
        <v>0.31081413303856392</v>
      </c>
      <c r="R61" s="35"/>
      <c r="S61" s="35">
        <v>0</v>
      </c>
      <c r="T61" s="35">
        <v>0</v>
      </c>
      <c r="U61" s="35">
        <v>0</v>
      </c>
      <c r="V61" s="35">
        <v>0</v>
      </c>
      <c r="W61" s="35">
        <v>0</v>
      </c>
      <c r="X61" s="35">
        <v>0</v>
      </c>
      <c r="Y61" s="35">
        <v>0</v>
      </c>
      <c r="Z61" s="35">
        <v>0</v>
      </c>
      <c r="AA61" s="35">
        <v>0</v>
      </c>
      <c r="AB61" s="35">
        <v>1060000</v>
      </c>
      <c r="AC61" s="174">
        <v>2060000</v>
      </c>
    </row>
    <row r="62" spans="1:29" ht="171" customHeight="1">
      <c r="A62" s="827"/>
      <c r="B62" s="830"/>
      <c r="C62" s="830"/>
      <c r="D62" s="830"/>
      <c r="E62" s="45" t="s">
        <v>676</v>
      </c>
      <c r="F62" s="45" t="s">
        <v>67</v>
      </c>
      <c r="G62" s="238" t="s">
        <v>68</v>
      </c>
      <c r="H62" s="242" t="s">
        <v>8</v>
      </c>
      <c r="I62" s="43">
        <v>1</v>
      </c>
      <c r="J62" s="43">
        <v>1</v>
      </c>
      <c r="K62" s="43">
        <v>1</v>
      </c>
      <c r="L62" s="43">
        <v>1</v>
      </c>
      <c r="M62" s="43">
        <v>1</v>
      </c>
      <c r="N62" s="24">
        <v>2</v>
      </c>
      <c r="O62" s="24">
        <v>3</v>
      </c>
      <c r="P62" s="38">
        <v>4</v>
      </c>
      <c r="Q62" s="76">
        <f t="shared" si="1"/>
        <v>0.87307689970532609</v>
      </c>
      <c r="R62" s="35">
        <v>2977540</v>
      </c>
      <c r="S62" s="35">
        <v>0</v>
      </c>
      <c r="T62" s="35">
        <v>0</v>
      </c>
      <c r="U62" s="35">
        <v>0</v>
      </c>
      <c r="V62" s="35">
        <v>0</v>
      </c>
      <c r="W62" s="35">
        <v>0</v>
      </c>
      <c r="X62" s="35">
        <v>0</v>
      </c>
      <c r="Y62" s="35">
        <v>0</v>
      </c>
      <c r="Z62" s="35">
        <v>0</v>
      </c>
      <c r="AA62" s="35">
        <v>0</v>
      </c>
      <c r="AB62" s="35">
        <v>2977540</v>
      </c>
      <c r="AC62" s="174">
        <v>10936540</v>
      </c>
    </row>
    <row r="63" spans="1:29" ht="171" customHeight="1">
      <c r="A63" s="827"/>
      <c r="B63" s="830"/>
      <c r="C63" s="830"/>
      <c r="D63" s="830"/>
      <c r="E63" s="45">
        <v>19</v>
      </c>
      <c r="F63" s="45" t="s">
        <v>677</v>
      </c>
      <c r="G63" s="238">
        <v>19</v>
      </c>
      <c r="H63" s="242" t="s">
        <v>9</v>
      </c>
      <c r="I63" s="43">
        <v>19</v>
      </c>
      <c r="J63" s="43">
        <v>19</v>
      </c>
      <c r="K63" s="43">
        <v>19</v>
      </c>
      <c r="L63" s="43">
        <v>19</v>
      </c>
      <c r="M63" s="43">
        <v>19</v>
      </c>
      <c r="N63" s="43">
        <v>19</v>
      </c>
      <c r="O63" s="43">
        <v>19</v>
      </c>
      <c r="P63" s="43">
        <v>19</v>
      </c>
      <c r="Q63" s="76">
        <f t="shared" si="1"/>
        <v>5.5946543946941505</v>
      </c>
      <c r="R63" s="35">
        <v>19080000</v>
      </c>
      <c r="S63" s="35">
        <v>0</v>
      </c>
      <c r="T63" s="35">
        <v>0</v>
      </c>
      <c r="U63" s="35">
        <v>0</v>
      </c>
      <c r="V63" s="35">
        <v>0</v>
      </c>
      <c r="W63" s="35">
        <v>0</v>
      </c>
      <c r="X63" s="35">
        <v>0</v>
      </c>
      <c r="Y63" s="35">
        <v>0</v>
      </c>
      <c r="Z63" s="35">
        <v>0</v>
      </c>
      <c r="AA63" s="35">
        <v>0</v>
      </c>
      <c r="AB63" s="35">
        <v>19080000</v>
      </c>
      <c r="AC63" s="174">
        <v>67980000</v>
      </c>
    </row>
    <row r="64" spans="1:29" ht="71.25" customHeight="1">
      <c r="A64" s="827"/>
      <c r="B64" s="830"/>
      <c r="C64" s="830"/>
      <c r="D64" s="830"/>
      <c r="E64" s="45">
        <v>30</v>
      </c>
      <c r="F64" s="45" t="s">
        <v>69</v>
      </c>
      <c r="G64" s="45">
        <v>0</v>
      </c>
      <c r="H64" s="80" t="s">
        <v>8</v>
      </c>
      <c r="I64" s="43"/>
      <c r="J64" s="43">
        <v>10</v>
      </c>
      <c r="K64" s="43">
        <v>10</v>
      </c>
      <c r="L64" s="43">
        <v>10</v>
      </c>
      <c r="M64" s="43">
        <v>0</v>
      </c>
      <c r="N64" s="24">
        <v>10</v>
      </c>
      <c r="O64" s="24">
        <v>20</v>
      </c>
      <c r="P64" s="38">
        <v>30</v>
      </c>
      <c r="Q64" s="76">
        <f t="shared" si="1"/>
        <v>0.65892596204175558</v>
      </c>
      <c r="R64" s="35">
        <v>2247200</v>
      </c>
      <c r="S64" s="35">
        <v>0</v>
      </c>
      <c r="T64" s="35">
        <v>0</v>
      </c>
      <c r="U64" s="35">
        <v>0</v>
      </c>
      <c r="V64" s="35">
        <v>0</v>
      </c>
      <c r="W64" s="35">
        <v>0</v>
      </c>
      <c r="X64" s="35">
        <v>0</v>
      </c>
      <c r="Y64" s="35">
        <v>0</v>
      </c>
      <c r="Z64" s="35">
        <v>0</v>
      </c>
      <c r="AA64" s="35">
        <v>0</v>
      </c>
      <c r="AB64" s="35">
        <v>2247200</v>
      </c>
      <c r="AC64" s="174">
        <v>6367200</v>
      </c>
    </row>
    <row r="65" spans="1:29" ht="129" customHeight="1">
      <c r="A65" s="827"/>
      <c r="B65" s="830"/>
      <c r="C65" s="830"/>
      <c r="D65" s="830"/>
      <c r="E65" s="45">
        <v>1</v>
      </c>
      <c r="F65" s="265" t="s">
        <v>70</v>
      </c>
      <c r="G65" s="45" t="s">
        <v>68</v>
      </c>
      <c r="H65" s="80" t="s">
        <v>8</v>
      </c>
      <c r="I65" s="43"/>
      <c r="J65" s="43"/>
      <c r="K65" s="43">
        <v>1</v>
      </c>
      <c r="L65" s="43"/>
      <c r="M65" s="43">
        <v>0</v>
      </c>
      <c r="N65" s="43">
        <v>0</v>
      </c>
      <c r="O65" s="24">
        <v>1</v>
      </c>
      <c r="P65" s="38">
        <v>1</v>
      </c>
      <c r="Q65" s="76">
        <f t="shared" si="1"/>
        <v>3.1081413303856391</v>
      </c>
      <c r="R65" s="35"/>
      <c r="S65" s="35">
        <v>0</v>
      </c>
      <c r="T65" s="35">
        <v>0</v>
      </c>
      <c r="U65" s="35">
        <v>0</v>
      </c>
      <c r="V65" s="35">
        <v>0</v>
      </c>
      <c r="W65" s="35">
        <v>0</v>
      </c>
      <c r="X65" s="35">
        <v>0</v>
      </c>
      <c r="Y65" s="35">
        <v>0</v>
      </c>
      <c r="Z65" s="35">
        <v>0</v>
      </c>
      <c r="AA65" s="35">
        <v>0</v>
      </c>
      <c r="AB65" s="35">
        <v>10600000</v>
      </c>
      <c r="AC65" s="174">
        <v>20600000</v>
      </c>
    </row>
    <row r="66" spans="1:29" ht="93" customHeight="1">
      <c r="A66" s="827"/>
      <c r="B66" s="830"/>
      <c r="C66" s="830"/>
      <c r="D66" s="830"/>
      <c r="E66" s="45">
        <v>20</v>
      </c>
      <c r="F66" s="45" t="s">
        <v>71</v>
      </c>
      <c r="G66" s="45">
        <v>105</v>
      </c>
      <c r="H66" s="80" t="s">
        <v>8</v>
      </c>
      <c r="I66" s="43"/>
      <c r="J66" s="43">
        <v>5</v>
      </c>
      <c r="K66" s="43">
        <v>5</v>
      </c>
      <c r="L66" s="43">
        <v>10</v>
      </c>
      <c r="M66" s="43">
        <v>0</v>
      </c>
      <c r="N66" s="24">
        <v>5</v>
      </c>
      <c r="O66" s="24">
        <v>10</v>
      </c>
      <c r="P66" s="38">
        <v>20</v>
      </c>
      <c r="Q66" s="76">
        <f t="shared" si="1"/>
        <v>1.1469041509123008</v>
      </c>
      <c r="R66" s="35">
        <v>2818600</v>
      </c>
      <c r="S66" s="35">
        <v>0</v>
      </c>
      <c r="T66" s="35">
        <v>0</v>
      </c>
      <c r="U66" s="35">
        <v>0</v>
      </c>
      <c r="V66" s="35">
        <v>0</v>
      </c>
      <c r="W66" s="35">
        <v>0</v>
      </c>
      <c r="X66" s="35">
        <v>0</v>
      </c>
      <c r="Y66" s="35">
        <v>0</v>
      </c>
      <c r="Z66" s="35">
        <v>0</v>
      </c>
      <c r="AA66" s="35">
        <v>0</v>
      </c>
      <c r="AB66" s="35">
        <v>3911400</v>
      </c>
      <c r="AC66" s="174">
        <v>9601400</v>
      </c>
    </row>
    <row r="67" spans="1:29" ht="197.25" customHeight="1">
      <c r="A67" s="828"/>
      <c r="B67" s="831"/>
      <c r="C67" s="831"/>
      <c r="D67" s="831"/>
      <c r="E67" s="45">
        <v>1</v>
      </c>
      <c r="F67" s="45" t="s">
        <v>72</v>
      </c>
      <c r="G67" s="45">
        <v>0</v>
      </c>
      <c r="H67" s="80" t="s">
        <v>8</v>
      </c>
      <c r="I67" s="43"/>
      <c r="J67" s="43">
        <v>1</v>
      </c>
      <c r="K67" s="43"/>
      <c r="L67" s="43"/>
      <c r="M67" s="43">
        <v>0</v>
      </c>
      <c r="N67" s="24">
        <v>1</v>
      </c>
      <c r="O67" s="24">
        <v>1</v>
      </c>
      <c r="P67" s="38">
        <v>1</v>
      </c>
      <c r="Q67" s="76">
        <f t="shared" si="1"/>
        <v>0</v>
      </c>
      <c r="R67" s="35">
        <v>0</v>
      </c>
      <c r="S67" s="35">
        <v>0</v>
      </c>
      <c r="T67" s="35">
        <v>0</v>
      </c>
      <c r="U67" s="35">
        <v>0</v>
      </c>
      <c r="V67" s="35">
        <v>0</v>
      </c>
      <c r="W67" s="35">
        <v>0</v>
      </c>
      <c r="X67" s="35">
        <v>0</v>
      </c>
      <c r="Y67" s="35">
        <v>0</v>
      </c>
      <c r="Z67" s="35">
        <v>0</v>
      </c>
      <c r="AA67" s="35">
        <v>0</v>
      </c>
      <c r="AB67" s="35">
        <v>0</v>
      </c>
      <c r="AC67" s="174">
        <v>1000000</v>
      </c>
    </row>
    <row r="68" spans="1:29" ht="213" customHeight="1">
      <c r="A68" s="79" t="s">
        <v>73</v>
      </c>
      <c r="B68" s="80" t="s">
        <v>544</v>
      </c>
      <c r="C68" s="80" t="s">
        <v>74</v>
      </c>
      <c r="D68" s="81">
        <v>5.5E-2</v>
      </c>
      <c r="E68" s="80">
        <v>2</v>
      </c>
      <c r="F68" s="45" t="s">
        <v>75</v>
      </c>
      <c r="G68" s="80">
        <v>2</v>
      </c>
      <c r="H68" s="80" t="s">
        <v>9</v>
      </c>
      <c r="I68" s="43"/>
      <c r="J68" s="43">
        <v>1</v>
      </c>
      <c r="K68" s="43">
        <v>1</v>
      </c>
      <c r="L68" s="43"/>
      <c r="M68" s="43">
        <v>0</v>
      </c>
      <c r="N68" s="24">
        <v>1</v>
      </c>
      <c r="O68" s="24">
        <v>2</v>
      </c>
      <c r="P68" s="38">
        <v>2</v>
      </c>
      <c r="Q68" s="76">
        <f t="shared" si="1"/>
        <v>0.65892596204175558</v>
      </c>
      <c r="R68" s="35"/>
      <c r="S68" s="35">
        <v>0</v>
      </c>
      <c r="T68" s="35">
        <v>0</v>
      </c>
      <c r="U68" s="35">
        <v>0</v>
      </c>
      <c r="V68" s="35">
        <v>0</v>
      </c>
      <c r="W68" s="35">
        <v>0</v>
      </c>
      <c r="X68" s="35">
        <v>0</v>
      </c>
      <c r="Y68" s="35">
        <v>0</v>
      </c>
      <c r="Z68" s="35">
        <v>0</v>
      </c>
      <c r="AA68" s="35">
        <v>0</v>
      </c>
      <c r="AB68" s="35">
        <v>2247200</v>
      </c>
      <c r="AC68" s="174">
        <v>6367200</v>
      </c>
    </row>
    <row r="69" spans="1:29" s="329" customFormat="1">
      <c r="A69" s="324"/>
      <c r="B69" s="325"/>
      <c r="C69" s="325"/>
      <c r="D69" s="325"/>
      <c r="E69" s="326"/>
      <c r="F69" s="325"/>
      <c r="G69" s="326"/>
      <c r="H69" s="326"/>
      <c r="I69" s="327"/>
      <c r="J69" s="328" t="s">
        <v>780</v>
      </c>
      <c r="K69" s="327"/>
      <c r="L69" s="327"/>
      <c r="Q69" s="330">
        <f>+(R69*$Q$39)/R$39</f>
        <v>100</v>
      </c>
      <c r="R69" s="331">
        <v>341039832.91791999</v>
      </c>
      <c r="S69" s="331">
        <v>0</v>
      </c>
      <c r="T69" s="331">
        <v>0</v>
      </c>
      <c r="U69" s="331">
        <v>0</v>
      </c>
      <c r="V69" s="331">
        <v>0</v>
      </c>
      <c r="W69" s="331">
        <v>0</v>
      </c>
      <c r="X69" s="331">
        <v>0</v>
      </c>
      <c r="Y69" s="331">
        <v>0</v>
      </c>
      <c r="Z69" s="331">
        <v>0</v>
      </c>
      <c r="AA69" s="331">
        <v>0</v>
      </c>
      <c r="AB69" s="331">
        <v>341039832.91791999</v>
      </c>
      <c r="AC69" s="331">
        <v>1252643381.5499201</v>
      </c>
    </row>
    <row r="70" spans="1:29" s="329" customFormat="1">
      <c r="A70" s="324"/>
      <c r="B70" s="325"/>
      <c r="C70" s="325"/>
      <c r="D70" s="325"/>
      <c r="E70" s="326"/>
      <c r="F70" s="325"/>
      <c r="G70" s="326"/>
      <c r="H70" s="326"/>
      <c r="I70" s="327"/>
      <c r="J70" s="327"/>
      <c r="K70" s="327"/>
      <c r="L70" s="327"/>
      <c r="Q70" s="330">
        <f>+(R70*$Q$39)/R$39</f>
        <v>0</v>
      </c>
      <c r="R70" s="331">
        <v>0</v>
      </c>
      <c r="S70" s="331">
        <v>0</v>
      </c>
      <c r="T70" s="331">
        <v>0</v>
      </c>
      <c r="U70" s="331">
        <v>0</v>
      </c>
      <c r="V70" s="331">
        <v>0</v>
      </c>
      <c r="W70" s="331">
        <v>0</v>
      </c>
      <c r="X70" s="331">
        <v>0</v>
      </c>
      <c r="Y70" s="331">
        <v>0</v>
      </c>
      <c r="Z70" s="331">
        <v>0</v>
      </c>
      <c r="AA70" s="331">
        <v>0</v>
      </c>
      <c r="AB70" s="331">
        <v>0</v>
      </c>
      <c r="AC70" s="331">
        <v>0</v>
      </c>
    </row>
    <row r="71" spans="1:29" s="4" customFormat="1">
      <c r="A71" s="83"/>
      <c r="B71" s="84"/>
      <c r="C71" s="84"/>
      <c r="D71" s="84"/>
      <c r="E71" s="85"/>
      <c r="F71" s="84"/>
      <c r="G71" s="85"/>
      <c r="H71" s="85"/>
      <c r="I71" s="86"/>
      <c r="J71" s="86"/>
      <c r="K71" s="86"/>
      <c r="L71" s="86"/>
      <c r="R71" s="243"/>
      <c r="S71" s="243"/>
      <c r="T71" s="243"/>
      <c r="U71" s="243"/>
      <c r="V71" s="243"/>
      <c r="W71" s="243"/>
      <c r="X71" s="243"/>
      <c r="Y71" s="243"/>
      <c r="Z71" s="243"/>
      <c r="AA71" s="243"/>
      <c r="AB71" s="243"/>
      <c r="AC71" s="256"/>
    </row>
    <row r="72" spans="1:29" s="4" customFormat="1" ht="12.75" customHeight="1">
      <c r="F72" s="87"/>
      <c r="R72" s="88"/>
      <c r="S72" s="88"/>
      <c r="T72" s="88"/>
      <c r="U72" s="88"/>
      <c r="V72" s="88"/>
      <c r="W72" s="88"/>
      <c r="X72" s="88"/>
      <c r="Y72" s="88"/>
      <c r="Z72" s="88"/>
      <c r="AA72" s="88"/>
      <c r="AB72" s="88"/>
      <c r="AC72" s="257"/>
    </row>
    <row r="73" spans="1:29" s="4" customFormat="1" ht="20.25" customHeight="1">
      <c r="A73" s="723" t="s">
        <v>29</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row>
    <row r="74" spans="1:29" ht="20.25" customHeight="1">
      <c r="A74" s="723" t="s">
        <v>563</v>
      </c>
      <c r="B74" s="724"/>
      <c r="C74" s="724"/>
      <c r="D74" s="724"/>
      <c r="E74" s="724"/>
      <c r="F74" s="724"/>
      <c r="G74" s="724"/>
      <c r="H74" s="724"/>
      <c r="I74" s="724"/>
      <c r="J74" s="724"/>
      <c r="K74" s="724"/>
      <c r="L74" s="724"/>
      <c r="M74" s="724"/>
      <c r="N74" s="724"/>
      <c r="O74" s="724"/>
      <c r="P74" s="724"/>
      <c r="Q74" s="724"/>
      <c r="R74" s="724"/>
      <c r="S74" s="724"/>
      <c r="T74" s="724"/>
      <c r="U74" s="724"/>
      <c r="V74" s="724"/>
      <c r="W74" s="724"/>
      <c r="X74" s="724"/>
      <c r="Y74" s="724"/>
      <c r="Z74" s="724"/>
      <c r="AA74" s="724"/>
      <c r="AB74" s="724"/>
      <c r="AC74" s="724"/>
    </row>
    <row r="75" spans="1:29" ht="20.25" customHeight="1">
      <c r="A75" s="723" t="s">
        <v>387</v>
      </c>
      <c r="B75" s="724"/>
      <c r="C75" s="724"/>
      <c r="D75" s="724"/>
      <c r="E75" s="724"/>
      <c r="F75" s="724"/>
      <c r="G75" s="724"/>
      <c r="H75" s="724"/>
      <c r="I75" s="724"/>
      <c r="J75" s="724"/>
      <c r="K75" s="724"/>
      <c r="L75" s="724"/>
      <c r="M75" s="724"/>
      <c r="N75" s="724"/>
      <c r="O75" s="724"/>
      <c r="P75" s="724"/>
      <c r="Q75" s="724"/>
      <c r="R75" s="724"/>
      <c r="S75" s="724"/>
      <c r="T75" s="724"/>
      <c r="U75" s="724"/>
      <c r="V75" s="724"/>
      <c r="W75" s="724"/>
      <c r="X75" s="724"/>
      <c r="Y75" s="724"/>
      <c r="Z75" s="724"/>
      <c r="AA75" s="724"/>
      <c r="AB75" s="724"/>
      <c r="AC75" s="724"/>
    </row>
    <row r="76" spans="1:29" ht="27" customHeight="1">
      <c r="A76" s="89" t="s">
        <v>1</v>
      </c>
      <c r="B76" s="17"/>
      <c r="C76" s="834" t="s">
        <v>388</v>
      </c>
      <c r="D76" s="835"/>
      <c r="E76" s="835"/>
      <c r="F76" s="835"/>
      <c r="G76" s="836"/>
      <c r="H76" s="20"/>
      <c r="I76" s="20"/>
      <c r="J76" s="20"/>
      <c r="K76" s="20"/>
      <c r="L76" s="20"/>
      <c r="M76" s="20"/>
      <c r="N76" s="20"/>
      <c r="O76" s="20"/>
      <c r="P76" s="21"/>
      <c r="Q76" s="20"/>
      <c r="R76" s="22"/>
      <c r="S76" s="22"/>
      <c r="T76" s="22"/>
      <c r="U76" s="22"/>
      <c r="V76" s="22"/>
      <c r="W76" s="22"/>
      <c r="X76" s="22"/>
      <c r="Y76" s="22"/>
      <c r="Z76" s="22"/>
      <c r="AA76" s="22"/>
      <c r="AB76" s="22"/>
      <c r="AC76" s="254"/>
    </row>
    <row r="77" spans="1:29" ht="25.5" customHeight="1">
      <c r="A77" s="824" t="s">
        <v>21</v>
      </c>
      <c r="B77" s="824" t="s">
        <v>22</v>
      </c>
      <c r="C77" s="767" t="s">
        <v>23</v>
      </c>
      <c r="D77" s="767"/>
      <c r="E77" s="824" t="s">
        <v>24</v>
      </c>
      <c r="F77" s="767" t="s">
        <v>25</v>
      </c>
      <c r="G77" s="767"/>
      <c r="H77" s="24"/>
      <c r="I77" s="727" t="s">
        <v>379</v>
      </c>
      <c r="J77" s="727"/>
      <c r="K77" s="727"/>
      <c r="L77" s="727"/>
      <c r="M77" s="727" t="s">
        <v>380</v>
      </c>
      <c r="N77" s="727"/>
      <c r="O77" s="727"/>
      <c r="P77" s="727"/>
      <c r="Q77" s="25">
        <v>100</v>
      </c>
      <c r="R77" s="763" t="s">
        <v>382</v>
      </c>
      <c r="S77" s="763"/>
      <c r="T77" s="763"/>
      <c r="U77" s="763"/>
      <c r="V77" s="763"/>
      <c r="W77" s="763"/>
      <c r="X77" s="763"/>
      <c r="Y77" s="763"/>
      <c r="Z77" s="763"/>
      <c r="AA77" s="763"/>
      <c r="AB77" s="763"/>
      <c r="AC77" s="174" t="s">
        <v>383</v>
      </c>
    </row>
    <row r="78" spans="1:29" ht="81.75" customHeight="1">
      <c r="A78" s="824"/>
      <c r="B78" s="824"/>
      <c r="C78" s="27" t="s">
        <v>26</v>
      </c>
      <c r="D78" s="27" t="s">
        <v>27</v>
      </c>
      <c r="E78" s="824"/>
      <c r="F78" s="28" t="s">
        <v>26</v>
      </c>
      <c r="G78" s="27" t="s">
        <v>27</v>
      </c>
      <c r="H78" s="24" t="s">
        <v>9</v>
      </c>
      <c r="I78" s="25">
        <v>2012</v>
      </c>
      <c r="J78" s="25">
        <v>2013</v>
      </c>
      <c r="K78" s="25">
        <v>2014</v>
      </c>
      <c r="L78" s="25">
        <v>2015</v>
      </c>
      <c r="M78" s="25">
        <v>2012</v>
      </c>
      <c r="N78" s="25">
        <v>2013</v>
      </c>
      <c r="O78" s="25">
        <v>2014</v>
      </c>
      <c r="P78" s="29">
        <v>2015</v>
      </c>
      <c r="Q78" s="24" t="s">
        <v>384</v>
      </c>
      <c r="R78" s="30" t="s">
        <v>11</v>
      </c>
      <c r="S78" s="30" t="s">
        <v>12</v>
      </c>
      <c r="T78" s="30" t="s">
        <v>13</v>
      </c>
      <c r="U78" s="30" t="s">
        <v>14</v>
      </c>
      <c r="V78" s="30" t="s">
        <v>15</v>
      </c>
      <c r="W78" s="30" t="s">
        <v>16</v>
      </c>
      <c r="X78" s="30" t="s">
        <v>17</v>
      </c>
      <c r="Y78" s="30" t="s">
        <v>18</v>
      </c>
      <c r="Z78" s="30" t="s">
        <v>19</v>
      </c>
      <c r="AA78" s="30" t="s">
        <v>385</v>
      </c>
      <c r="AB78" s="30" t="s">
        <v>618</v>
      </c>
      <c r="AC78" s="30" t="s">
        <v>386</v>
      </c>
    </row>
    <row r="79" spans="1:29">
      <c r="A79" s="91"/>
      <c r="B79" s="31"/>
      <c r="C79" s="31"/>
      <c r="D79" s="31"/>
      <c r="E79" s="73"/>
      <c r="F79" s="92"/>
      <c r="G79" s="73"/>
      <c r="H79" s="33"/>
      <c r="I79" s="33"/>
      <c r="J79" s="33"/>
      <c r="K79" s="33"/>
      <c r="L79" s="33"/>
      <c r="M79" s="33"/>
      <c r="N79" s="33"/>
      <c r="O79" s="33"/>
      <c r="P79" s="32"/>
      <c r="Q79" s="73">
        <v>100</v>
      </c>
      <c r="R79" s="35">
        <v>488118664.35448796</v>
      </c>
      <c r="S79" s="35">
        <v>0</v>
      </c>
      <c r="T79" s="35">
        <v>0</v>
      </c>
      <c r="U79" s="35">
        <v>0</v>
      </c>
      <c r="V79" s="35">
        <v>0</v>
      </c>
      <c r="W79" s="35">
        <v>0</v>
      </c>
      <c r="X79" s="35">
        <v>0</v>
      </c>
      <c r="Y79" s="35">
        <v>0</v>
      </c>
      <c r="Z79" s="35">
        <v>0</v>
      </c>
      <c r="AA79" s="35">
        <v>0</v>
      </c>
      <c r="AB79" s="35">
        <v>488118664.35448796</v>
      </c>
      <c r="AC79" s="174">
        <v>1792865686.9292879</v>
      </c>
    </row>
    <row r="80" spans="1:29" ht="107.25" customHeight="1">
      <c r="A80" s="837" t="s">
        <v>621</v>
      </c>
      <c r="B80" s="771" t="s">
        <v>729</v>
      </c>
      <c r="C80" s="771" t="s">
        <v>622</v>
      </c>
      <c r="D80" s="771" t="s">
        <v>68</v>
      </c>
      <c r="E80" s="93">
        <v>50</v>
      </c>
      <c r="F80" s="36" t="s">
        <v>545</v>
      </c>
      <c r="G80" s="36" t="s">
        <v>546</v>
      </c>
      <c r="H80" s="43" t="s">
        <v>8</v>
      </c>
      <c r="I80" s="43"/>
      <c r="J80" s="43"/>
      <c r="K80" s="24"/>
      <c r="L80" s="24">
        <v>50</v>
      </c>
      <c r="M80" s="43">
        <v>0</v>
      </c>
      <c r="N80" s="43">
        <v>0</v>
      </c>
      <c r="O80" s="43">
        <v>0</v>
      </c>
      <c r="P80" s="38">
        <v>50</v>
      </c>
      <c r="Q80" s="41">
        <f>+(AB80*$Q$79)/AB$79</f>
        <v>0</v>
      </c>
      <c r="R80" s="35">
        <v>15000000</v>
      </c>
      <c r="S80" s="35">
        <v>0</v>
      </c>
      <c r="T80" s="35">
        <v>0</v>
      </c>
      <c r="U80" s="35">
        <v>0</v>
      </c>
      <c r="V80" s="35">
        <v>0</v>
      </c>
      <c r="W80" s="35">
        <v>0</v>
      </c>
      <c r="X80" s="35">
        <v>0</v>
      </c>
      <c r="Y80" s="35">
        <v>0</v>
      </c>
      <c r="Z80" s="35">
        <v>0</v>
      </c>
      <c r="AA80" s="35">
        <v>0</v>
      </c>
      <c r="AB80" s="35">
        <v>0</v>
      </c>
      <c r="AC80" s="174">
        <v>0</v>
      </c>
    </row>
    <row r="81" spans="1:29" ht="141.75" customHeight="1">
      <c r="A81" s="837"/>
      <c r="B81" s="771"/>
      <c r="C81" s="771"/>
      <c r="D81" s="771"/>
      <c r="E81" s="93">
        <v>50</v>
      </c>
      <c r="F81" s="36" t="s">
        <v>76</v>
      </c>
      <c r="G81" s="36" t="s">
        <v>68</v>
      </c>
      <c r="H81" s="43" t="s">
        <v>8</v>
      </c>
      <c r="I81" s="43"/>
      <c r="J81" s="43"/>
      <c r="K81" s="24"/>
      <c r="L81" s="24">
        <v>50</v>
      </c>
      <c r="M81" s="43">
        <v>0</v>
      </c>
      <c r="N81" s="43">
        <v>0</v>
      </c>
      <c r="O81" s="43">
        <v>0</v>
      </c>
      <c r="P81" s="38">
        <v>50</v>
      </c>
      <c r="Q81" s="41">
        <f t="shared" ref="Q81:Q106" si="2">+(AB81*$Q$79)/AB$79</f>
        <v>0</v>
      </c>
      <c r="R81" s="35">
        <v>30000000</v>
      </c>
      <c r="S81" s="35">
        <v>0</v>
      </c>
      <c r="T81" s="35">
        <v>0</v>
      </c>
      <c r="U81" s="35">
        <v>0</v>
      </c>
      <c r="V81" s="35">
        <v>0</v>
      </c>
      <c r="W81" s="35">
        <v>0</v>
      </c>
      <c r="X81" s="35">
        <v>0</v>
      </c>
      <c r="Y81" s="35">
        <v>0</v>
      </c>
      <c r="Z81" s="35">
        <v>0</v>
      </c>
      <c r="AA81" s="35">
        <v>0</v>
      </c>
      <c r="AB81" s="35">
        <v>0</v>
      </c>
      <c r="AC81" s="174">
        <v>0</v>
      </c>
    </row>
    <row r="82" spans="1:29" ht="106.5" customHeight="1">
      <c r="A82" s="837"/>
      <c r="B82" s="771"/>
      <c r="C82" s="771"/>
      <c r="D82" s="771"/>
      <c r="E82" s="36" t="s">
        <v>77</v>
      </c>
      <c r="F82" s="36" t="s">
        <v>78</v>
      </c>
      <c r="G82" s="36" t="s">
        <v>68</v>
      </c>
      <c r="H82" s="43" t="s">
        <v>8</v>
      </c>
      <c r="I82" s="43">
        <v>100</v>
      </c>
      <c r="J82" s="43">
        <v>100</v>
      </c>
      <c r="K82" s="24">
        <v>100</v>
      </c>
      <c r="L82" s="24">
        <v>200</v>
      </c>
      <c r="M82" s="43">
        <v>100</v>
      </c>
      <c r="N82" s="24">
        <v>200</v>
      </c>
      <c r="O82" s="24">
        <v>300</v>
      </c>
      <c r="P82" s="38">
        <v>500</v>
      </c>
      <c r="Q82" s="41">
        <f t="shared" si="2"/>
        <v>3.0402443265768464</v>
      </c>
      <c r="R82" s="35">
        <v>25000000</v>
      </c>
      <c r="S82" s="35">
        <v>0</v>
      </c>
      <c r="T82" s="35">
        <v>0</v>
      </c>
      <c r="U82" s="35">
        <v>0</v>
      </c>
      <c r="V82" s="35">
        <v>0</v>
      </c>
      <c r="W82" s="35">
        <v>0</v>
      </c>
      <c r="X82" s="35">
        <v>0</v>
      </c>
      <c r="Y82" s="35">
        <v>0</v>
      </c>
      <c r="Z82" s="35">
        <v>0</v>
      </c>
      <c r="AA82" s="35">
        <v>0</v>
      </c>
      <c r="AB82" s="35">
        <v>14840000</v>
      </c>
      <c r="AC82" s="174">
        <v>49440000</v>
      </c>
    </row>
    <row r="83" spans="1:29" ht="120" customHeight="1">
      <c r="A83" s="837"/>
      <c r="B83" s="36"/>
      <c r="C83" s="36"/>
      <c r="D83" s="36"/>
      <c r="E83" s="36">
        <v>911</v>
      </c>
      <c r="F83" s="36" t="s">
        <v>680</v>
      </c>
      <c r="G83" s="36">
        <v>861</v>
      </c>
      <c r="H83" s="43" t="s">
        <v>8</v>
      </c>
      <c r="I83" s="43">
        <v>861</v>
      </c>
      <c r="J83" s="43">
        <v>861</v>
      </c>
      <c r="K83" s="24">
        <v>861</v>
      </c>
      <c r="L83" s="24">
        <v>911</v>
      </c>
      <c r="M83" s="43">
        <v>861</v>
      </c>
      <c r="N83" s="43">
        <v>861</v>
      </c>
      <c r="O83" s="43">
        <v>861</v>
      </c>
      <c r="P83" s="43">
        <v>911</v>
      </c>
      <c r="Q83" s="41">
        <f t="shared" si="2"/>
        <v>16.287023178090248</v>
      </c>
      <c r="R83" s="35">
        <v>100000000</v>
      </c>
      <c r="S83" s="35">
        <v>0</v>
      </c>
      <c r="T83" s="35">
        <v>0</v>
      </c>
      <c r="U83" s="35">
        <v>0</v>
      </c>
      <c r="V83" s="35">
        <v>0</v>
      </c>
      <c r="W83" s="35">
        <v>0</v>
      </c>
      <c r="X83" s="35">
        <v>0</v>
      </c>
      <c r="Y83" s="35">
        <v>0</v>
      </c>
      <c r="Z83" s="35">
        <v>0</v>
      </c>
      <c r="AA83" s="35">
        <v>0</v>
      </c>
      <c r="AB83" s="35">
        <v>79500000</v>
      </c>
      <c r="AC83" s="174">
        <v>281138656.56</v>
      </c>
    </row>
    <row r="84" spans="1:29" ht="120" customHeight="1">
      <c r="A84" s="837"/>
      <c r="B84" s="36"/>
      <c r="C84" s="36"/>
      <c r="D84" s="36"/>
      <c r="E84" s="36">
        <v>4</v>
      </c>
      <c r="F84" s="36" t="s">
        <v>686</v>
      </c>
      <c r="G84" s="36">
        <v>1</v>
      </c>
      <c r="H84" s="80" t="s">
        <v>8</v>
      </c>
      <c r="I84" s="43">
        <v>1</v>
      </c>
      <c r="J84" s="43">
        <v>1</v>
      </c>
      <c r="K84" s="24">
        <v>1</v>
      </c>
      <c r="L84" s="24">
        <v>1</v>
      </c>
      <c r="M84" s="43">
        <v>1</v>
      </c>
      <c r="N84" s="24">
        <v>2</v>
      </c>
      <c r="O84" s="24">
        <v>3</v>
      </c>
      <c r="P84" s="38">
        <v>4</v>
      </c>
      <c r="Q84" s="41">
        <f t="shared" si="2"/>
        <v>28.665160793438837</v>
      </c>
      <c r="R84" s="35">
        <v>150000000</v>
      </c>
      <c r="S84" s="35">
        <v>0</v>
      </c>
      <c r="T84" s="35">
        <v>0</v>
      </c>
      <c r="U84" s="35">
        <v>0</v>
      </c>
      <c r="V84" s="35">
        <v>0</v>
      </c>
      <c r="W84" s="35">
        <v>0</v>
      </c>
      <c r="X84" s="35">
        <v>0</v>
      </c>
      <c r="Y84" s="35">
        <v>0</v>
      </c>
      <c r="Z84" s="35">
        <v>0</v>
      </c>
      <c r="AA84" s="35">
        <v>0</v>
      </c>
      <c r="AB84" s="35">
        <v>139920000</v>
      </c>
      <c r="AC84" s="174">
        <v>509413280</v>
      </c>
    </row>
    <row r="85" spans="1:29" ht="126" customHeight="1">
      <c r="A85" s="837"/>
      <c r="B85" s="771" t="s">
        <v>730</v>
      </c>
      <c r="C85" s="771" t="s">
        <v>623</v>
      </c>
      <c r="D85" s="771"/>
      <c r="E85" s="36">
        <v>2</v>
      </c>
      <c r="F85" s="36" t="s">
        <v>79</v>
      </c>
      <c r="G85" s="46">
        <v>0</v>
      </c>
      <c r="H85" s="80" t="s">
        <v>8</v>
      </c>
      <c r="I85" s="43">
        <v>1</v>
      </c>
      <c r="J85" s="43">
        <v>1</v>
      </c>
      <c r="K85" s="24"/>
      <c r="L85" s="24"/>
      <c r="M85" s="43">
        <v>1</v>
      </c>
      <c r="N85" s="24">
        <v>2</v>
      </c>
      <c r="O85" s="24">
        <v>2</v>
      </c>
      <c r="P85" s="38">
        <v>2</v>
      </c>
      <c r="Q85" s="41">
        <f t="shared" si="2"/>
        <v>0</v>
      </c>
      <c r="R85" s="35">
        <v>0</v>
      </c>
      <c r="S85" s="35">
        <v>0</v>
      </c>
      <c r="T85" s="35">
        <v>0</v>
      </c>
      <c r="U85" s="35">
        <v>0</v>
      </c>
      <c r="V85" s="35">
        <v>0</v>
      </c>
      <c r="W85" s="35">
        <v>0</v>
      </c>
      <c r="X85" s="35">
        <v>0</v>
      </c>
      <c r="Y85" s="35">
        <v>0</v>
      </c>
      <c r="Z85" s="35">
        <v>0</v>
      </c>
      <c r="AA85" s="35">
        <v>0</v>
      </c>
      <c r="AB85" s="35">
        <v>0</v>
      </c>
      <c r="AC85" s="174">
        <v>16480000</v>
      </c>
    </row>
    <row r="86" spans="1:29" ht="75" customHeight="1">
      <c r="A86" s="837"/>
      <c r="B86" s="771"/>
      <c r="C86" s="771"/>
      <c r="D86" s="771"/>
      <c r="E86" s="36">
        <v>2</v>
      </c>
      <c r="F86" s="36" t="s">
        <v>80</v>
      </c>
      <c r="G86" s="46" t="s">
        <v>68</v>
      </c>
      <c r="H86" s="80" t="s">
        <v>8</v>
      </c>
      <c r="I86" s="43"/>
      <c r="J86" s="43">
        <v>1</v>
      </c>
      <c r="K86" s="24">
        <v>1</v>
      </c>
      <c r="L86" s="24"/>
      <c r="M86" s="43">
        <v>0</v>
      </c>
      <c r="N86" s="24">
        <v>1</v>
      </c>
      <c r="O86" s="24">
        <v>2</v>
      </c>
      <c r="P86" s="38">
        <v>2</v>
      </c>
      <c r="Q86" s="41">
        <f t="shared" si="2"/>
        <v>1.9544427813708298</v>
      </c>
      <c r="R86" s="35"/>
      <c r="S86" s="35">
        <v>0</v>
      </c>
      <c r="T86" s="35">
        <v>0</v>
      </c>
      <c r="U86" s="35">
        <v>0</v>
      </c>
      <c r="V86" s="35">
        <v>0</v>
      </c>
      <c r="W86" s="35">
        <v>0</v>
      </c>
      <c r="X86" s="35">
        <v>0</v>
      </c>
      <c r="Y86" s="35">
        <v>0</v>
      </c>
      <c r="Z86" s="35">
        <v>0</v>
      </c>
      <c r="AA86" s="35">
        <v>0</v>
      </c>
      <c r="AB86" s="35">
        <v>9540000</v>
      </c>
      <c r="AC86" s="174">
        <v>26540000</v>
      </c>
    </row>
    <row r="87" spans="1:29" ht="103.5" customHeight="1">
      <c r="A87" s="837"/>
      <c r="B87" s="771"/>
      <c r="C87" s="771"/>
      <c r="D87" s="771"/>
      <c r="E87" s="36">
        <v>2</v>
      </c>
      <c r="F87" s="36" t="s">
        <v>681</v>
      </c>
      <c r="G87" s="46">
        <v>0</v>
      </c>
      <c r="H87" s="80" t="s">
        <v>8</v>
      </c>
      <c r="I87" s="43">
        <v>1</v>
      </c>
      <c r="J87" s="43">
        <v>1</v>
      </c>
      <c r="K87" s="24"/>
      <c r="L87" s="24"/>
      <c r="M87" s="43">
        <v>1</v>
      </c>
      <c r="N87" s="24">
        <v>2</v>
      </c>
      <c r="O87" s="24">
        <v>2</v>
      </c>
      <c r="P87" s="38">
        <v>2</v>
      </c>
      <c r="Q87" s="41">
        <f t="shared" si="2"/>
        <v>0</v>
      </c>
      <c r="R87" s="35">
        <v>0</v>
      </c>
      <c r="S87" s="35">
        <v>0</v>
      </c>
      <c r="T87" s="35">
        <v>0</v>
      </c>
      <c r="U87" s="35">
        <v>0</v>
      </c>
      <c r="V87" s="35">
        <v>0</v>
      </c>
      <c r="W87" s="35">
        <v>0</v>
      </c>
      <c r="X87" s="35">
        <v>0</v>
      </c>
      <c r="Y87" s="35">
        <v>0</v>
      </c>
      <c r="Z87" s="35">
        <v>0</v>
      </c>
      <c r="AA87" s="35">
        <v>0</v>
      </c>
      <c r="AB87" s="35">
        <v>0</v>
      </c>
      <c r="AC87" s="174">
        <v>2060000</v>
      </c>
    </row>
    <row r="88" spans="1:29" ht="91.5" customHeight="1">
      <c r="A88" s="837"/>
      <c r="B88" s="771" t="s">
        <v>624</v>
      </c>
      <c r="C88" s="771" t="s">
        <v>625</v>
      </c>
      <c r="D88" s="779" t="s">
        <v>68</v>
      </c>
      <c r="E88" s="36">
        <v>3</v>
      </c>
      <c r="F88" s="36" t="s">
        <v>81</v>
      </c>
      <c r="G88" s="46">
        <v>0</v>
      </c>
      <c r="H88" s="80" t="s">
        <v>8</v>
      </c>
      <c r="I88" s="43"/>
      <c r="J88" s="43">
        <v>1</v>
      </c>
      <c r="K88" s="24">
        <v>1</v>
      </c>
      <c r="L88" s="24">
        <v>1</v>
      </c>
      <c r="M88" s="43">
        <v>0</v>
      </c>
      <c r="N88" s="24">
        <v>1</v>
      </c>
      <c r="O88" s="24">
        <v>2</v>
      </c>
      <c r="P88" s="38">
        <v>3</v>
      </c>
      <c r="Q88" s="41">
        <f t="shared" si="2"/>
        <v>0.26059237084944398</v>
      </c>
      <c r="R88" s="35">
        <v>3000000</v>
      </c>
      <c r="S88" s="35">
        <v>0</v>
      </c>
      <c r="T88" s="35">
        <v>0</v>
      </c>
      <c r="U88" s="35">
        <v>0</v>
      </c>
      <c r="V88" s="35">
        <v>0</v>
      </c>
      <c r="W88" s="35">
        <v>0</v>
      </c>
      <c r="X88" s="35">
        <v>0</v>
      </c>
      <c r="Y88" s="35">
        <v>0</v>
      </c>
      <c r="Z88" s="35">
        <v>0</v>
      </c>
      <c r="AA88" s="35">
        <v>0</v>
      </c>
      <c r="AB88" s="35">
        <v>1272000</v>
      </c>
      <c r="AC88" s="174">
        <v>3472000</v>
      </c>
    </row>
    <row r="89" spans="1:29" ht="75" customHeight="1">
      <c r="A89" s="837"/>
      <c r="B89" s="771"/>
      <c r="C89" s="771"/>
      <c r="D89" s="779"/>
      <c r="E89" s="36">
        <v>1</v>
      </c>
      <c r="F89" s="36" t="s">
        <v>82</v>
      </c>
      <c r="G89" s="46">
        <v>0</v>
      </c>
      <c r="H89" s="80" t="s">
        <v>8</v>
      </c>
      <c r="I89" s="43"/>
      <c r="J89" s="43">
        <v>1</v>
      </c>
      <c r="K89" s="24"/>
      <c r="L89" s="24"/>
      <c r="M89" s="43">
        <v>0</v>
      </c>
      <c r="N89" s="24">
        <v>1</v>
      </c>
      <c r="O89" s="24">
        <v>1</v>
      </c>
      <c r="P89" s="38">
        <v>1</v>
      </c>
      <c r="Q89" s="41">
        <f t="shared" si="2"/>
        <v>0</v>
      </c>
      <c r="R89" s="35">
        <v>0</v>
      </c>
      <c r="S89" s="35">
        <v>0</v>
      </c>
      <c r="T89" s="35">
        <v>0</v>
      </c>
      <c r="U89" s="35">
        <v>0</v>
      </c>
      <c r="V89" s="35">
        <v>0</v>
      </c>
      <c r="W89" s="35">
        <v>0</v>
      </c>
      <c r="X89" s="35">
        <v>0</v>
      </c>
      <c r="Y89" s="35">
        <v>0</v>
      </c>
      <c r="Z89" s="35">
        <v>0</v>
      </c>
      <c r="AA89" s="35">
        <v>0</v>
      </c>
      <c r="AB89" s="35">
        <v>0</v>
      </c>
      <c r="AC89" s="174">
        <v>1000000</v>
      </c>
    </row>
    <row r="90" spans="1:29" ht="102" customHeight="1">
      <c r="A90" s="837"/>
      <c r="B90" s="771"/>
      <c r="C90" s="771"/>
      <c r="D90" s="779"/>
      <c r="E90" s="36">
        <v>1</v>
      </c>
      <c r="F90" s="36" t="s">
        <v>797</v>
      </c>
      <c r="G90" s="46">
        <v>0</v>
      </c>
      <c r="H90" s="80" t="s">
        <v>8</v>
      </c>
      <c r="I90" s="43">
        <v>1</v>
      </c>
      <c r="J90" s="43"/>
      <c r="K90" s="24"/>
      <c r="L90" s="24"/>
      <c r="M90" s="43">
        <v>1</v>
      </c>
      <c r="N90" s="24">
        <v>1</v>
      </c>
      <c r="O90" s="24">
        <v>1</v>
      </c>
      <c r="P90" s="38">
        <v>1</v>
      </c>
      <c r="Q90" s="41">
        <f t="shared" si="2"/>
        <v>0</v>
      </c>
      <c r="R90" s="35">
        <v>0</v>
      </c>
      <c r="S90" s="35">
        <v>0</v>
      </c>
      <c r="T90" s="35">
        <v>0</v>
      </c>
      <c r="U90" s="35">
        <v>0</v>
      </c>
      <c r="V90" s="35">
        <v>0</v>
      </c>
      <c r="W90" s="35">
        <v>0</v>
      </c>
      <c r="X90" s="35">
        <v>0</v>
      </c>
      <c r="Y90" s="35">
        <v>0</v>
      </c>
      <c r="Z90" s="35">
        <v>0</v>
      </c>
      <c r="AA90" s="35">
        <v>0</v>
      </c>
      <c r="AB90" s="35">
        <v>0</v>
      </c>
      <c r="AC90" s="174">
        <v>10000000</v>
      </c>
    </row>
    <row r="91" spans="1:29" ht="75" customHeight="1">
      <c r="A91" s="837"/>
      <c r="B91" s="771"/>
      <c r="C91" s="771"/>
      <c r="D91" s="779"/>
      <c r="E91" s="36">
        <v>1</v>
      </c>
      <c r="F91" s="36" t="s">
        <v>83</v>
      </c>
      <c r="G91" s="46">
        <v>0</v>
      </c>
      <c r="H91" s="80" t="s">
        <v>8</v>
      </c>
      <c r="I91" s="43"/>
      <c r="J91" s="43">
        <v>1</v>
      </c>
      <c r="K91" s="24"/>
      <c r="L91" s="24"/>
      <c r="M91" s="43">
        <v>0</v>
      </c>
      <c r="N91" s="24">
        <v>1</v>
      </c>
      <c r="O91" s="24">
        <v>1</v>
      </c>
      <c r="P91" s="38">
        <v>1</v>
      </c>
      <c r="Q91" s="41">
        <f t="shared" si="2"/>
        <v>0</v>
      </c>
      <c r="R91" s="35">
        <v>0</v>
      </c>
      <c r="S91" s="35">
        <v>0</v>
      </c>
      <c r="T91" s="35">
        <v>0</v>
      </c>
      <c r="U91" s="35">
        <v>0</v>
      </c>
      <c r="V91" s="35">
        <v>0</v>
      </c>
      <c r="W91" s="35">
        <v>0</v>
      </c>
      <c r="X91" s="35">
        <v>0</v>
      </c>
      <c r="Y91" s="35">
        <v>0</v>
      </c>
      <c r="Z91" s="35">
        <v>0</v>
      </c>
      <c r="AA91" s="35">
        <v>0</v>
      </c>
      <c r="AB91" s="35">
        <v>0</v>
      </c>
      <c r="AC91" s="174">
        <v>8000000</v>
      </c>
    </row>
    <row r="92" spans="1:29" ht="131.25" customHeight="1">
      <c r="A92" s="837" t="s">
        <v>626</v>
      </c>
      <c r="B92" s="771" t="s">
        <v>627</v>
      </c>
      <c r="C92" s="771" t="s">
        <v>628</v>
      </c>
      <c r="D92" s="771" t="s">
        <v>68</v>
      </c>
      <c r="E92" s="46">
        <v>4</v>
      </c>
      <c r="F92" s="36" t="s">
        <v>682</v>
      </c>
      <c r="G92" s="46">
        <v>0</v>
      </c>
      <c r="H92" s="80" t="s">
        <v>8</v>
      </c>
      <c r="I92" s="43">
        <v>1</v>
      </c>
      <c r="J92" s="43">
        <v>1</v>
      </c>
      <c r="K92" s="24">
        <v>1</v>
      </c>
      <c r="L92" s="24">
        <v>1</v>
      </c>
      <c r="M92" s="43">
        <v>1</v>
      </c>
      <c r="N92" s="24">
        <v>2</v>
      </c>
      <c r="O92" s="24">
        <v>3</v>
      </c>
      <c r="P92" s="38">
        <v>4</v>
      </c>
      <c r="Q92" s="41">
        <f t="shared" si="2"/>
        <v>0.49946871079476762</v>
      </c>
      <c r="R92" s="35">
        <v>2438000</v>
      </c>
      <c r="S92" s="35">
        <v>0</v>
      </c>
      <c r="T92" s="35">
        <v>0</v>
      </c>
      <c r="U92" s="35">
        <v>0</v>
      </c>
      <c r="V92" s="35">
        <v>0</v>
      </c>
      <c r="W92" s="35">
        <v>0</v>
      </c>
      <c r="X92" s="35">
        <v>0</v>
      </c>
      <c r="Y92" s="35">
        <v>0</v>
      </c>
      <c r="Z92" s="35">
        <v>0</v>
      </c>
      <c r="AA92" s="35">
        <v>0</v>
      </c>
      <c r="AB92" s="35">
        <v>2438000</v>
      </c>
      <c r="AC92" s="174">
        <v>8858000</v>
      </c>
    </row>
    <row r="93" spans="1:29" ht="118.5" customHeight="1">
      <c r="A93" s="837"/>
      <c r="B93" s="771"/>
      <c r="C93" s="771"/>
      <c r="D93" s="771"/>
      <c r="E93" s="36">
        <v>5</v>
      </c>
      <c r="F93" s="36" t="s">
        <v>683</v>
      </c>
      <c r="G93" s="46">
        <v>0</v>
      </c>
      <c r="H93" s="80" t="s">
        <v>8</v>
      </c>
      <c r="I93" s="43"/>
      <c r="J93" s="43">
        <v>3</v>
      </c>
      <c r="K93" s="24">
        <v>2</v>
      </c>
      <c r="L93" s="24"/>
      <c r="M93" s="43">
        <v>0</v>
      </c>
      <c r="N93" s="24">
        <v>3</v>
      </c>
      <c r="O93" s="24">
        <v>5</v>
      </c>
      <c r="P93" s="38">
        <v>5</v>
      </c>
      <c r="Q93" s="41">
        <f t="shared" si="2"/>
        <v>1.9544427813708298</v>
      </c>
      <c r="R93" s="35"/>
      <c r="S93" s="35">
        <v>0</v>
      </c>
      <c r="T93" s="35">
        <v>0</v>
      </c>
      <c r="U93" s="35">
        <v>0</v>
      </c>
      <c r="V93" s="35">
        <v>0</v>
      </c>
      <c r="W93" s="35">
        <v>0</v>
      </c>
      <c r="X93" s="35">
        <v>0</v>
      </c>
      <c r="Y93" s="35">
        <v>0</v>
      </c>
      <c r="Z93" s="35">
        <v>0</v>
      </c>
      <c r="AA93" s="35">
        <v>0</v>
      </c>
      <c r="AB93" s="35">
        <v>9540000</v>
      </c>
      <c r="AC93" s="174">
        <v>26540000</v>
      </c>
    </row>
    <row r="94" spans="1:29" ht="135" customHeight="1">
      <c r="A94" s="837"/>
      <c r="B94" s="771"/>
      <c r="C94" s="771"/>
      <c r="D94" s="771"/>
      <c r="E94" s="36">
        <v>1</v>
      </c>
      <c r="F94" s="36" t="s">
        <v>798</v>
      </c>
      <c r="G94" s="46">
        <v>0</v>
      </c>
      <c r="H94" s="80" t="s">
        <v>8</v>
      </c>
      <c r="I94" s="43">
        <v>1</v>
      </c>
      <c r="J94" s="43"/>
      <c r="K94" s="24"/>
      <c r="L94" s="24"/>
      <c r="M94" s="43">
        <v>1</v>
      </c>
      <c r="N94" s="24">
        <v>1</v>
      </c>
      <c r="O94" s="24">
        <v>1</v>
      </c>
      <c r="P94" s="38">
        <v>1</v>
      </c>
      <c r="Q94" s="41">
        <f t="shared" si="2"/>
        <v>0</v>
      </c>
      <c r="R94" s="35">
        <v>0</v>
      </c>
      <c r="S94" s="35">
        <v>0</v>
      </c>
      <c r="T94" s="35">
        <v>0</v>
      </c>
      <c r="U94" s="35">
        <v>0</v>
      </c>
      <c r="V94" s="35">
        <v>0</v>
      </c>
      <c r="W94" s="35">
        <v>0</v>
      </c>
      <c r="X94" s="35">
        <v>0</v>
      </c>
      <c r="Y94" s="35">
        <v>0</v>
      </c>
      <c r="Z94" s="35">
        <v>0</v>
      </c>
      <c r="AA94" s="35">
        <v>0</v>
      </c>
      <c r="AB94" s="35">
        <v>0</v>
      </c>
      <c r="AC94" s="174">
        <v>10000000</v>
      </c>
    </row>
    <row r="95" spans="1:29" ht="130.5" customHeight="1">
      <c r="A95" s="837"/>
      <c r="B95" s="771"/>
      <c r="C95" s="771"/>
      <c r="D95" s="771"/>
      <c r="E95" s="36">
        <v>1</v>
      </c>
      <c r="F95" s="36" t="s">
        <v>547</v>
      </c>
      <c r="G95" s="36">
        <v>0</v>
      </c>
      <c r="H95" s="80" t="s">
        <v>8</v>
      </c>
      <c r="I95" s="43"/>
      <c r="J95" s="43">
        <v>1</v>
      </c>
      <c r="K95" s="24"/>
      <c r="L95" s="24"/>
      <c r="M95" s="43">
        <v>0</v>
      </c>
      <c r="N95" s="24">
        <v>1</v>
      </c>
      <c r="O95" s="24">
        <v>1</v>
      </c>
      <c r="P95" s="38">
        <v>1</v>
      </c>
      <c r="Q95" s="41">
        <f t="shared" si="2"/>
        <v>0</v>
      </c>
      <c r="R95" s="35">
        <v>0</v>
      </c>
      <c r="S95" s="35">
        <v>0</v>
      </c>
      <c r="T95" s="35">
        <v>0</v>
      </c>
      <c r="U95" s="35">
        <v>0</v>
      </c>
      <c r="V95" s="35">
        <v>0</v>
      </c>
      <c r="W95" s="35">
        <v>0</v>
      </c>
      <c r="X95" s="35">
        <v>0</v>
      </c>
      <c r="Y95" s="35">
        <v>0</v>
      </c>
      <c r="Z95" s="35">
        <v>0</v>
      </c>
      <c r="AA95" s="35">
        <v>0</v>
      </c>
      <c r="AB95" s="35">
        <v>0</v>
      </c>
      <c r="AC95" s="174">
        <v>1000000</v>
      </c>
    </row>
    <row r="96" spans="1:29" ht="78" customHeight="1">
      <c r="A96" s="837"/>
      <c r="B96" s="771"/>
      <c r="C96" s="771"/>
      <c r="D96" s="771"/>
      <c r="E96" s="36">
        <v>2</v>
      </c>
      <c r="F96" s="36" t="s">
        <v>548</v>
      </c>
      <c r="G96" s="36">
        <v>1</v>
      </c>
      <c r="H96" s="80" t="s">
        <v>8</v>
      </c>
      <c r="I96" s="43"/>
      <c r="J96" s="43">
        <v>1</v>
      </c>
      <c r="K96" s="24">
        <v>1</v>
      </c>
      <c r="L96" s="24"/>
      <c r="M96" s="43">
        <v>0</v>
      </c>
      <c r="N96" s="24">
        <v>1</v>
      </c>
      <c r="O96" s="24">
        <v>2</v>
      </c>
      <c r="P96" s="38">
        <v>2</v>
      </c>
      <c r="Q96" s="41">
        <f t="shared" si="2"/>
        <v>0.26059237084944398</v>
      </c>
      <c r="R96" s="35"/>
      <c r="S96" s="35">
        <v>0</v>
      </c>
      <c r="T96" s="35">
        <v>0</v>
      </c>
      <c r="U96" s="35">
        <v>0</v>
      </c>
      <c r="V96" s="35">
        <v>0</v>
      </c>
      <c r="W96" s="35">
        <v>0</v>
      </c>
      <c r="X96" s="35">
        <v>0</v>
      </c>
      <c r="Y96" s="35">
        <v>0</v>
      </c>
      <c r="Z96" s="35">
        <v>0</v>
      </c>
      <c r="AA96" s="35">
        <v>0</v>
      </c>
      <c r="AB96" s="35">
        <v>1272000</v>
      </c>
      <c r="AC96" s="174">
        <v>3472000</v>
      </c>
    </row>
    <row r="97" spans="1:29" ht="157.5" customHeight="1">
      <c r="A97" s="837"/>
      <c r="B97" s="771" t="s">
        <v>629</v>
      </c>
      <c r="C97" s="771" t="s">
        <v>630</v>
      </c>
      <c r="D97" s="838">
        <v>0.434</v>
      </c>
      <c r="E97" s="36">
        <v>1</v>
      </c>
      <c r="F97" s="36" t="s">
        <v>684</v>
      </c>
      <c r="G97" s="46">
        <v>0</v>
      </c>
      <c r="H97" s="80" t="s">
        <v>8</v>
      </c>
      <c r="I97" s="43">
        <v>1</v>
      </c>
      <c r="J97" s="43"/>
      <c r="K97" s="24"/>
      <c r="L97" s="24"/>
      <c r="M97" s="43">
        <v>1</v>
      </c>
      <c r="N97" s="24">
        <v>1</v>
      </c>
      <c r="O97" s="24">
        <v>1</v>
      </c>
      <c r="P97" s="38">
        <v>1</v>
      </c>
      <c r="Q97" s="41">
        <f t="shared" si="2"/>
        <v>0</v>
      </c>
      <c r="R97" s="35">
        <v>0</v>
      </c>
      <c r="S97" s="35">
        <v>0</v>
      </c>
      <c r="T97" s="35">
        <v>0</v>
      </c>
      <c r="U97" s="35">
        <v>0</v>
      </c>
      <c r="V97" s="35">
        <v>0</v>
      </c>
      <c r="W97" s="35">
        <v>0</v>
      </c>
      <c r="X97" s="35">
        <v>0</v>
      </c>
      <c r="Y97" s="35">
        <v>0</v>
      </c>
      <c r="Z97" s="35">
        <v>0</v>
      </c>
      <c r="AA97" s="35">
        <v>0</v>
      </c>
      <c r="AB97" s="35">
        <v>0</v>
      </c>
      <c r="AC97" s="174">
        <v>5000000</v>
      </c>
    </row>
    <row r="98" spans="1:29" ht="144.75" customHeight="1">
      <c r="A98" s="837"/>
      <c r="B98" s="771"/>
      <c r="C98" s="771"/>
      <c r="D98" s="838"/>
      <c r="E98" s="46">
        <v>2</v>
      </c>
      <c r="F98" s="36" t="s">
        <v>84</v>
      </c>
      <c r="G98" s="46">
        <v>0</v>
      </c>
      <c r="H98" s="80" t="s">
        <v>8</v>
      </c>
      <c r="I98" s="43">
        <v>1</v>
      </c>
      <c r="J98" s="43">
        <v>1</v>
      </c>
      <c r="K98" s="24"/>
      <c r="L98" s="24"/>
      <c r="M98" s="43">
        <v>1</v>
      </c>
      <c r="N98" s="24">
        <v>2</v>
      </c>
      <c r="O98" s="24">
        <v>2</v>
      </c>
      <c r="P98" s="38">
        <v>2</v>
      </c>
      <c r="Q98" s="41">
        <f t="shared" si="2"/>
        <v>0</v>
      </c>
      <c r="R98" s="35">
        <v>0</v>
      </c>
      <c r="S98" s="35">
        <v>0</v>
      </c>
      <c r="T98" s="35">
        <v>0</v>
      </c>
      <c r="U98" s="35">
        <v>0</v>
      </c>
      <c r="V98" s="35">
        <v>0</v>
      </c>
      <c r="W98" s="35">
        <v>0</v>
      </c>
      <c r="X98" s="35">
        <v>0</v>
      </c>
      <c r="Y98" s="35">
        <v>0</v>
      </c>
      <c r="Z98" s="35">
        <v>0</v>
      </c>
      <c r="AA98" s="35">
        <v>0</v>
      </c>
      <c r="AB98" s="35">
        <v>0</v>
      </c>
      <c r="AC98" s="174">
        <v>2060000</v>
      </c>
    </row>
    <row r="99" spans="1:29" ht="87.75" customHeight="1">
      <c r="A99" s="837" t="s">
        <v>631</v>
      </c>
      <c r="B99" s="771" t="s">
        <v>731</v>
      </c>
      <c r="C99" s="771" t="s">
        <v>632</v>
      </c>
      <c r="D99" s="838">
        <v>0.86</v>
      </c>
      <c r="E99" s="36">
        <v>50</v>
      </c>
      <c r="F99" s="36" t="s">
        <v>685</v>
      </c>
      <c r="G99" s="46" t="s">
        <v>549</v>
      </c>
      <c r="H99" s="80" t="s">
        <v>8</v>
      </c>
      <c r="I99" s="43">
        <v>25</v>
      </c>
      <c r="J99" s="43">
        <v>25</v>
      </c>
      <c r="K99" s="24"/>
      <c r="L99" s="24"/>
      <c r="M99" s="43">
        <v>25</v>
      </c>
      <c r="N99" s="24">
        <v>50</v>
      </c>
      <c r="O99" s="24">
        <v>50</v>
      </c>
      <c r="P99" s="38">
        <v>50</v>
      </c>
      <c r="Q99" s="41">
        <f t="shared" si="2"/>
        <v>0</v>
      </c>
      <c r="R99" s="35">
        <v>0</v>
      </c>
      <c r="S99" s="35">
        <v>0</v>
      </c>
      <c r="T99" s="35">
        <v>0</v>
      </c>
      <c r="U99" s="35">
        <v>0</v>
      </c>
      <c r="V99" s="35">
        <v>0</v>
      </c>
      <c r="W99" s="35">
        <v>0</v>
      </c>
      <c r="X99" s="35">
        <v>0</v>
      </c>
      <c r="Y99" s="35">
        <v>0</v>
      </c>
      <c r="Z99" s="35">
        <v>0</v>
      </c>
      <c r="AA99" s="35">
        <v>0</v>
      </c>
      <c r="AB99" s="35">
        <v>0</v>
      </c>
      <c r="AC99" s="174">
        <v>2060000</v>
      </c>
    </row>
    <row r="100" spans="1:29" ht="162.75" customHeight="1">
      <c r="A100" s="837"/>
      <c r="B100" s="771"/>
      <c r="C100" s="771"/>
      <c r="D100" s="838"/>
      <c r="E100" s="36" t="s">
        <v>85</v>
      </c>
      <c r="F100" s="36" t="s">
        <v>86</v>
      </c>
      <c r="G100" s="46" t="s">
        <v>68</v>
      </c>
      <c r="H100" s="80" t="s">
        <v>8</v>
      </c>
      <c r="I100" s="43">
        <v>100</v>
      </c>
      <c r="J100" s="43">
        <v>50</v>
      </c>
      <c r="K100" s="24">
        <v>50</v>
      </c>
      <c r="L100" s="24"/>
      <c r="M100" s="43">
        <v>100</v>
      </c>
      <c r="N100" s="24">
        <v>150</v>
      </c>
      <c r="O100" s="24">
        <v>200</v>
      </c>
      <c r="P100" s="38">
        <v>200</v>
      </c>
      <c r="Q100" s="41">
        <f t="shared" si="2"/>
        <v>24.756275230697177</v>
      </c>
      <c r="R100" s="35"/>
      <c r="S100" s="35">
        <v>0</v>
      </c>
      <c r="T100" s="35">
        <v>0</v>
      </c>
      <c r="U100" s="35">
        <v>0</v>
      </c>
      <c r="V100" s="35">
        <v>0</v>
      </c>
      <c r="W100" s="35">
        <v>0</v>
      </c>
      <c r="X100" s="35">
        <v>0</v>
      </c>
      <c r="Y100" s="35">
        <v>0</v>
      </c>
      <c r="Z100" s="35">
        <v>0</v>
      </c>
      <c r="AA100" s="35">
        <v>0</v>
      </c>
      <c r="AB100" s="35">
        <v>120840000</v>
      </c>
      <c r="AC100" s="174">
        <v>440840000</v>
      </c>
    </row>
    <row r="101" spans="1:29" ht="171" customHeight="1">
      <c r="A101" s="94"/>
      <c r="B101" s="36"/>
      <c r="C101" s="36"/>
      <c r="D101" s="95"/>
      <c r="E101" s="36">
        <v>100</v>
      </c>
      <c r="F101" s="36" t="s">
        <v>687</v>
      </c>
      <c r="G101" s="46">
        <v>81</v>
      </c>
      <c r="H101" s="80" t="s">
        <v>8</v>
      </c>
      <c r="I101" s="43">
        <v>20</v>
      </c>
      <c r="J101" s="43">
        <v>20</v>
      </c>
      <c r="K101" s="24">
        <v>10</v>
      </c>
      <c r="L101" s="24">
        <v>50</v>
      </c>
      <c r="M101" s="43">
        <v>20</v>
      </c>
      <c r="N101" s="24">
        <v>40</v>
      </c>
      <c r="O101" s="24">
        <v>50</v>
      </c>
      <c r="P101" s="38">
        <v>100</v>
      </c>
      <c r="Q101" s="41">
        <f t="shared" si="2"/>
        <v>10.858015452060165</v>
      </c>
      <c r="R101" s="35">
        <v>58000000</v>
      </c>
      <c r="S101" s="35">
        <v>0</v>
      </c>
      <c r="T101" s="35">
        <v>0</v>
      </c>
      <c r="U101" s="35">
        <v>0</v>
      </c>
      <c r="V101" s="35">
        <v>0</v>
      </c>
      <c r="W101" s="35">
        <v>0</v>
      </c>
      <c r="X101" s="35">
        <v>0</v>
      </c>
      <c r="Y101" s="35">
        <v>0</v>
      </c>
      <c r="Z101" s="35">
        <v>0</v>
      </c>
      <c r="AA101" s="35">
        <v>0</v>
      </c>
      <c r="AB101" s="35">
        <v>53000000</v>
      </c>
      <c r="AC101" s="174">
        <v>186070767</v>
      </c>
    </row>
    <row r="102" spans="1:29" ht="134.25" customHeight="1">
      <c r="A102" s="786" t="s">
        <v>633</v>
      </c>
      <c r="B102" s="771" t="s">
        <v>634</v>
      </c>
      <c r="C102" s="771" t="s">
        <v>635</v>
      </c>
      <c r="D102" s="779">
        <v>0</v>
      </c>
      <c r="E102" s="36">
        <v>1</v>
      </c>
      <c r="F102" s="36" t="s">
        <v>739</v>
      </c>
      <c r="G102" s="46">
        <v>0</v>
      </c>
      <c r="H102" s="80" t="s">
        <v>8</v>
      </c>
      <c r="I102" s="43">
        <v>1</v>
      </c>
      <c r="J102" s="43"/>
      <c r="K102" s="24"/>
      <c r="L102" s="24"/>
      <c r="M102" s="43">
        <v>1</v>
      </c>
      <c r="N102" s="24">
        <v>1</v>
      </c>
      <c r="O102" s="24">
        <v>1</v>
      </c>
      <c r="P102" s="38">
        <v>1</v>
      </c>
      <c r="Q102" s="41">
        <f t="shared" si="2"/>
        <v>0</v>
      </c>
      <c r="R102" s="35">
        <v>0</v>
      </c>
      <c r="S102" s="35">
        <v>0</v>
      </c>
      <c r="T102" s="35">
        <v>0</v>
      </c>
      <c r="U102" s="35">
        <v>0</v>
      </c>
      <c r="V102" s="35">
        <v>0</v>
      </c>
      <c r="W102" s="35">
        <v>0</v>
      </c>
      <c r="X102" s="35">
        <v>0</v>
      </c>
      <c r="Y102" s="35">
        <v>0</v>
      </c>
      <c r="Z102" s="35">
        <v>0</v>
      </c>
      <c r="AA102" s="35">
        <v>0</v>
      </c>
      <c r="AB102" s="35">
        <v>0</v>
      </c>
      <c r="AC102" s="174">
        <v>5000000</v>
      </c>
    </row>
    <row r="103" spans="1:29" ht="85.5" customHeight="1">
      <c r="A103" s="786"/>
      <c r="B103" s="771"/>
      <c r="C103" s="771"/>
      <c r="D103" s="779"/>
      <c r="E103" s="36">
        <v>3</v>
      </c>
      <c r="F103" s="36" t="s">
        <v>87</v>
      </c>
      <c r="G103" s="46" t="s">
        <v>68</v>
      </c>
      <c r="H103" s="80" t="s">
        <v>8</v>
      </c>
      <c r="I103" s="43"/>
      <c r="J103" s="43">
        <v>1</v>
      </c>
      <c r="K103" s="24">
        <v>1</v>
      </c>
      <c r="L103" s="24">
        <v>1</v>
      </c>
      <c r="M103" s="43">
        <v>0</v>
      </c>
      <c r="N103" s="24">
        <v>1</v>
      </c>
      <c r="O103" s="24">
        <v>2</v>
      </c>
      <c r="P103" s="38">
        <v>3</v>
      </c>
      <c r="Q103" s="41">
        <f t="shared" si="2"/>
        <v>0</v>
      </c>
      <c r="R103" s="35">
        <v>26680664</v>
      </c>
      <c r="S103" s="35">
        <v>0</v>
      </c>
      <c r="T103" s="35">
        <v>0</v>
      </c>
      <c r="U103" s="35">
        <v>0</v>
      </c>
      <c r="V103" s="35">
        <v>0</v>
      </c>
      <c r="W103" s="35">
        <v>0</v>
      </c>
      <c r="X103" s="35">
        <v>0</v>
      </c>
      <c r="Y103" s="35">
        <v>0</v>
      </c>
      <c r="Z103" s="35">
        <v>0</v>
      </c>
      <c r="AA103" s="35">
        <v>0</v>
      </c>
      <c r="AB103" s="35">
        <v>0</v>
      </c>
      <c r="AC103" s="174">
        <v>1000000</v>
      </c>
    </row>
    <row r="104" spans="1:29" ht="78" customHeight="1">
      <c r="A104" s="786"/>
      <c r="B104" s="771"/>
      <c r="C104" s="771"/>
      <c r="D104" s="779"/>
      <c r="E104" s="36">
        <v>4</v>
      </c>
      <c r="F104" s="36" t="s">
        <v>742</v>
      </c>
      <c r="G104" s="36">
        <v>0</v>
      </c>
      <c r="H104" s="244" t="s">
        <v>8</v>
      </c>
      <c r="I104" s="43">
        <v>1</v>
      </c>
      <c r="J104" s="43">
        <v>1</v>
      </c>
      <c r="K104" s="24">
        <v>1</v>
      </c>
      <c r="L104" s="24">
        <v>1</v>
      </c>
      <c r="M104" s="24">
        <v>1</v>
      </c>
      <c r="N104" s="24">
        <v>2</v>
      </c>
      <c r="O104" s="24">
        <v>3</v>
      </c>
      <c r="P104" s="24">
        <v>4</v>
      </c>
      <c r="Q104" s="41">
        <f t="shared" si="2"/>
        <v>0.65148092712360994</v>
      </c>
      <c r="R104" s="35">
        <v>6000000</v>
      </c>
      <c r="S104" s="35">
        <v>0</v>
      </c>
      <c r="T104" s="35">
        <v>0</v>
      </c>
      <c r="U104" s="35">
        <v>0</v>
      </c>
      <c r="V104" s="35">
        <v>0</v>
      </c>
      <c r="W104" s="35">
        <v>0</v>
      </c>
      <c r="X104" s="35">
        <v>0</v>
      </c>
      <c r="Y104" s="35">
        <v>0</v>
      </c>
      <c r="Z104" s="35">
        <v>0</v>
      </c>
      <c r="AA104" s="35">
        <v>0</v>
      </c>
      <c r="AB104" s="35">
        <v>3180000</v>
      </c>
      <c r="AC104" s="174">
        <v>8240000</v>
      </c>
    </row>
    <row r="105" spans="1:29" ht="138.75" customHeight="1">
      <c r="A105" s="91"/>
      <c r="B105" s="25"/>
      <c r="C105" s="25"/>
      <c r="D105" s="25"/>
      <c r="E105" s="25">
        <v>4</v>
      </c>
      <c r="F105" s="25" t="s">
        <v>740</v>
      </c>
      <c r="G105" s="25">
        <v>1</v>
      </c>
      <c r="H105" s="80" t="s">
        <v>8</v>
      </c>
      <c r="I105" s="43">
        <v>1</v>
      </c>
      <c r="J105" s="43">
        <v>1</v>
      </c>
      <c r="K105" s="24">
        <v>1</v>
      </c>
      <c r="L105" s="24">
        <v>1</v>
      </c>
      <c r="M105" s="43">
        <v>1</v>
      </c>
      <c r="N105" s="24">
        <v>2</v>
      </c>
      <c r="O105" s="24">
        <v>3</v>
      </c>
      <c r="P105" s="38">
        <v>4</v>
      </c>
      <c r="Q105" s="41">
        <f t="shared" si="2"/>
        <v>3.9088855627416597</v>
      </c>
      <c r="R105" s="35">
        <v>29000000</v>
      </c>
      <c r="S105" s="35">
        <v>0</v>
      </c>
      <c r="T105" s="35">
        <v>0</v>
      </c>
      <c r="U105" s="35">
        <v>0</v>
      </c>
      <c r="V105" s="35">
        <v>0</v>
      </c>
      <c r="W105" s="35">
        <v>0</v>
      </c>
      <c r="X105" s="35">
        <v>0</v>
      </c>
      <c r="Y105" s="35">
        <v>0</v>
      </c>
      <c r="Z105" s="35">
        <v>0</v>
      </c>
      <c r="AA105" s="35">
        <v>0</v>
      </c>
      <c r="AB105" s="35">
        <v>19080000</v>
      </c>
      <c r="AC105" s="174">
        <v>67980000</v>
      </c>
    </row>
    <row r="106" spans="1:29" ht="78.75" customHeight="1">
      <c r="A106" s="91"/>
      <c r="B106" s="25"/>
      <c r="C106" s="25"/>
      <c r="D106" s="25"/>
      <c r="E106" s="25">
        <v>640</v>
      </c>
      <c r="F106" s="25" t="s">
        <v>741</v>
      </c>
      <c r="G106" s="25">
        <v>640</v>
      </c>
      <c r="H106" s="80" t="s">
        <v>9</v>
      </c>
      <c r="I106" s="25">
        <v>640</v>
      </c>
      <c r="J106" s="25">
        <v>640</v>
      </c>
      <c r="K106" s="25">
        <v>640</v>
      </c>
      <c r="L106" s="25">
        <v>640</v>
      </c>
      <c r="M106" s="25">
        <v>640</v>
      </c>
      <c r="N106" s="25">
        <v>640</v>
      </c>
      <c r="O106" s="25">
        <v>640</v>
      </c>
      <c r="P106" s="25">
        <v>640</v>
      </c>
      <c r="Q106" s="41">
        <f t="shared" si="2"/>
        <v>6.9033755151653793</v>
      </c>
      <c r="R106" s="35">
        <v>43000000</v>
      </c>
      <c r="S106" s="35">
        <v>0</v>
      </c>
      <c r="T106" s="35">
        <v>0</v>
      </c>
      <c r="U106" s="35">
        <v>0</v>
      </c>
      <c r="V106" s="35">
        <v>0</v>
      </c>
      <c r="W106" s="35">
        <v>0</v>
      </c>
      <c r="X106" s="35">
        <v>0</v>
      </c>
      <c r="Y106" s="35">
        <v>0</v>
      </c>
      <c r="Z106" s="35">
        <v>0</v>
      </c>
      <c r="AA106" s="35">
        <v>0</v>
      </c>
      <c r="AB106" s="35">
        <v>33696664.359999999</v>
      </c>
      <c r="AC106" s="174">
        <v>117200983.36</v>
      </c>
    </row>
    <row r="107" spans="1:29" s="332" customFormat="1">
      <c r="D107" s="333"/>
      <c r="F107" s="334"/>
      <c r="P107" s="335"/>
      <c r="Q107" s="330">
        <f>+(R107*$Q$79)/R$79</f>
        <v>99.999999927376692</v>
      </c>
      <c r="R107" s="336">
        <v>488118664</v>
      </c>
      <c r="S107" s="336">
        <v>0</v>
      </c>
      <c r="T107" s="336">
        <v>0</v>
      </c>
      <c r="U107" s="336">
        <v>0</v>
      </c>
      <c r="V107" s="336">
        <v>0</v>
      </c>
      <c r="W107" s="336">
        <v>0</v>
      </c>
      <c r="X107" s="336">
        <v>0</v>
      </c>
      <c r="Y107" s="336">
        <v>0</v>
      </c>
      <c r="Z107" s="336">
        <v>0</v>
      </c>
      <c r="AA107" s="336">
        <v>0</v>
      </c>
      <c r="AB107" s="336">
        <v>488118664.36000001</v>
      </c>
      <c r="AC107" s="428">
        <v>1792865686.9199998</v>
      </c>
    </row>
    <row r="108" spans="1:29" s="332" customFormat="1">
      <c r="A108" s="338"/>
      <c r="B108" s="339"/>
      <c r="C108" s="339"/>
      <c r="D108" s="339"/>
      <c r="F108" s="334"/>
      <c r="J108" s="340" t="s">
        <v>780</v>
      </c>
      <c r="P108" s="335"/>
      <c r="R108" s="331">
        <v>0.35448795557022095</v>
      </c>
      <c r="S108" s="331">
        <v>0</v>
      </c>
      <c r="T108" s="331">
        <v>0</v>
      </c>
      <c r="U108" s="331">
        <v>0</v>
      </c>
      <c r="V108" s="331">
        <v>0</v>
      </c>
      <c r="W108" s="331">
        <v>0</v>
      </c>
      <c r="X108" s="331">
        <v>0</v>
      </c>
      <c r="Y108" s="331">
        <v>0</v>
      </c>
      <c r="Z108" s="331">
        <v>0</v>
      </c>
      <c r="AA108" s="331">
        <v>0</v>
      </c>
      <c r="AB108" s="331">
        <v>-5.5120587348937988E-3</v>
      </c>
      <c r="AC108" s="331">
        <v>9.2880725860595703E-3</v>
      </c>
    </row>
    <row r="109" spans="1:29">
      <c r="H109" s="1"/>
      <c r="I109" s="1"/>
      <c r="J109" s="1"/>
      <c r="K109" s="1"/>
      <c r="L109" s="1"/>
      <c r="M109" s="1"/>
      <c r="N109" s="1"/>
      <c r="O109" s="1"/>
      <c r="P109" s="26"/>
      <c r="Q109" s="1"/>
      <c r="R109" s="200"/>
      <c r="S109" s="200"/>
      <c r="T109" s="200"/>
      <c r="U109" s="200"/>
      <c r="V109" s="200"/>
      <c r="W109" s="200"/>
      <c r="X109" s="200"/>
      <c r="Y109" s="200"/>
      <c r="Z109" s="200"/>
      <c r="AA109" s="200"/>
      <c r="AB109" s="200"/>
      <c r="AC109" s="256"/>
    </row>
    <row r="111" spans="1:29" ht="20.25" customHeight="1">
      <c r="A111" s="723" t="s">
        <v>29</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724"/>
      <c r="AA111" s="724"/>
      <c r="AB111" s="724"/>
      <c r="AC111" s="1"/>
    </row>
    <row r="112" spans="1:29" ht="20.25" customHeight="1">
      <c r="A112" s="723" t="s">
        <v>563</v>
      </c>
      <c r="B112" s="724"/>
      <c r="C112" s="724"/>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4"/>
      <c r="AA112" s="724"/>
      <c r="AB112" s="724"/>
      <c r="AC112" s="1"/>
    </row>
    <row r="113" spans="1:29" ht="20.25" customHeight="1">
      <c r="A113" s="723" t="s">
        <v>381</v>
      </c>
      <c r="B113" s="724"/>
      <c r="C113" s="724"/>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4"/>
      <c r="AA113" s="724"/>
      <c r="AB113" s="724"/>
      <c r="AC113" s="1"/>
    </row>
    <row r="114" spans="1:29" ht="26.25" customHeight="1">
      <c r="A114" s="89" t="s">
        <v>1</v>
      </c>
      <c r="B114" s="102"/>
      <c r="C114" s="821" t="s">
        <v>389</v>
      </c>
      <c r="D114" s="822"/>
      <c r="E114" s="822"/>
      <c r="F114" s="103"/>
      <c r="G114" s="104"/>
      <c r="H114" s="20"/>
      <c r="I114" s="20"/>
      <c r="J114" s="20"/>
      <c r="K114" s="20"/>
      <c r="L114" s="20"/>
      <c r="M114" s="20"/>
      <c r="N114" s="20"/>
      <c r="O114" s="20"/>
      <c r="P114" s="21"/>
      <c r="Q114" s="20"/>
      <c r="R114" s="22"/>
      <c r="S114" s="22"/>
      <c r="T114" s="22"/>
      <c r="U114" s="22"/>
      <c r="V114" s="22"/>
      <c r="W114" s="22"/>
      <c r="X114" s="22"/>
      <c r="Y114" s="22"/>
      <c r="Z114" s="22"/>
      <c r="AA114" s="22"/>
      <c r="AB114" s="22"/>
      <c r="AC114" s="254"/>
    </row>
    <row r="115" spans="1:29" ht="23.25" customHeight="1">
      <c r="A115" s="766" t="s">
        <v>21</v>
      </c>
      <c r="B115" s="766" t="s">
        <v>22</v>
      </c>
      <c r="C115" s="767" t="s">
        <v>23</v>
      </c>
      <c r="D115" s="767"/>
      <c r="E115" s="766" t="s">
        <v>24</v>
      </c>
      <c r="F115" s="767" t="s">
        <v>25</v>
      </c>
      <c r="G115" s="767"/>
      <c r="H115" s="24"/>
      <c r="I115" s="727" t="s">
        <v>379</v>
      </c>
      <c r="J115" s="727"/>
      <c r="K115" s="727"/>
      <c r="L115" s="727"/>
      <c r="M115" s="727" t="s">
        <v>380</v>
      </c>
      <c r="N115" s="727"/>
      <c r="O115" s="727"/>
      <c r="P115" s="727"/>
      <c r="Q115" s="25">
        <v>100</v>
      </c>
      <c r="R115" s="105">
        <v>102463152.92962399</v>
      </c>
      <c r="S115" s="763" t="s">
        <v>382</v>
      </c>
      <c r="T115" s="763"/>
      <c r="U115" s="763"/>
      <c r="V115" s="763"/>
      <c r="W115" s="763"/>
      <c r="X115" s="763"/>
      <c r="Y115" s="763"/>
      <c r="Z115" s="763"/>
      <c r="AA115" s="763"/>
      <c r="AB115" s="105">
        <v>1903546493.7563136</v>
      </c>
      <c r="AC115" s="174" t="s">
        <v>383</v>
      </c>
    </row>
    <row r="116" spans="1:29" ht="51">
      <c r="A116" s="766"/>
      <c r="B116" s="766"/>
      <c r="C116" s="25" t="s">
        <v>23</v>
      </c>
      <c r="D116" s="25" t="s">
        <v>27</v>
      </c>
      <c r="E116" s="766"/>
      <c r="F116" s="91" t="s">
        <v>25</v>
      </c>
      <c r="G116" s="27" t="s">
        <v>27</v>
      </c>
      <c r="H116" s="24" t="s">
        <v>9</v>
      </c>
      <c r="I116" s="25">
        <v>2012</v>
      </c>
      <c r="J116" s="25">
        <v>2013</v>
      </c>
      <c r="K116" s="25">
        <v>2014</v>
      </c>
      <c r="L116" s="25">
        <v>2015</v>
      </c>
      <c r="M116" s="25">
        <v>2012</v>
      </c>
      <c r="N116" s="25">
        <v>2013</v>
      </c>
      <c r="O116" s="25">
        <v>2014</v>
      </c>
      <c r="P116" s="29">
        <v>2015</v>
      </c>
      <c r="Q116" s="24" t="s">
        <v>384</v>
      </c>
      <c r="R116" s="30" t="s">
        <v>11</v>
      </c>
      <c r="S116" s="30" t="s">
        <v>12</v>
      </c>
      <c r="T116" s="30" t="s">
        <v>13</v>
      </c>
      <c r="U116" s="30" t="s">
        <v>14</v>
      </c>
      <c r="V116" s="30" t="s">
        <v>15</v>
      </c>
      <c r="W116" s="30" t="s">
        <v>16</v>
      </c>
      <c r="X116" s="30" t="s">
        <v>17</v>
      </c>
      <c r="Y116" s="30" t="s">
        <v>18</v>
      </c>
      <c r="Z116" s="30" t="s">
        <v>19</v>
      </c>
      <c r="AA116" s="30" t="s">
        <v>385</v>
      </c>
      <c r="AB116" s="30" t="s">
        <v>618</v>
      </c>
      <c r="AC116" s="30" t="s">
        <v>386</v>
      </c>
    </row>
    <row r="117" spans="1:29" ht="34.5" customHeight="1">
      <c r="A117" s="29" t="s">
        <v>391</v>
      </c>
      <c r="B117" s="29"/>
      <c r="C117" s="25"/>
      <c r="D117" s="25"/>
      <c r="E117" s="29"/>
      <c r="F117" s="91"/>
      <c r="G117" s="25"/>
      <c r="H117" s="33"/>
      <c r="I117" s="33"/>
      <c r="J117" s="33"/>
      <c r="K117" s="33"/>
      <c r="L117" s="33"/>
      <c r="M117" s="33"/>
      <c r="N117" s="33"/>
      <c r="O117" s="33"/>
      <c r="P117" s="32"/>
      <c r="Q117" s="106">
        <f>+(AB117*$Q$115)/AB$115</f>
        <v>3.0758572461665046</v>
      </c>
      <c r="R117" s="35">
        <v>58550372.762351997</v>
      </c>
      <c r="S117" s="35">
        <v>0</v>
      </c>
      <c r="T117" s="35">
        <v>0</v>
      </c>
      <c r="U117" s="35">
        <v>0</v>
      </c>
      <c r="V117" s="35">
        <v>0</v>
      </c>
      <c r="W117" s="35">
        <v>0</v>
      </c>
      <c r="X117" s="35">
        <v>0</v>
      </c>
      <c r="Y117" s="35">
        <v>0</v>
      </c>
      <c r="Z117" s="35">
        <v>0</v>
      </c>
      <c r="AA117" s="35">
        <v>0</v>
      </c>
      <c r="AB117" s="35">
        <v>58550372.762351997</v>
      </c>
      <c r="AC117" s="174">
        <v>315056218.801552</v>
      </c>
    </row>
    <row r="118" spans="1:29" ht="123" customHeight="1">
      <c r="A118" s="770" t="s">
        <v>88</v>
      </c>
      <c r="B118" s="771" t="s">
        <v>89</v>
      </c>
      <c r="C118" s="768" t="s">
        <v>90</v>
      </c>
      <c r="D118" s="769">
        <v>0.1</v>
      </c>
      <c r="E118" s="45">
        <v>4</v>
      </c>
      <c r="F118" s="45" t="s">
        <v>91</v>
      </c>
      <c r="G118" s="46">
        <v>0</v>
      </c>
      <c r="H118" s="96" t="s">
        <v>8</v>
      </c>
      <c r="I118" s="43">
        <v>1</v>
      </c>
      <c r="J118" s="43">
        <v>1</v>
      </c>
      <c r="K118" s="43">
        <v>1</v>
      </c>
      <c r="L118" s="43">
        <v>1</v>
      </c>
      <c r="M118" s="43">
        <v>1</v>
      </c>
      <c r="N118" s="24">
        <v>2</v>
      </c>
      <c r="O118" s="24">
        <v>3</v>
      </c>
      <c r="P118" s="38">
        <v>4</v>
      </c>
      <c r="Q118" s="41">
        <f>+(AB118*$Q$117)/AB$117</f>
        <v>0.12513652846479625</v>
      </c>
      <c r="R118" s="35">
        <v>2382032</v>
      </c>
      <c r="S118" s="35">
        <v>0</v>
      </c>
      <c r="T118" s="35">
        <v>0</v>
      </c>
      <c r="U118" s="35">
        <v>0</v>
      </c>
      <c r="V118" s="35">
        <v>0</v>
      </c>
      <c r="W118" s="35">
        <v>0</v>
      </c>
      <c r="X118" s="35">
        <v>0</v>
      </c>
      <c r="Y118" s="35">
        <v>0</v>
      </c>
      <c r="Z118" s="35">
        <v>0</v>
      </c>
      <c r="AA118" s="35">
        <v>0</v>
      </c>
      <c r="AB118" s="35">
        <v>2382032</v>
      </c>
      <c r="AC118" s="174">
        <v>8749232</v>
      </c>
    </row>
    <row r="119" spans="1:29" ht="132" customHeight="1">
      <c r="A119" s="770"/>
      <c r="B119" s="771"/>
      <c r="C119" s="768"/>
      <c r="D119" s="768"/>
      <c r="E119" s="45">
        <v>2</v>
      </c>
      <c r="F119" s="45" t="s">
        <v>92</v>
      </c>
      <c r="G119" s="46">
        <v>0</v>
      </c>
      <c r="H119" s="96" t="s">
        <v>8</v>
      </c>
      <c r="I119" s="43">
        <v>2</v>
      </c>
      <c r="J119" s="43"/>
      <c r="K119" s="43"/>
      <c r="L119" s="80"/>
      <c r="M119" s="43">
        <v>2</v>
      </c>
      <c r="N119" s="24">
        <v>2</v>
      </c>
      <c r="O119" s="24">
        <v>2</v>
      </c>
      <c r="P119" s="38">
        <v>2</v>
      </c>
      <c r="Q119" s="41">
        <f t="shared" ref="Q119:Q133" si="3">+(AB119*$Q$117)/AB$117</f>
        <v>0</v>
      </c>
      <c r="R119" s="35">
        <v>0</v>
      </c>
      <c r="S119" s="35">
        <v>0</v>
      </c>
      <c r="T119" s="35">
        <v>0</v>
      </c>
      <c r="U119" s="35">
        <v>0</v>
      </c>
      <c r="V119" s="35">
        <v>0</v>
      </c>
      <c r="W119" s="35">
        <v>0</v>
      </c>
      <c r="X119" s="35">
        <v>0</v>
      </c>
      <c r="Y119" s="35">
        <v>0</v>
      </c>
      <c r="Z119" s="35">
        <v>0</v>
      </c>
      <c r="AA119" s="35">
        <v>0</v>
      </c>
      <c r="AB119" s="35">
        <v>0</v>
      </c>
      <c r="AC119" s="174">
        <v>2000000</v>
      </c>
    </row>
    <row r="120" spans="1:29" ht="127.5" customHeight="1">
      <c r="A120" s="770"/>
      <c r="B120" s="771"/>
      <c r="C120" s="768"/>
      <c r="D120" s="768"/>
      <c r="E120" s="45">
        <v>4</v>
      </c>
      <c r="F120" s="45" t="s">
        <v>93</v>
      </c>
      <c r="G120" s="46">
        <v>0</v>
      </c>
      <c r="H120" s="96" t="s">
        <v>8</v>
      </c>
      <c r="I120" s="43">
        <v>1</v>
      </c>
      <c r="J120" s="43">
        <v>1</v>
      </c>
      <c r="K120" s="43">
        <v>1</v>
      </c>
      <c r="L120" s="80">
        <v>1</v>
      </c>
      <c r="M120" s="43">
        <v>1</v>
      </c>
      <c r="N120" s="24">
        <v>2</v>
      </c>
      <c r="O120" s="24">
        <v>3</v>
      </c>
      <c r="P120" s="38">
        <v>4</v>
      </c>
      <c r="Q120" s="41">
        <f t="shared" si="3"/>
        <v>0.12513652846479625</v>
      </c>
      <c r="R120" s="35">
        <v>2382032</v>
      </c>
      <c r="S120" s="35">
        <v>0</v>
      </c>
      <c r="T120" s="35">
        <v>0</v>
      </c>
      <c r="U120" s="35">
        <v>0</v>
      </c>
      <c r="V120" s="35">
        <v>0</v>
      </c>
      <c r="W120" s="35">
        <v>0</v>
      </c>
      <c r="X120" s="35">
        <v>0</v>
      </c>
      <c r="Y120" s="35">
        <v>0</v>
      </c>
      <c r="Z120" s="35">
        <v>0</v>
      </c>
      <c r="AA120" s="35">
        <v>0</v>
      </c>
      <c r="AB120" s="35">
        <v>2382032</v>
      </c>
      <c r="AC120" s="174">
        <v>8749232</v>
      </c>
    </row>
    <row r="121" spans="1:29" ht="107.25" customHeight="1">
      <c r="A121" s="770"/>
      <c r="B121" s="771"/>
      <c r="C121" s="768"/>
      <c r="D121" s="768"/>
      <c r="E121" s="45">
        <v>2</v>
      </c>
      <c r="F121" s="45" t="s">
        <v>94</v>
      </c>
      <c r="G121" s="46">
        <v>0</v>
      </c>
      <c r="H121" s="96" t="s">
        <v>8</v>
      </c>
      <c r="I121" s="43"/>
      <c r="J121" s="43">
        <v>1</v>
      </c>
      <c r="K121" s="43">
        <v>1</v>
      </c>
      <c r="L121" s="80"/>
      <c r="M121" s="43">
        <v>0</v>
      </c>
      <c r="N121" s="24">
        <v>1</v>
      </c>
      <c r="O121" s="24">
        <v>2</v>
      </c>
      <c r="P121" s="38">
        <v>2</v>
      </c>
      <c r="Q121" s="41">
        <f t="shared" si="3"/>
        <v>0.1180533287403738</v>
      </c>
      <c r="R121" s="35"/>
      <c r="S121" s="35">
        <v>0</v>
      </c>
      <c r="T121" s="35">
        <v>0</v>
      </c>
      <c r="U121" s="35">
        <v>0</v>
      </c>
      <c r="V121" s="35">
        <v>0</v>
      </c>
      <c r="W121" s="35">
        <v>0</v>
      </c>
      <c r="X121" s="35">
        <v>0</v>
      </c>
      <c r="Y121" s="35">
        <v>0</v>
      </c>
      <c r="Z121" s="35">
        <v>0</v>
      </c>
      <c r="AA121" s="35">
        <v>0</v>
      </c>
      <c r="AB121" s="35">
        <v>2247200</v>
      </c>
      <c r="AC121" s="174">
        <v>6367200</v>
      </c>
    </row>
    <row r="122" spans="1:29" ht="112.5" customHeight="1">
      <c r="A122" s="770"/>
      <c r="B122" s="771"/>
      <c r="C122" s="768"/>
      <c r="D122" s="768"/>
      <c r="E122" s="45">
        <v>8</v>
      </c>
      <c r="F122" s="45" t="s">
        <v>95</v>
      </c>
      <c r="G122" s="46">
        <v>0</v>
      </c>
      <c r="H122" s="96" t="s">
        <v>8</v>
      </c>
      <c r="I122" s="43">
        <v>2</v>
      </c>
      <c r="J122" s="43">
        <v>2</v>
      </c>
      <c r="K122" s="43">
        <v>2</v>
      </c>
      <c r="L122" s="80">
        <v>2</v>
      </c>
      <c r="M122" s="43">
        <v>2</v>
      </c>
      <c r="N122" s="24">
        <v>4</v>
      </c>
      <c r="O122" s="24">
        <v>6</v>
      </c>
      <c r="P122" s="38">
        <v>8</v>
      </c>
      <c r="Q122" s="41">
        <f t="shared" si="3"/>
        <v>0.50054611385918502</v>
      </c>
      <c r="R122" s="35">
        <v>9528128</v>
      </c>
      <c r="S122" s="35">
        <v>0</v>
      </c>
      <c r="T122" s="35">
        <v>0</v>
      </c>
      <c r="U122" s="35">
        <v>0</v>
      </c>
      <c r="V122" s="35">
        <v>0</v>
      </c>
      <c r="W122" s="35">
        <v>0</v>
      </c>
      <c r="X122" s="35">
        <v>0</v>
      </c>
      <c r="Y122" s="35">
        <v>0</v>
      </c>
      <c r="Z122" s="35">
        <v>0</v>
      </c>
      <c r="AA122" s="35">
        <v>0</v>
      </c>
      <c r="AB122" s="35">
        <v>9528128</v>
      </c>
      <c r="AC122" s="174">
        <v>34996928</v>
      </c>
    </row>
    <row r="123" spans="1:29" ht="138" customHeight="1">
      <c r="A123" s="770"/>
      <c r="B123" s="36" t="s">
        <v>96</v>
      </c>
      <c r="C123" s="45" t="s">
        <v>97</v>
      </c>
      <c r="D123" s="47">
        <v>0.6</v>
      </c>
      <c r="E123" s="45">
        <v>3</v>
      </c>
      <c r="F123" s="45" t="s">
        <v>98</v>
      </c>
      <c r="G123" s="46">
        <v>1</v>
      </c>
      <c r="H123" s="96" t="s">
        <v>8</v>
      </c>
      <c r="I123" s="43"/>
      <c r="J123" s="43">
        <v>1</v>
      </c>
      <c r="K123" s="43">
        <v>1</v>
      </c>
      <c r="L123" s="43">
        <v>1</v>
      </c>
      <c r="M123" s="43">
        <v>0</v>
      </c>
      <c r="N123" s="24">
        <v>1</v>
      </c>
      <c r="O123" s="24">
        <v>2</v>
      </c>
      <c r="P123" s="38">
        <v>3</v>
      </c>
      <c r="Q123" s="41">
        <f t="shared" si="3"/>
        <v>0.17707999311056072</v>
      </c>
      <c r="R123" s="35">
        <v>3370800</v>
      </c>
      <c r="S123" s="35">
        <v>0</v>
      </c>
      <c r="T123" s="35">
        <v>0</v>
      </c>
      <c r="U123" s="35">
        <v>0</v>
      </c>
      <c r="V123" s="35">
        <v>0</v>
      </c>
      <c r="W123" s="35">
        <v>0</v>
      </c>
      <c r="X123" s="35">
        <v>0</v>
      </c>
      <c r="Y123" s="35">
        <v>0</v>
      </c>
      <c r="Z123" s="35">
        <v>0</v>
      </c>
      <c r="AA123" s="35">
        <v>0</v>
      </c>
      <c r="AB123" s="35">
        <v>3370800</v>
      </c>
      <c r="AC123" s="174">
        <v>9550800</v>
      </c>
    </row>
    <row r="124" spans="1:29" ht="111" customHeight="1">
      <c r="A124" s="770"/>
      <c r="B124" s="768"/>
      <c r="C124" s="768"/>
      <c r="D124" s="768"/>
      <c r="E124" s="45">
        <v>2</v>
      </c>
      <c r="F124" s="45" t="s">
        <v>99</v>
      </c>
      <c r="G124" s="46" t="s">
        <v>68</v>
      </c>
      <c r="H124" s="96" t="s">
        <v>8</v>
      </c>
      <c r="I124" s="43"/>
      <c r="J124" s="43">
        <v>1</v>
      </c>
      <c r="K124" s="43">
        <v>1</v>
      </c>
      <c r="L124" s="43"/>
      <c r="M124" s="43">
        <v>0</v>
      </c>
      <c r="N124" s="24">
        <v>1</v>
      </c>
      <c r="O124" s="24">
        <v>2</v>
      </c>
      <c r="P124" s="38">
        <v>2</v>
      </c>
      <c r="Q124" s="41">
        <f t="shared" si="3"/>
        <v>0.29513332185093449</v>
      </c>
      <c r="R124" s="35"/>
      <c r="S124" s="35">
        <v>0</v>
      </c>
      <c r="T124" s="35">
        <v>0</v>
      </c>
      <c r="U124" s="35">
        <v>0</v>
      </c>
      <c r="V124" s="35">
        <v>0</v>
      </c>
      <c r="W124" s="35">
        <v>0</v>
      </c>
      <c r="X124" s="35">
        <v>0</v>
      </c>
      <c r="Y124" s="35">
        <v>0</v>
      </c>
      <c r="Z124" s="35">
        <v>0</v>
      </c>
      <c r="AA124" s="35">
        <v>0</v>
      </c>
      <c r="AB124" s="35">
        <v>5618000</v>
      </c>
      <c r="AC124" s="174">
        <v>15918000</v>
      </c>
    </row>
    <row r="125" spans="1:29" ht="105" customHeight="1">
      <c r="A125" s="770"/>
      <c r="B125" s="768"/>
      <c r="C125" s="768"/>
      <c r="D125" s="768"/>
      <c r="E125" s="45">
        <v>1</v>
      </c>
      <c r="F125" s="46" t="s">
        <v>688</v>
      </c>
      <c r="G125" s="46">
        <v>0</v>
      </c>
      <c r="H125" s="96" t="s">
        <v>8</v>
      </c>
      <c r="I125" s="43">
        <v>1</v>
      </c>
      <c r="J125" s="43"/>
      <c r="K125" s="43"/>
      <c r="L125" s="43"/>
      <c r="M125" s="43">
        <v>1</v>
      </c>
      <c r="N125" s="24">
        <v>1</v>
      </c>
      <c r="O125" s="24">
        <v>1</v>
      </c>
      <c r="P125" s="38">
        <v>1</v>
      </c>
      <c r="Q125" s="41">
        <f t="shared" si="3"/>
        <v>0</v>
      </c>
      <c r="R125" s="35">
        <v>0</v>
      </c>
      <c r="S125" s="35">
        <v>0</v>
      </c>
      <c r="T125" s="35">
        <v>0</v>
      </c>
      <c r="U125" s="35">
        <v>0</v>
      </c>
      <c r="V125" s="35">
        <v>0</v>
      </c>
      <c r="W125" s="35">
        <v>0</v>
      </c>
      <c r="X125" s="35">
        <v>0</v>
      </c>
      <c r="Y125" s="35">
        <v>0</v>
      </c>
      <c r="Z125" s="35">
        <v>0</v>
      </c>
      <c r="AA125" s="35">
        <v>0</v>
      </c>
      <c r="AB125" s="35">
        <v>0</v>
      </c>
      <c r="AC125" s="174">
        <v>3000000</v>
      </c>
    </row>
    <row r="126" spans="1:29" ht="89.25" customHeight="1">
      <c r="A126" s="770"/>
      <c r="B126" s="768"/>
      <c r="C126" s="768"/>
      <c r="D126" s="768"/>
      <c r="E126" s="45">
        <v>2</v>
      </c>
      <c r="F126" s="45" t="s">
        <v>100</v>
      </c>
      <c r="G126" s="46" t="s">
        <v>68</v>
      </c>
      <c r="H126" s="96" t="s">
        <v>8</v>
      </c>
      <c r="I126" s="43">
        <v>1</v>
      </c>
      <c r="J126" s="43"/>
      <c r="K126" s="43">
        <v>1</v>
      </c>
      <c r="L126" s="43"/>
      <c r="M126" s="43">
        <v>1</v>
      </c>
      <c r="N126" s="24">
        <v>1</v>
      </c>
      <c r="O126" s="24">
        <v>2</v>
      </c>
      <c r="P126" s="38">
        <v>2</v>
      </c>
      <c r="Q126" s="41">
        <f t="shared" si="3"/>
        <v>0.83528298637056941</v>
      </c>
      <c r="R126" s="35">
        <v>31887380.762351997</v>
      </c>
      <c r="S126" s="35">
        <v>0</v>
      </c>
      <c r="T126" s="35">
        <v>0</v>
      </c>
      <c r="U126" s="35">
        <v>0</v>
      </c>
      <c r="V126" s="35">
        <v>0</v>
      </c>
      <c r="W126" s="35">
        <v>0</v>
      </c>
      <c r="X126" s="35">
        <v>0</v>
      </c>
      <c r="Y126" s="35">
        <v>0</v>
      </c>
      <c r="Z126" s="35">
        <v>0</v>
      </c>
      <c r="AA126" s="35">
        <v>0</v>
      </c>
      <c r="AB126" s="35">
        <v>15900000</v>
      </c>
      <c r="AC126" s="174">
        <v>45900000</v>
      </c>
    </row>
    <row r="127" spans="1:29" ht="89.25" customHeight="1">
      <c r="A127" s="770"/>
      <c r="B127" s="768"/>
      <c r="C127" s="768"/>
      <c r="D127" s="768"/>
      <c r="E127" s="45">
        <v>2</v>
      </c>
      <c r="F127" s="45" t="s">
        <v>799</v>
      </c>
      <c r="G127" s="46" t="s">
        <v>68</v>
      </c>
      <c r="H127" s="96" t="s">
        <v>8</v>
      </c>
      <c r="I127" s="43">
        <v>1</v>
      </c>
      <c r="J127" s="43"/>
      <c r="K127" s="43">
        <v>1</v>
      </c>
      <c r="L127" s="43"/>
      <c r="M127" s="43">
        <v>1</v>
      </c>
      <c r="N127" s="24">
        <v>1</v>
      </c>
      <c r="O127" s="24">
        <v>2</v>
      </c>
      <c r="P127" s="38">
        <v>2</v>
      </c>
      <c r="Q127" s="41">
        <f t="shared" si="3"/>
        <v>0.55685532424704631</v>
      </c>
      <c r="R127" s="35"/>
      <c r="S127" s="35">
        <v>0</v>
      </c>
      <c r="T127" s="35">
        <v>0</v>
      </c>
      <c r="U127" s="35">
        <v>0</v>
      </c>
      <c r="V127" s="35">
        <v>0</v>
      </c>
      <c r="W127" s="35">
        <v>0</v>
      </c>
      <c r="X127" s="35">
        <v>0</v>
      </c>
      <c r="Y127" s="35">
        <v>0</v>
      </c>
      <c r="Z127" s="35">
        <v>0</v>
      </c>
      <c r="AA127" s="35">
        <v>0</v>
      </c>
      <c r="AB127" s="35">
        <v>10600000</v>
      </c>
      <c r="AC127" s="174">
        <v>30600000</v>
      </c>
    </row>
    <row r="128" spans="1:29" ht="90.75" customHeight="1">
      <c r="A128" s="770"/>
      <c r="B128" s="768"/>
      <c r="C128" s="768"/>
      <c r="D128" s="768"/>
      <c r="E128" s="45">
        <v>1</v>
      </c>
      <c r="F128" s="45" t="s">
        <v>101</v>
      </c>
      <c r="G128" s="46">
        <v>0</v>
      </c>
      <c r="H128" s="96" t="s">
        <v>8</v>
      </c>
      <c r="I128" s="80"/>
      <c r="J128" s="43">
        <v>1</v>
      </c>
      <c r="K128" s="43"/>
      <c r="L128" s="43"/>
      <c r="M128" s="43">
        <v>0</v>
      </c>
      <c r="N128" s="24">
        <v>1</v>
      </c>
      <c r="O128" s="24">
        <v>1</v>
      </c>
      <c r="P128" s="38">
        <v>1</v>
      </c>
      <c r="Q128" s="41">
        <f t="shared" si="3"/>
        <v>0</v>
      </c>
      <c r="R128" s="35">
        <v>0</v>
      </c>
      <c r="S128" s="35">
        <v>0</v>
      </c>
      <c r="T128" s="35">
        <v>0</v>
      </c>
      <c r="U128" s="35">
        <v>0</v>
      </c>
      <c r="V128" s="35">
        <v>0</v>
      </c>
      <c r="W128" s="35">
        <v>0</v>
      </c>
      <c r="X128" s="35">
        <v>0</v>
      </c>
      <c r="Y128" s="35">
        <v>0</v>
      </c>
      <c r="Z128" s="35">
        <v>0</v>
      </c>
      <c r="AA128" s="35">
        <v>0</v>
      </c>
      <c r="AB128" s="35">
        <v>0</v>
      </c>
      <c r="AC128" s="174">
        <v>125679623</v>
      </c>
    </row>
    <row r="129" spans="1:29" ht="119.25" customHeight="1">
      <c r="A129" s="770"/>
      <c r="B129" s="45"/>
      <c r="C129" s="45"/>
      <c r="D129" s="45"/>
      <c r="E129" s="45">
        <v>1</v>
      </c>
      <c r="F129" s="45" t="s">
        <v>690</v>
      </c>
      <c r="G129" s="46">
        <v>0</v>
      </c>
      <c r="H129" s="96" t="s">
        <v>8</v>
      </c>
      <c r="I129" s="80">
        <v>1</v>
      </c>
      <c r="J129" s="43"/>
      <c r="K129" s="43"/>
      <c r="L129" s="43"/>
      <c r="M129" s="43">
        <v>1</v>
      </c>
      <c r="N129" s="24">
        <v>1</v>
      </c>
      <c r="O129" s="24">
        <v>1</v>
      </c>
      <c r="P129" s="38">
        <v>1</v>
      </c>
      <c r="Q129" s="41">
        <f t="shared" si="3"/>
        <v>0</v>
      </c>
      <c r="R129" s="35">
        <v>0</v>
      </c>
      <c r="S129" s="35">
        <v>0</v>
      </c>
      <c r="T129" s="35">
        <v>0</v>
      </c>
      <c r="U129" s="35">
        <v>0</v>
      </c>
      <c r="V129" s="35">
        <v>0</v>
      </c>
      <c r="W129" s="35">
        <v>0</v>
      </c>
      <c r="X129" s="35">
        <v>0</v>
      </c>
      <c r="Y129" s="35">
        <v>0</v>
      </c>
      <c r="Z129" s="35">
        <v>0</v>
      </c>
      <c r="AA129" s="35">
        <v>0</v>
      </c>
      <c r="AB129" s="35">
        <v>0</v>
      </c>
      <c r="AC129" s="174">
        <v>3660022</v>
      </c>
    </row>
    <row r="130" spans="1:29" ht="126.75" customHeight="1">
      <c r="A130" s="770"/>
      <c r="B130" s="771" t="s">
        <v>102</v>
      </c>
      <c r="C130" s="768" t="s">
        <v>103</v>
      </c>
      <c r="D130" s="769">
        <v>0.6</v>
      </c>
      <c r="E130" s="45">
        <v>2</v>
      </c>
      <c r="F130" s="45" t="s">
        <v>104</v>
      </c>
      <c r="G130" s="46">
        <v>0</v>
      </c>
      <c r="H130" s="96" t="s">
        <v>8</v>
      </c>
      <c r="I130" s="43">
        <v>1</v>
      </c>
      <c r="J130" s="43">
        <v>1</v>
      </c>
      <c r="K130" s="43"/>
      <c r="L130" s="43"/>
      <c r="M130" s="43">
        <v>1</v>
      </c>
      <c r="N130" s="24">
        <v>2</v>
      </c>
      <c r="O130" s="24">
        <v>2</v>
      </c>
      <c r="P130" s="38">
        <v>2</v>
      </c>
      <c r="Q130" s="41">
        <f t="shared" si="3"/>
        <v>0</v>
      </c>
      <c r="R130" s="35">
        <v>0</v>
      </c>
      <c r="S130" s="35">
        <v>0</v>
      </c>
      <c r="T130" s="35">
        <v>0</v>
      </c>
      <c r="U130" s="35">
        <v>0</v>
      </c>
      <c r="V130" s="35">
        <v>0</v>
      </c>
      <c r="W130" s="35">
        <v>0</v>
      </c>
      <c r="X130" s="35">
        <v>0</v>
      </c>
      <c r="Y130" s="35">
        <v>0</v>
      </c>
      <c r="Z130" s="35">
        <v>0</v>
      </c>
      <c r="AA130" s="35">
        <v>0</v>
      </c>
      <c r="AB130" s="35">
        <v>0</v>
      </c>
      <c r="AC130" s="174">
        <v>2060000</v>
      </c>
    </row>
    <row r="131" spans="1:29" ht="141.75" customHeight="1">
      <c r="A131" s="770"/>
      <c r="B131" s="771"/>
      <c r="C131" s="768"/>
      <c r="D131" s="768"/>
      <c r="E131" s="45">
        <v>20</v>
      </c>
      <c r="F131" s="45" t="s">
        <v>105</v>
      </c>
      <c r="G131" s="46">
        <v>15</v>
      </c>
      <c r="H131" s="96" t="s">
        <v>8</v>
      </c>
      <c r="I131" s="43">
        <v>5</v>
      </c>
      <c r="J131" s="43">
        <v>5</v>
      </c>
      <c r="K131" s="43">
        <v>5</v>
      </c>
      <c r="L131" s="43">
        <v>5</v>
      </c>
      <c r="M131" s="43">
        <v>5</v>
      </c>
      <c r="N131" s="24">
        <v>10</v>
      </c>
      <c r="O131" s="24">
        <v>15</v>
      </c>
      <c r="P131" s="38">
        <v>20</v>
      </c>
      <c r="Q131" s="41">
        <f t="shared" si="3"/>
        <v>0.11825379665710274</v>
      </c>
      <c r="R131" s="35">
        <v>3000000</v>
      </c>
      <c r="S131" s="35">
        <v>0</v>
      </c>
      <c r="T131" s="35">
        <v>0</v>
      </c>
      <c r="U131" s="35">
        <v>0</v>
      </c>
      <c r="V131" s="35">
        <v>0</v>
      </c>
      <c r="W131" s="35">
        <v>0</v>
      </c>
      <c r="X131" s="35">
        <v>0</v>
      </c>
      <c r="Y131" s="35">
        <v>0</v>
      </c>
      <c r="Z131" s="35">
        <v>0</v>
      </c>
      <c r="AA131" s="35">
        <v>0</v>
      </c>
      <c r="AB131" s="35">
        <v>2251016</v>
      </c>
      <c r="AC131" s="174">
        <v>6434616</v>
      </c>
    </row>
    <row r="132" spans="1:29" ht="191.25" customHeight="1">
      <c r="A132" s="770"/>
      <c r="B132" s="771"/>
      <c r="C132" s="45" t="s">
        <v>106</v>
      </c>
      <c r="D132" s="47">
        <v>0.05</v>
      </c>
      <c r="E132" s="45">
        <v>3</v>
      </c>
      <c r="F132" s="45" t="s">
        <v>689</v>
      </c>
      <c r="G132" s="46">
        <v>3</v>
      </c>
      <c r="H132" s="96" t="s">
        <v>9</v>
      </c>
      <c r="I132" s="43">
        <v>3</v>
      </c>
      <c r="J132" s="43">
        <v>3</v>
      </c>
      <c r="K132" s="43">
        <v>3</v>
      </c>
      <c r="L132" s="43">
        <v>3</v>
      </c>
      <c r="M132" s="43">
        <v>3</v>
      </c>
      <c r="N132" s="24">
        <v>6</v>
      </c>
      <c r="O132" s="24">
        <v>9</v>
      </c>
      <c r="P132" s="38">
        <v>12</v>
      </c>
      <c r="Q132" s="41">
        <f t="shared" si="3"/>
        <v>0.11825379665710274</v>
      </c>
      <c r="R132" s="35">
        <v>3000000</v>
      </c>
      <c r="S132" s="35">
        <v>0</v>
      </c>
      <c r="T132" s="35">
        <v>0</v>
      </c>
      <c r="U132" s="35">
        <v>0</v>
      </c>
      <c r="V132" s="35">
        <v>0</v>
      </c>
      <c r="W132" s="35">
        <v>0</v>
      </c>
      <c r="X132" s="35">
        <v>0</v>
      </c>
      <c r="Y132" s="35">
        <v>0</v>
      </c>
      <c r="Z132" s="35">
        <v>0</v>
      </c>
      <c r="AA132" s="35">
        <v>0</v>
      </c>
      <c r="AB132" s="35">
        <v>2251016</v>
      </c>
      <c r="AC132" s="174">
        <v>6434616</v>
      </c>
    </row>
    <row r="133" spans="1:29" ht="229.5" customHeight="1">
      <c r="A133" s="770"/>
      <c r="B133" s="771"/>
      <c r="C133" s="45" t="s">
        <v>107</v>
      </c>
      <c r="D133" s="47">
        <v>0.8</v>
      </c>
      <c r="E133" s="45">
        <v>150</v>
      </c>
      <c r="F133" s="45" t="s">
        <v>108</v>
      </c>
      <c r="G133" s="46">
        <v>50</v>
      </c>
      <c r="H133" s="96" t="s">
        <v>8</v>
      </c>
      <c r="I133" s="43">
        <v>20</v>
      </c>
      <c r="J133" s="43">
        <v>40</v>
      </c>
      <c r="K133" s="43">
        <v>60</v>
      </c>
      <c r="L133" s="43">
        <v>30</v>
      </c>
      <c r="M133" s="43">
        <v>20</v>
      </c>
      <c r="N133" s="24">
        <v>60</v>
      </c>
      <c r="O133" s="24">
        <v>120</v>
      </c>
      <c r="P133" s="38">
        <v>150</v>
      </c>
      <c r="Q133" s="41">
        <f t="shared" si="3"/>
        <v>0.10612554338053451</v>
      </c>
      <c r="R133" s="35">
        <v>3000000</v>
      </c>
      <c r="S133" s="35">
        <v>0</v>
      </c>
      <c r="T133" s="35">
        <v>0</v>
      </c>
      <c r="U133" s="35">
        <v>0</v>
      </c>
      <c r="V133" s="35">
        <v>0</v>
      </c>
      <c r="W133" s="35">
        <v>0</v>
      </c>
      <c r="X133" s="35">
        <v>0</v>
      </c>
      <c r="Y133" s="35">
        <v>0</v>
      </c>
      <c r="Z133" s="35">
        <v>0</v>
      </c>
      <c r="AA133" s="35">
        <v>0</v>
      </c>
      <c r="AB133" s="35">
        <v>2020149.06</v>
      </c>
      <c r="AC133" s="174">
        <v>4955950.0600000005</v>
      </c>
    </row>
    <row r="134" spans="1:29" s="332" customFormat="1">
      <c r="F134" s="334"/>
      <c r="P134" s="335"/>
      <c r="Q134" s="330">
        <f>+(R134*$Q$117)/R$117</f>
        <v>3.0758572461665046</v>
      </c>
      <c r="R134" s="336">
        <v>58550372.762351997</v>
      </c>
      <c r="S134" s="336">
        <v>0</v>
      </c>
      <c r="T134" s="336">
        <v>0</v>
      </c>
      <c r="U134" s="336">
        <v>0</v>
      </c>
      <c r="V134" s="336">
        <v>0</v>
      </c>
      <c r="W134" s="336">
        <v>0</v>
      </c>
      <c r="X134" s="336">
        <v>0</v>
      </c>
      <c r="Y134" s="336">
        <v>0</v>
      </c>
      <c r="Z134" s="336">
        <v>0</v>
      </c>
      <c r="AA134" s="336">
        <v>0</v>
      </c>
      <c r="AB134" s="336">
        <v>58550373.060000002</v>
      </c>
      <c r="AC134" s="428">
        <v>315056219.06</v>
      </c>
    </row>
    <row r="135" spans="1:29" s="332" customFormat="1">
      <c r="F135" s="334"/>
      <c r="J135" s="340" t="s">
        <v>780</v>
      </c>
      <c r="P135" s="335"/>
      <c r="Q135" s="332">
        <f>+(R135*$Q$117)/R$117</f>
        <v>0</v>
      </c>
      <c r="R135" s="336">
        <v>0</v>
      </c>
      <c r="S135" s="336">
        <v>0</v>
      </c>
      <c r="T135" s="336">
        <v>0</v>
      </c>
      <c r="U135" s="336">
        <v>0</v>
      </c>
      <c r="V135" s="336">
        <v>0</v>
      </c>
      <c r="W135" s="336">
        <v>0</v>
      </c>
      <c r="X135" s="336">
        <v>0</v>
      </c>
      <c r="Y135" s="336">
        <v>0</v>
      </c>
      <c r="Z135" s="336">
        <v>0</v>
      </c>
      <c r="AA135" s="336">
        <v>0</v>
      </c>
      <c r="AB135" s="336">
        <v>-0.29764800518751144</v>
      </c>
      <c r="AC135" s="428">
        <v>-0.25844800472259521</v>
      </c>
    </row>
    <row r="139" spans="1:29" ht="46.5" customHeight="1"/>
    <row r="140" spans="1:29" ht="20.25" customHeight="1">
      <c r="A140" s="723" t="s">
        <v>29</v>
      </c>
      <c r="B140" s="724"/>
      <c r="C140" s="724"/>
      <c r="D140" s="724"/>
      <c r="E140" s="724"/>
      <c r="F140" s="724"/>
      <c r="G140" s="724"/>
      <c r="H140" s="724"/>
      <c r="I140" s="724"/>
      <c r="J140" s="724"/>
      <c r="K140" s="724"/>
      <c r="L140" s="724"/>
      <c r="M140" s="724"/>
      <c r="N140" s="724"/>
      <c r="O140" s="724"/>
      <c r="P140" s="724"/>
      <c r="Q140" s="724"/>
      <c r="R140" s="724"/>
      <c r="S140" s="724"/>
      <c r="T140" s="724"/>
      <c r="U140" s="724"/>
      <c r="V140" s="724"/>
      <c r="W140" s="724"/>
      <c r="X140" s="724"/>
      <c r="Y140" s="724"/>
      <c r="Z140" s="724"/>
      <c r="AA140" s="724"/>
      <c r="AB140" s="724"/>
      <c r="AC140" s="1"/>
    </row>
    <row r="141" spans="1:29" ht="20.25" customHeight="1">
      <c r="A141" s="723" t="s">
        <v>563</v>
      </c>
      <c r="B141" s="724"/>
      <c r="C141" s="724"/>
      <c r="D141" s="724"/>
      <c r="E141" s="724"/>
      <c r="F141" s="724"/>
      <c r="G141" s="724"/>
      <c r="H141" s="724"/>
      <c r="I141" s="724"/>
      <c r="J141" s="724"/>
      <c r="K141" s="724"/>
      <c r="L141" s="724"/>
      <c r="M141" s="724"/>
      <c r="N141" s="724"/>
      <c r="O141" s="724"/>
      <c r="P141" s="724"/>
      <c r="Q141" s="724"/>
      <c r="R141" s="724"/>
      <c r="S141" s="724"/>
      <c r="T141" s="724"/>
      <c r="U141" s="724"/>
      <c r="V141" s="724"/>
      <c r="W141" s="724"/>
      <c r="X141" s="724"/>
      <c r="Y141" s="724"/>
      <c r="Z141" s="724"/>
      <c r="AA141" s="724"/>
      <c r="AB141" s="724"/>
      <c r="AC141" s="1"/>
    </row>
    <row r="142" spans="1:29" ht="20.25" customHeight="1">
      <c r="A142" s="723" t="s">
        <v>381</v>
      </c>
      <c r="B142" s="724"/>
      <c r="C142" s="724"/>
      <c r="D142" s="724"/>
      <c r="E142" s="724"/>
      <c r="F142" s="724"/>
      <c r="G142" s="724"/>
      <c r="H142" s="724"/>
      <c r="I142" s="724"/>
      <c r="J142" s="724"/>
      <c r="K142" s="724"/>
      <c r="L142" s="724"/>
      <c r="M142" s="724"/>
      <c r="N142" s="724"/>
      <c r="O142" s="724"/>
      <c r="P142" s="724"/>
      <c r="Q142" s="724"/>
      <c r="R142" s="724"/>
      <c r="S142" s="724"/>
      <c r="T142" s="724"/>
      <c r="U142" s="724"/>
      <c r="V142" s="724"/>
      <c r="W142" s="724"/>
      <c r="X142" s="724"/>
      <c r="Y142" s="724"/>
      <c r="Z142" s="724"/>
      <c r="AA142" s="724"/>
      <c r="AB142" s="724"/>
      <c r="AC142" s="1"/>
    </row>
    <row r="143" spans="1:29" ht="23.25" customHeight="1">
      <c r="A143" s="66" t="s">
        <v>1</v>
      </c>
      <c r="B143" s="107"/>
      <c r="C143" s="822" t="s">
        <v>0</v>
      </c>
      <c r="D143" s="822"/>
      <c r="E143" s="822"/>
      <c r="F143" s="103"/>
      <c r="G143" s="104"/>
      <c r="H143" s="20"/>
      <c r="I143" s="20"/>
      <c r="J143" s="20"/>
      <c r="K143" s="20"/>
      <c r="L143" s="20"/>
      <c r="M143" s="20"/>
      <c r="N143" s="20"/>
      <c r="O143" s="20"/>
      <c r="P143" s="21"/>
      <c r="Q143" s="20"/>
      <c r="R143" s="22"/>
      <c r="S143" s="22"/>
      <c r="T143" s="22"/>
      <c r="U143" s="22"/>
      <c r="V143" s="22"/>
      <c r="W143" s="22"/>
      <c r="X143" s="22"/>
      <c r="Y143" s="22"/>
      <c r="Z143" s="22"/>
      <c r="AA143" s="22"/>
      <c r="AB143" s="22"/>
      <c r="AC143" s="254"/>
    </row>
    <row r="144" spans="1:29" ht="24.75" customHeight="1">
      <c r="A144" s="797" t="s">
        <v>21</v>
      </c>
      <c r="B144" s="797" t="s">
        <v>22</v>
      </c>
      <c r="C144" s="766" t="s">
        <v>23</v>
      </c>
      <c r="D144" s="766"/>
      <c r="E144" s="766" t="s">
        <v>24</v>
      </c>
      <c r="F144" s="766" t="s">
        <v>25</v>
      </c>
      <c r="G144" s="766"/>
      <c r="H144" s="24"/>
      <c r="I144" s="762" t="s">
        <v>379</v>
      </c>
      <c r="J144" s="762"/>
      <c r="K144" s="762"/>
      <c r="L144" s="762"/>
      <c r="M144" s="762" t="s">
        <v>380</v>
      </c>
      <c r="N144" s="762"/>
      <c r="O144" s="762"/>
      <c r="P144" s="762"/>
      <c r="Q144" s="25">
        <v>100</v>
      </c>
      <c r="R144" s="763" t="s">
        <v>382</v>
      </c>
      <c r="S144" s="763"/>
      <c r="T144" s="763"/>
      <c r="U144" s="763"/>
      <c r="V144" s="763"/>
      <c r="W144" s="763"/>
      <c r="X144" s="763"/>
      <c r="Y144" s="763"/>
      <c r="Z144" s="763"/>
      <c r="AA144" s="763"/>
      <c r="AB144" s="763"/>
      <c r="AC144" s="174" t="s">
        <v>383</v>
      </c>
    </row>
    <row r="145" spans="1:29" ht="51">
      <c r="A145" s="766"/>
      <c r="B145" s="766"/>
      <c r="C145" s="25" t="s">
        <v>23</v>
      </c>
      <c r="D145" s="25" t="s">
        <v>27</v>
      </c>
      <c r="E145" s="766"/>
      <c r="F145" s="91" t="s">
        <v>25</v>
      </c>
      <c r="G145" s="27" t="s">
        <v>27</v>
      </c>
      <c r="H145" s="24" t="s">
        <v>9</v>
      </c>
      <c r="I145" s="25">
        <v>2012</v>
      </c>
      <c r="J145" s="25">
        <v>2013</v>
      </c>
      <c r="K145" s="25">
        <v>2014</v>
      </c>
      <c r="L145" s="25">
        <v>2015</v>
      </c>
      <c r="M145" s="25">
        <v>2012</v>
      </c>
      <c r="N145" s="25">
        <v>2013</v>
      </c>
      <c r="O145" s="25">
        <v>2014</v>
      </c>
      <c r="P145" s="29">
        <v>2015</v>
      </c>
      <c r="Q145" s="24" t="s">
        <v>384</v>
      </c>
      <c r="R145" s="30" t="s">
        <v>11</v>
      </c>
      <c r="S145" s="30" t="s">
        <v>12</v>
      </c>
      <c r="T145" s="30" t="s">
        <v>13</v>
      </c>
      <c r="U145" s="30" t="s">
        <v>14</v>
      </c>
      <c r="V145" s="30" t="s">
        <v>15</v>
      </c>
      <c r="W145" s="30" t="s">
        <v>16</v>
      </c>
      <c r="X145" s="30" t="s">
        <v>17</v>
      </c>
      <c r="Y145" s="30" t="s">
        <v>18</v>
      </c>
      <c r="Z145" s="30" t="s">
        <v>19</v>
      </c>
      <c r="AA145" s="30" t="s">
        <v>385</v>
      </c>
      <c r="AB145" s="30" t="s">
        <v>618</v>
      </c>
      <c r="AC145" s="30" t="s">
        <v>386</v>
      </c>
    </row>
    <row r="146" spans="1:29">
      <c r="A146" s="108"/>
      <c r="B146" s="31"/>
      <c r="C146" s="31"/>
      <c r="D146" s="31"/>
      <c r="E146" s="73"/>
      <c r="F146" s="92"/>
      <c r="G146" s="73"/>
      <c r="H146" s="33"/>
      <c r="I146" s="33"/>
      <c r="J146" s="33"/>
      <c r="K146" s="33"/>
      <c r="L146" s="33"/>
      <c r="M146" s="33"/>
      <c r="N146" s="33"/>
      <c r="O146" s="33"/>
      <c r="P146" s="32"/>
      <c r="Q146" s="106">
        <f>+(AB146*$Q$115)/AB$115</f>
        <v>6.2535981510784779</v>
      </c>
      <c r="R146" s="35">
        <v>43912780.167272002</v>
      </c>
      <c r="S146" s="35">
        <v>0</v>
      </c>
      <c r="T146" s="35">
        <v>48925016.171191998</v>
      </c>
      <c r="U146" s="35">
        <v>26202352</v>
      </c>
      <c r="V146" s="35">
        <v>0</v>
      </c>
      <c r="W146" s="35">
        <v>0</v>
      </c>
      <c r="X146" s="35">
        <v>0</v>
      </c>
      <c r="Y146" s="35">
        <v>0</v>
      </c>
      <c r="Z146" s="35">
        <v>0</v>
      </c>
      <c r="AA146" s="35">
        <v>0</v>
      </c>
      <c r="AB146" s="35">
        <v>119040148.33846401</v>
      </c>
      <c r="AC146" s="174">
        <v>437235887.31286407</v>
      </c>
    </row>
    <row r="147" spans="1:29" ht="115.5" customHeight="1">
      <c r="A147" s="770" t="s">
        <v>550</v>
      </c>
      <c r="B147" s="771" t="s">
        <v>551</v>
      </c>
      <c r="C147" s="771" t="s">
        <v>110</v>
      </c>
      <c r="D147" s="779">
        <v>0.15</v>
      </c>
      <c r="E147" s="45">
        <v>1</v>
      </c>
      <c r="F147" s="36" t="s">
        <v>691</v>
      </c>
      <c r="G147" s="96">
        <v>0</v>
      </c>
      <c r="H147" s="25" t="s">
        <v>8</v>
      </c>
      <c r="I147" s="43">
        <v>1</v>
      </c>
      <c r="J147" s="43"/>
      <c r="K147" s="43"/>
      <c r="L147" s="43"/>
      <c r="M147" s="43">
        <v>1</v>
      </c>
      <c r="N147" s="24">
        <v>1</v>
      </c>
      <c r="O147" s="24">
        <v>1</v>
      </c>
      <c r="P147" s="38">
        <v>1</v>
      </c>
      <c r="Q147" s="41">
        <f>+(AB147*$Q$146)/AB$146</f>
        <v>0</v>
      </c>
      <c r="R147" s="35">
        <v>0</v>
      </c>
      <c r="S147" s="35">
        <v>0</v>
      </c>
      <c r="T147" s="35">
        <v>0</v>
      </c>
      <c r="U147" s="35">
        <v>0</v>
      </c>
      <c r="V147" s="35">
        <v>0</v>
      </c>
      <c r="W147" s="35">
        <v>0</v>
      </c>
      <c r="X147" s="35">
        <v>0</v>
      </c>
      <c r="Y147" s="35">
        <v>0</v>
      </c>
      <c r="Z147" s="35">
        <v>0</v>
      </c>
      <c r="AA147" s="35">
        <v>0</v>
      </c>
      <c r="AB147" s="35">
        <v>0</v>
      </c>
      <c r="AC147" s="174">
        <v>5078387</v>
      </c>
    </row>
    <row r="148" spans="1:29" ht="84" customHeight="1">
      <c r="A148" s="770"/>
      <c r="B148" s="771"/>
      <c r="C148" s="771"/>
      <c r="D148" s="771"/>
      <c r="E148" s="37">
        <v>1</v>
      </c>
      <c r="F148" s="37" t="s">
        <v>109</v>
      </c>
      <c r="G148" s="241">
        <v>1</v>
      </c>
      <c r="H148" s="25" t="s">
        <v>9</v>
      </c>
      <c r="I148" s="241">
        <v>1</v>
      </c>
      <c r="J148" s="241"/>
      <c r="K148" s="241"/>
      <c r="L148" s="241"/>
      <c r="M148" s="43">
        <v>1</v>
      </c>
      <c r="N148" s="24">
        <v>1</v>
      </c>
      <c r="O148" s="24">
        <v>1</v>
      </c>
      <c r="P148" s="38">
        <v>1</v>
      </c>
      <c r="Q148" s="41">
        <f t="shared" ref="Q148:Q176" si="4">+(AB148*$Q$146)/AB$146</f>
        <v>0</v>
      </c>
      <c r="R148" s="35">
        <v>0</v>
      </c>
      <c r="S148" s="35">
        <v>0</v>
      </c>
      <c r="T148" s="35">
        <v>0</v>
      </c>
      <c r="U148" s="35">
        <v>0</v>
      </c>
      <c r="V148" s="35">
        <v>0</v>
      </c>
      <c r="W148" s="35">
        <v>0</v>
      </c>
      <c r="X148" s="35">
        <v>0</v>
      </c>
      <c r="Y148" s="35">
        <v>0</v>
      </c>
      <c r="Z148" s="35">
        <v>0</v>
      </c>
      <c r="AA148" s="35">
        <v>0</v>
      </c>
      <c r="AB148" s="35">
        <v>0</v>
      </c>
      <c r="AC148" s="174">
        <v>0</v>
      </c>
    </row>
    <row r="149" spans="1:29" ht="100.5" customHeight="1">
      <c r="A149" s="770"/>
      <c r="B149" s="771"/>
      <c r="C149" s="771"/>
      <c r="D149" s="771"/>
      <c r="E149" s="45">
        <v>4</v>
      </c>
      <c r="F149" s="45" t="s">
        <v>134</v>
      </c>
      <c r="G149" s="96">
        <v>0</v>
      </c>
      <c r="H149" s="25" t="s">
        <v>8</v>
      </c>
      <c r="I149" s="43">
        <v>1</v>
      </c>
      <c r="J149" s="43">
        <v>1</v>
      </c>
      <c r="K149" s="43">
        <v>1</v>
      </c>
      <c r="L149" s="43">
        <v>1</v>
      </c>
      <c r="M149" s="43">
        <v>1</v>
      </c>
      <c r="N149" s="24">
        <v>2</v>
      </c>
      <c r="O149" s="24">
        <v>3</v>
      </c>
      <c r="P149" s="38">
        <v>4</v>
      </c>
      <c r="Q149" s="41">
        <f t="shared" si="4"/>
        <v>5.5685532424704628E-2</v>
      </c>
      <c r="R149" s="35">
        <v>1000000</v>
      </c>
      <c r="S149" s="35">
        <v>0</v>
      </c>
      <c r="T149" s="35">
        <v>0</v>
      </c>
      <c r="U149" s="35">
        <v>0</v>
      </c>
      <c r="V149" s="35">
        <v>0</v>
      </c>
      <c r="W149" s="35">
        <v>0</v>
      </c>
      <c r="X149" s="35">
        <v>0</v>
      </c>
      <c r="Y149" s="35">
        <v>0</v>
      </c>
      <c r="Z149" s="35">
        <v>0</v>
      </c>
      <c r="AA149" s="35">
        <v>0</v>
      </c>
      <c r="AB149" s="35">
        <v>1060000</v>
      </c>
      <c r="AC149" s="174">
        <v>3090000</v>
      </c>
    </row>
    <row r="150" spans="1:29" ht="111.75" customHeight="1">
      <c r="A150" s="770"/>
      <c r="B150" s="771"/>
      <c r="C150" s="771"/>
      <c r="D150" s="771"/>
      <c r="E150" s="45">
        <v>2</v>
      </c>
      <c r="F150" s="36" t="s">
        <v>111</v>
      </c>
      <c r="G150" s="96">
        <v>0</v>
      </c>
      <c r="H150" s="25" t="s">
        <v>8</v>
      </c>
      <c r="I150" s="43">
        <v>1</v>
      </c>
      <c r="J150" s="43"/>
      <c r="K150" s="43">
        <v>1</v>
      </c>
      <c r="L150" s="43"/>
      <c r="M150" s="43">
        <v>1</v>
      </c>
      <c r="N150" s="24">
        <v>1</v>
      </c>
      <c r="O150" s="24">
        <v>2</v>
      </c>
      <c r="P150" s="38">
        <v>2</v>
      </c>
      <c r="Q150" s="41">
        <f t="shared" si="4"/>
        <v>5.5685532424704628E-2</v>
      </c>
      <c r="R150" s="35">
        <v>1000000</v>
      </c>
      <c r="S150" s="35">
        <v>0</v>
      </c>
      <c r="T150" s="35">
        <v>0</v>
      </c>
      <c r="U150" s="35">
        <v>0</v>
      </c>
      <c r="V150" s="35">
        <v>0</v>
      </c>
      <c r="W150" s="35">
        <v>0</v>
      </c>
      <c r="X150" s="35">
        <v>0</v>
      </c>
      <c r="Y150" s="35">
        <v>0</v>
      </c>
      <c r="Z150" s="35">
        <v>0</v>
      </c>
      <c r="AA150" s="35">
        <v>0</v>
      </c>
      <c r="AB150" s="35">
        <v>1060000</v>
      </c>
      <c r="AC150" s="174">
        <v>2560000</v>
      </c>
    </row>
    <row r="151" spans="1:29" ht="60" customHeight="1">
      <c r="A151" s="770"/>
      <c r="B151" s="771"/>
      <c r="C151" s="771"/>
      <c r="D151" s="771"/>
      <c r="E151" s="45" t="s">
        <v>692</v>
      </c>
      <c r="F151" s="36" t="s">
        <v>112</v>
      </c>
      <c r="G151" s="96">
        <v>0</v>
      </c>
      <c r="H151" s="25" t="s">
        <v>8</v>
      </c>
      <c r="I151" s="43"/>
      <c r="J151" s="43"/>
      <c r="K151" s="43"/>
      <c r="L151" s="43"/>
      <c r="M151" s="43">
        <v>0</v>
      </c>
      <c r="N151" s="24">
        <v>0</v>
      </c>
      <c r="O151" s="24">
        <v>0</v>
      </c>
      <c r="P151" s="38">
        <v>0</v>
      </c>
      <c r="Q151" s="41">
        <f t="shared" si="4"/>
        <v>0</v>
      </c>
      <c r="R151" s="35">
        <v>0</v>
      </c>
      <c r="S151" s="35">
        <v>0</v>
      </c>
      <c r="T151" s="35">
        <v>0</v>
      </c>
      <c r="U151" s="35">
        <v>0</v>
      </c>
      <c r="V151" s="35">
        <v>0</v>
      </c>
      <c r="W151" s="35">
        <v>0</v>
      </c>
      <c r="X151" s="35">
        <v>0</v>
      </c>
      <c r="Y151" s="35">
        <v>0</v>
      </c>
      <c r="Z151" s="35">
        <v>0</v>
      </c>
      <c r="AA151" s="35">
        <v>0</v>
      </c>
      <c r="AB151" s="35">
        <v>0</v>
      </c>
      <c r="AC151" s="174">
        <v>0</v>
      </c>
    </row>
    <row r="152" spans="1:29" ht="162" customHeight="1">
      <c r="A152" s="770"/>
      <c r="B152" s="771"/>
      <c r="C152" s="771"/>
      <c r="D152" s="771"/>
      <c r="E152" s="45">
        <v>3</v>
      </c>
      <c r="F152" s="36" t="s">
        <v>113</v>
      </c>
      <c r="G152" s="96">
        <v>2</v>
      </c>
      <c r="H152" s="25" t="s">
        <v>8</v>
      </c>
      <c r="I152" s="80"/>
      <c r="J152" s="43">
        <v>1</v>
      </c>
      <c r="K152" s="43">
        <v>1</v>
      </c>
      <c r="L152" s="43">
        <v>1</v>
      </c>
      <c r="M152" s="43">
        <v>0</v>
      </c>
      <c r="N152" s="24">
        <v>1</v>
      </c>
      <c r="O152" s="24">
        <v>2</v>
      </c>
      <c r="P152" s="38">
        <v>3</v>
      </c>
      <c r="Q152" s="41">
        <f t="shared" si="4"/>
        <v>0.1670565972741139</v>
      </c>
      <c r="R152" s="35">
        <v>3000000</v>
      </c>
      <c r="S152" s="35">
        <v>0</v>
      </c>
      <c r="T152" s="35">
        <v>0</v>
      </c>
      <c r="U152" s="35">
        <v>0</v>
      </c>
      <c r="V152" s="35">
        <v>0</v>
      </c>
      <c r="W152" s="35">
        <v>0</v>
      </c>
      <c r="X152" s="35">
        <v>0</v>
      </c>
      <c r="Y152" s="35">
        <v>0</v>
      </c>
      <c r="Z152" s="35">
        <v>0</v>
      </c>
      <c r="AA152" s="35">
        <v>0</v>
      </c>
      <c r="AB152" s="35">
        <v>3180000</v>
      </c>
      <c r="AC152" s="174">
        <v>8180000</v>
      </c>
    </row>
    <row r="153" spans="1:29" ht="90" customHeight="1">
      <c r="A153" s="770"/>
      <c r="B153" s="771"/>
      <c r="C153" s="771"/>
      <c r="D153" s="771"/>
      <c r="E153" s="45">
        <v>2</v>
      </c>
      <c r="F153" s="36" t="s">
        <v>114</v>
      </c>
      <c r="G153" s="96" t="s">
        <v>68</v>
      </c>
      <c r="H153" s="25" t="s">
        <v>8</v>
      </c>
      <c r="I153" s="80">
        <v>1</v>
      </c>
      <c r="J153" s="43"/>
      <c r="K153" s="43"/>
      <c r="L153" s="43">
        <v>1</v>
      </c>
      <c r="M153" s="43">
        <v>1</v>
      </c>
      <c r="N153" s="24">
        <v>1</v>
      </c>
      <c r="O153" s="24">
        <v>1</v>
      </c>
      <c r="P153" s="38">
        <v>2</v>
      </c>
      <c r="Q153" s="41">
        <f t="shared" si="4"/>
        <v>0</v>
      </c>
      <c r="R153" s="35">
        <v>1000000</v>
      </c>
      <c r="S153" s="35">
        <v>0</v>
      </c>
      <c r="T153" s="35">
        <v>0</v>
      </c>
      <c r="U153" s="35">
        <v>0</v>
      </c>
      <c r="V153" s="35">
        <v>0</v>
      </c>
      <c r="W153" s="35">
        <v>0</v>
      </c>
      <c r="X153" s="35">
        <v>0</v>
      </c>
      <c r="Y153" s="35">
        <v>0</v>
      </c>
      <c r="Z153" s="35">
        <v>0</v>
      </c>
      <c r="AA153" s="35">
        <v>0</v>
      </c>
      <c r="AB153" s="35">
        <v>0</v>
      </c>
      <c r="AC153" s="174">
        <v>1000000</v>
      </c>
    </row>
    <row r="154" spans="1:29" ht="151.5" customHeight="1">
      <c r="A154" s="770"/>
      <c r="B154" s="771"/>
      <c r="C154" s="771"/>
      <c r="D154" s="771"/>
      <c r="E154" s="42">
        <v>4</v>
      </c>
      <c r="F154" s="45" t="s">
        <v>115</v>
      </c>
      <c r="G154" s="96">
        <v>0</v>
      </c>
      <c r="H154" s="25" t="s">
        <v>8</v>
      </c>
      <c r="I154" s="43">
        <v>1</v>
      </c>
      <c r="J154" s="43">
        <v>1</v>
      </c>
      <c r="K154" s="43">
        <v>1</v>
      </c>
      <c r="L154" s="43">
        <v>1</v>
      </c>
      <c r="M154" s="43">
        <v>1</v>
      </c>
      <c r="N154" s="24">
        <v>2</v>
      </c>
      <c r="O154" s="24">
        <v>3</v>
      </c>
      <c r="P154" s="38">
        <v>4</v>
      </c>
      <c r="Q154" s="41">
        <f t="shared" si="4"/>
        <v>1.0246137966145652</v>
      </c>
      <c r="R154" s="35">
        <v>2000000</v>
      </c>
      <c r="S154" s="35">
        <v>0</v>
      </c>
      <c r="T154" s="35">
        <v>16854000</v>
      </c>
      <c r="U154" s="35">
        <v>0</v>
      </c>
      <c r="V154" s="35">
        <v>0</v>
      </c>
      <c r="W154" s="35">
        <v>0</v>
      </c>
      <c r="X154" s="35">
        <v>0</v>
      </c>
      <c r="Y154" s="35">
        <v>0</v>
      </c>
      <c r="Z154" s="35">
        <v>0</v>
      </c>
      <c r="AA154" s="35">
        <v>0</v>
      </c>
      <c r="AB154" s="35">
        <v>19504000</v>
      </c>
      <c r="AC154" s="174">
        <v>70024000</v>
      </c>
    </row>
    <row r="155" spans="1:29" ht="194.25" customHeight="1">
      <c r="A155" s="770"/>
      <c r="B155" s="771"/>
      <c r="C155" s="771"/>
      <c r="D155" s="771"/>
      <c r="E155" s="45">
        <v>4</v>
      </c>
      <c r="F155" s="45" t="s">
        <v>116</v>
      </c>
      <c r="G155" s="96">
        <v>0</v>
      </c>
      <c r="H155" s="25" t="s">
        <v>8</v>
      </c>
      <c r="I155" s="43">
        <v>1</v>
      </c>
      <c r="J155" s="43">
        <v>1</v>
      </c>
      <c r="K155" s="43">
        <v>1</v>
      </c>
      <c r="L155" s="43">
        <v>1</v>
      </c>
      <c r="M155" s="43">
        <v>1</v>
      </c>
      <c r="N155" s="24">
        <v>2</v>
      </c>
      <c r="O155" s="24">
        <v>3</v>
      </c>
      <c r="P155" s="38">
        <v>4</v>
      </c>
      <c r="Q155" s="41">
        <f t="shared" si="4"/>
        <v>5.5685532424704628E-2</v>
      </c>
      <c r="R155" s="35">
        <v>1060000</v>
      </c>
      <c r="S155" s="35">
        <v>0</v>
      </c>
      <c r="T155" s="35">
        <v>0</v>
      </c>
      <c r="U155" s="35">
        <v>0</v>
      </c>
      <c r="V155" s="35">
        <v>0</v>
      </c>
      <c r="W155" s="35">
        <v>0</v>
      </c>
      <c r="X155" s="35">
        <v>0</v>
      </c>
      <c r="Y155" s="35">
        <v>0</v>
      </c>
      <c r="Z155" s="35">
        <v>0</v>
      </c>
      <c r="AA155" s="35">
        <v>0</v>
      </c>
      <c r="AB155" s="35">
        <v>1060000</v>
      </c>
      <c r="AC155" s="174">
        <v>3090000</v>
      </c>
    </row>
    <row r="156" spans="1:29" ht="127.5" customHeight="1">
      <c r="A156" s="770"/>
      <c r="B156" s="771"/>
      <c r="C156" s="771"/>
      <c r="D156" s="771"/>
      <c r="E156" s="45" t="s">
        <v>552</v>
      </c>
      <c r="F156" s="36" t="s">
        <v>117</v>
      </c>
      <c r="G156" s="96">
        <v>254</v>
      </c>
      <c r="H156" s="25" t="s">
        <v>8</v>
      </c>
      <c r="I156" s="43">
        <v>100</v>
      </c>
      <c r="J156" s="43">
        <v>100</v>
      </c>
      <c r="K156" s="43">
        <v>100</v>
      </c>
      <c r="L156" s="43">
        <v>50</v>
      </c>
      <c r="M156" s="43">
        <v>100</v>
      </c>
      <c r="N156" s="24">
        <v>200</v>
      </c>
      <c r="O156" s="24">
        <v>300</v>
      </c>
      <c r="P156" s="38">
        <v>350</v>
      </c>
      <c r="Q156" s="41">
        <f t="shared" si="4"/>
        <v>0.13921383106176158</v>
      </c>
      <c r="R156" s="35">
        <v>2600000</v>
      </c>
      <c r="S156" s="35">
        <v>0</v>
      </c>
      <c r="T156" s="35">
        <v>0</v>
      </c>
      <c r="U156" s="35">
        <v>0</v>
      </c>
      <c r="V156" s="35">
        <v>0</v>
      </c>
      <c r="W156" s="35">
        <v>0</v>
      </c>
      <c r="X156" s="35">
        <v>0</v>
      </c>
      <c r="Y156" s="35">
        <v>0</v>
      </c>
      <c r="Z156" s="35">
        <v>0</v>
      </c>
      <c r="AA156" s="35">
        <v>0</v>
      </c>
      <c r="AB156" s="35">
        <v>2650000</v>
      </c>
      <c r="AC156" s="174">
        <v>9270000</v>
      </c>
    </row>
    <row r="157" spans="1:29" ht="137.25" customHeight="1">
      <c r="A157" s="770"/>
      <c r="B157" s="768" t="s">
        <v>553</v>
      </c>
      <c r="C157" s="771" t="s">
        <v>118</v>
      </c>
      <c r="D157" s="779">
        <v>0.01</v>
      </c>
      <c r="E157" s="45">
        <v>1</v>
      </c>
      <c r="F157" s="45" t="s">
        <v>119</v>
      </c>
      <c r="G157" s="25">
        <v>1</v>
      </c>
      <c r="H157" s="25" t="s">
        <v>8</v>
      </c>
      <c r="I157" s="43"/>
      <c r="J157" s="43">
        <v>1</v>
      </c>
      <c r="K157" s="43"/>
      <c r="L157" s="43"/>
      <c r="M157" s="43">
        <v>0</v>
      </c>
      <c r="N157" s="24">
        <v>1</v>
      </c>
      <c r="O157" s="24">
        <v>1</v>
      </c>
      <c r="P157" s="38">
        <v>1</v>
      </c>
      <c r="Q157" s="41">
        <f t="shared" si="4"/>
        <v>0</v>
      </c>
      <c r="R157" s="35">
        <v>0</v>
      </c>
      <c r="S157" s="35">
        <v>0</v>
      </c>
      <c r="T157" s="35">
        <v>0</v>
      </c>
      <c r="U157" s="35">
        <v>0</v>
      </c>
      <c r="V157" s="35">
        <v>0</v>
      </c>
      <c r="W157" s="35">
        <v>0</v>
      </c>
      <c r="X157" s="35">
        <v>0</v>
      </c>
      <c r="Y157" s="35">
        <v>0</v>
      </c>
      <c r="Z157" s="35">
        <v>0</v>
      </c>
      <c r="AA157" s="35">
        <v>0</v>
      </c>
      <c r="AB157" s="35">
        <v>0</v>
      </c>
      <c r="AC157" s="174">
        <v>2000000</v>
      </c>
    </row>
    <row r="158" spans="1:29" ht="126" customHeight="1">
      <c r="A158" s="770"/>
      <c r="B158" s="768"/>
      <c r="C158" s="771"/>
      <c r="D158" s="771"/>
      <c r="E158" s="45">
        <v>2</v>
      </c>
      <c r="F158" s="45" t="s">
        <v>120</v>
      </c>
      <c r="G158" s="96">
        <v>0</v>
      </c>
      <c r="H158" s="25" t="s">
        <v>8</v>
      </c>
      <c r="I158" s="43">
        <v>1</v>
      </c>
      <c r="J158" s="43">
        <v>1</v>
      </c>
      <c r="K158" s="43"/>
      <c r="L158" s="43"/>
      <c r="M158" s="43">
        <v>1</v>
      </c>
      <c r="N158" s="24">
        <v>2</v>
      </c>
      <c r="O158" s="24">
        <v>2</v>
      </c>
      <c r="P158" s="38">
        <v>2</v>
      </c>
      <c r="Q158" s="41">
        <f t="shared" si="4"/>
        <v>0</v>
      </c>
      <c r="R158" s="35">
        <v>0</v>
      </c>
      <c r="S158" s="35">
        <v>0</v>
      </c>
      <c r="T158" s="35">
        <v>0</v>
      </c>
      <c r="U158" s="35">
        <v>0</v>
      </c>
      <c r="V158" s="35">
        <v>0</v>
      </c>
      <c r="W158" s="35">
        <v>0</v>
      </c>
      <c r="X158" s="35">
        <v>0</v>
      </c>
      <c r="Y158" s="35">
        <v>0</v>
      </c>
      <c r="Z158" s="35">
        <v>0</v>
      </c>
      <c r="AA158" s="35">
        <v>0</v>
      </c>
      <c r="AB158" s="35">
        <v>0</v>
      </c>
      <c r="AC158" s="174">
        <v>1030000</v>
      </c>
    </row>
    <row r="159" spans="1:29" ht="110.25" customHeight="1">
      <c r="A159" s="770"/>
      <c r="B159" s="768"/>
      <c r="C159" s="771"/>
      <c r="D159" s="771"/>
      <c r="E159" s="45">
        <v>50</v>
      </c>
      <c r="F159" s="45" t="s">
        <v>121</v>
      </c>
      <c r="G159" s="96">
        <v>0</v>
      </c>
      <c r="H159" s="25" t="s">
        <v>8</v>
      </c>
      <c r="I159" s="43">
        <v>10</v>
      </c>
      <c r="J159" s="43">
        <v>10</v>
      </c>
      <c r="K159" s="43">
        <v>10</v>
      </c>
      <c r="L159" s="43">
        <v>20</v>
      </c>
      <c r="M159" s="43">
        <v>10</v>
      </c>
      <c r="N159" s="24">
        <v>20</v>
      </c>
      <c r="O159" s="24">
        <v>30</v>
      </c>
      <c r="P159" s="38">
        <v>50</v>
      </c>
      <c r="Q159" s="41">
        <f t="shared" si="4"/>
        <v>5.5685532424704628E-2</v>
      </c>
      <c r="R159" s="35">
        <v>1000000</v>
      </c>
      <c r="S159" s="35">
        <v>0</v>
      </c>
      <c r="T159" s="35">
        <v>0</v>
      </c>
      <c r="U159" s="35">
        <v>0</v>
      </c>
      <c r="V159" s="35">
        <v>0</v>
      </c>
      <c r="W159" s="35">
        <v>0</v>
      </c>
      <c r="X159" s="35">
        <v>0</v>
      </c>
      <c r="Y159" s="35">
        <v>0</v>
      </c>
      <c r="Z159" s="35">
        <v>0</v>
      </c>
      <c r="AA159" s="35">
        <v>0</v>
      </c>
      <c r="AB159" s="35">
        <v>1060000</v>
      </c>
      <c r="AC159" s="174">
        <v>3090000</v>
      </c>
    </row>
    <row r="160" spans="1:29" ht="165" customHeight="1">
      <c r="A160" s="770"/>
      <c r="B160" s="768"/>
      <c r="C160" s="771"/>
      <c r="D160" s="771"/>
      <c r="E160" s="45">
        <v>60</v>
      </c>
      <c r="F160" s="45" t="s">
        <v>122</v>
      </c>
      <c r="G160" s="96">
        <v>0</v>
      </c>
      <c r="H160" s="25" t="s">
        <v>8</v>
      </c>
      <c r="I160" s="43">
        <v>15</v>
      </c>
      <c r="J160" s="43">
        <v>15</v>
      </c>
      <c r="K160" s="43">
        <v>15</v>
      </c>
      <c r="L160" s="43">
        <v>15</v>
      </c>
      <c r="M160" s="43">
        <v>15</v>
      </c>
      <c r="N160" s="24">
        <v>30</v>
      </c>
      <c r="O160" s="24">
        <v>45</v>
      </c>
      <c r="P160" s="38">
        <v>60</v>
      </c>
      <c r="Q160" s="41">
        <f t="shared" si="4"/>
        <v>5.5685532424704628E-2</v>
      </c>
      <c r="R160" s="35">
        <v>1000000</v>
      </c>
      <c r="S160" s="35">
        <v>0</v>
      </c>
      <c r="T160" s="35">
        <v>0</v>
      </c>
      <c r="U160" s="35">
        <v>0</v>
      </c>
      <c r="V160" s="35">
        <v>0</v>
      </c>
      <c r="W160" s="35">
        <v>0</v>
      </c>
      <c r="X160" s="35">
        <v>0</v>
      </c>
      <c r="Y160" s="35">
        <v>0</v>
      </c>
      <c r="Z160" s="35">
        <v>0</v>
      </c>
      <c r="AA160" s="35">
        <v>0</v>
      </c>
      <c r="AB160" s="35">
        <v>1060000</v>
      </c>
      <c r="AC160" s="174">
        <v>3090000</v>
      </c>
    </row>
    <row r="161" spans="1:29" ht="147.75" customHeight="1">
      <c r="A161" s="770"/>
      <c r="B161" s="768"/>
      <c r="C161" s="771"/>
      <c r="D161" s="771"/>
      <c r="E161" s="45">
        <v>4</v>
      </c>
      <c r="F161" s="45" t="s">
        <v>123</v>
      </c>
      <c r="G161" s="96">
        <v>0</v>
      </c>
      <c r="H161" s="25" t="s">
        <v>8</v>
      </c>
      <c r="I161" s="43">
        <v>1</v>
      </c>
      <c r="J161" s="43">
        <v>1</v>
      </c>
      <c r="K161" s="43">
        <v>1</v>
      </c>
      <c r="L161" s="43">
        <v>1</v>
      </c>
      <c r="M161" s="43">
        <v>1</v>
      </c>
      <c r="N161" s="24">
        <v>2</v>
      </c>
      <c r="O161" s="24">
        <v>3</v>
      </c>
      <c r="P161" s="38">
        <v>4</v>
      </c>
      <c r="Q161" s="41">
        <f t="shared" si="4"/>
        <v>0.76344864954270053</v>
      </c>
      <c r="R161" s="35">
        <v>10000000</v>
      </c>
      <c r="S161" s="35">
        <v>0</v>
      </c>
      <c r="T161" s="35">
        <v>3932600</v>
      </c>
      <c r="U161" s="35">
        <v>0</v>
      </c>
      <c r="V161" s="35">
        <v>0</v>
      </c>
      <c r="W161" s="35">
        <v>0</v>
      </c>
      <c r="X161" s="35">
        <v>0</v>
      </c>
      <c r="Y161" s="35">
        <v>0</v>
      </c>
      <c r="Z161" s="35">
        <v>0</v>
      </c>
      <c r="AA161" s="35">
        <v>0</v>
      </c>
      <c r="AB161" s="35">
        <v>14532600</v>
      </c>
      <c r="AC161" s="174">
        <v>47042600</v>
      </c>
    </row>
    <row r="162" spans="1:29" ht="113.25" customHeight="1">
      <c r="A162" s="770" t="s">
        <v>124</v>
      </c>
      <c r="B162" s="771" t="s">
        <v>125</v>
      </c>
      <c r="C162" s="768" t="s">
        <v>126</v>
      </c>
      <c r="D162" s="769">
        <v>0.1</v>
      </c>
      <c r="E162" s="45">
        <v>3</v>
      </c>
      <c r="F162" s="45" t="s">
        <v>127</v>
      </c>
      <c r="G162" s="96">
        <v>1</v>
      </c>
      <c r="H162" s="25" t="s">
        <v>8</v>
      </c>
      <c r="I162" s="43"/>
      <c r="J162" s="43">
        <v>1</v>
      </c>
      <c r="K162" s="43">
        <v>1</v>
      </c>
      <c r="L162" s="43">
        <v>1</v>
      </c>
      <c r="M162" s="43">
        <v>0</v>
      </c>
      <c r="N162" s="24">
        <v>1</v>
      </c>
      <c r="O162" s="24">
        <v>2</v>
      </c>
      <c r="P162" s="38">
        <v>3</v>
      </c>
      <c r="Q162" s="41">
        <f t="shared" si="4"/>
        <v>0.17707999311056075</v>
      </c>
      <c r="R162" s="35">
        <v>3000000</v>
      </c>
      <c r="S162" s="35">
        <v>0</v>
      </c>
      <c r="T162" s="35">
        <v>0</v>
      </c>
      <c r="U162" s="35">
        <v>0</v>
      </c>
      <c r="V162" s="35">
        <v>0</v>
      </c>
      <c r="W162" s="35">
        <v>0</v>
      </c>
      <c r="X162" s="35">
        <v>0</v>
      </c>
      <c r="Y162" s="35">
        <v>0</v>
      </c>
      <c r="Z162" s="35">
        <v>0</v>
      </c>
      <c r="AA162" s="35">
        <v>0</v>
      </c>
      <c r="AB162" s="35">
        <v>3370800</v>
      </c>
      <c r="AC162" s="174">
        <v>9550800</v>
      </c>
    </row>
    <row r="163" spans="1:29" ht="130.5" customHeight="1">
      <c r="A163" s="770"/>
      <c r="B163" s="771"/>
      <c r="C163" s="768"/>
      <c r="D163" s="768"/>
      <c r="E163" s="45">
        <v>20</v>
      </c>
      <c r="F163" s="36" t="s">
        <v>800</v>
      </c>
      <c r="G163" s="96" t="s">
        <v>68</v>
      </c>
      <c r="H163" s="25" t="s">
        <v>8</v>
      </c>
      <c r="I163" s="43">
        <v>5</v>
      </c>
      <c r="J163" s="43">
        <v>5</v>
      </c>
      <c r="K163" s="43">
        <v>5</v>
      </c>
      <c r="L163" s="43">
        <v>5</v>
      </c>
      <c r="M163" s="43">
        <v>5</v>
      </c>
      <c r="N163" s="24">
        <v>10</v>
      </c>
      <c r="O163" s="24">
        <v>15</v>
      </c>
      <c r="P163" s="38">
        <v>20</v>
      </c>
      <c r="Q163" s="41">
        <f t="shared" si="4"/>
        <v>0.79786230858116791</v>
      </c>
      <c r="R163" s="35">
        <v>5000000</v>
      </c>
      <c r="S163" s="35">
        <v>0</v>
      </c>
      <c r="T163" s="35">
        <v>3932600</v>
      </c>
      <c r="U163" s="35">
        <v>5955080</v>
      </c>
      <c r="V163" s="35">
        <v>0</v>
      </c>
      <c r="W163" s="35">
        <v>0</v>
      </c>
      <c r="X163" s="35">
        <v>0</v>
      </c>
      <c r="Y163" s="35">
        <v>0</v>
      </c>
      <c r="Z163" s="35">
        <v>0</v>
      </c>
      <c r="AA163" s="35">
        <v>0</v>
      </c>
      <c r="AB163" s="35">
        <v>15187680</v>
      </c>
      <c r="AC163" s="174">
        <v>54555680</v>
      </c>
    </row>
    <row r="164" spans="1:29" ht="75" customHeight="1">
      <c r="A164" s="770"/>
      <c r="B164" s="771"/>
      <c r="C164" s="768"/>
      <c r="D164" s="768"/>
      <c r="E164" s="45">
        <v>1</v>
      </c>
      <c r="F164" s="36" t="s">
        <v>554</v>
      </c>
      <c r="G164" s="96">
        <v>1</v>
      </c>
      <c r="H164" s="25" t="s">
        <v>8</v>
      </c>
      <c r="I164" s="43"/>
      <c r="J164" s="38">
        <v>1</v>
      </c>
      <c r="K164" s="43"/>
      <c r="L164" s="43"/>
      <c r="M164" s="43">
        <v>0</v>
      </c>
      <c r="N164" s="24">
        <v>1</v>
      </c>
      <c r="O164" s="24">
        <v>1</v>
      </c>
      <c r="P164" s="38">
        <v>1</v>
      </c>
      <c r="Q164" s="41">
        <f t="shared" si="4"/>
        <v>0</v>
      </c>
      <c r="R164" s="35">
        <v>0</v>
      </c>
      <c r="S164" s="35">
        <v>0</v>
      </c>
      <c r="T164" s="35">
        <v>0</v>
      </c>
      <c r="U164" s="35">
        <v>0</v>
      </c>
      <c r="V164" s="35">
        <v>0</v>
      </c>
      <c r="W164" s="35">
        <v>0</v>
      </c>
      <c r="X164" s="35">
        <v>0</v>
      </c>
      <c r="Y164" s="35">
        <v>0</v>
      </c>
      <c r="Z164" s="35">
        <v>0</v>
      </c>
      <c r="AA164" s="35">
        <v>0</v>
      </c>
      <c r="AB164" s="35">
        <v>0</v>
      </c>
      <c r="AC164" s="174">
        <v>2000000</v>
      </c>
    </row>
    <row r="165" spans="1:29" ht="90" customHeight="1">
      <c r="A165" s="770"/>
      <c r="B165" s="771"/>
      <c r="C165" s="768"/>
      <c r="D165" s="768"/>
      <c r="E165" s="45">
        <v>20</v>
      </c>
      <c r="F165" s="36" t="s">
        <v>128</v>
      </c>
      <c r="G165" s="96" t="s">
        <v>68</v>
      </c>
      <c r="H165" s="25" t="s">
        <v>8</v>
      </c>
      <c r="I165" s="43">
        <v>5</v>
      </c>
      <c r="J165" s="43">
        <v>5</v>
      </c>
      <c r="K165" s="43">
        <v>5</v>
      </c>
      <c r="L165" s="43">
        <v>5</v>
      </c>
      <c r="M165" s="43">
        <v>5</v>
      </c>
      <c r="N165" s="24">
        <v>10</v>
      </c>
      <c r="O165" s="24">
        <v>15</v>
      </c>
      <c r="P165" s="38">
        <v>20</v>
      </c>
      <c r="Q165" s="41">
        <f t="shared" si="4"/>
        <v>0.25189907447639387</v>
      </c>
      <c r="R165" s="35">
        <v>3500000</v>
      </c>
      <c r="S165" s="35">
        <v>0</v>
      </c>
      <c r="T165" s="35">
        <v>0</v>
      </c>
      <c r="U165" s="35">
        <v>1191016</v>
      </c>
      <c r="V165" s="35">
        <v>0</v>
      </c>
      <c r="W165" s="35">
        <v>0</v>
      </c>
      <c r="X165" s="35">
        <v>0</v>
      </c>
      <c r="Y165" s="35">
        <v>0</v>
      </c>
      <c r="Z165" s="35">
        <v>0</v>
      </c>
      <c r="AA165" s="35">
        <v>0</v>
      </c>
      <c r="AB165" s="35">
        <v>4795016</v>
      </c>
      <c r="AC165" s="174">
        <v>17558616</v>
      </c>
    </row>
    <row r="166" spans="1:29" ht="66" customHeight="1">
      <c r="A166" s="770"/>
      <c r="B166" s="771"/>
      <c r="C166" s="768"/>
      <c r="D166" s="768"/>
      <c r="E166" s="45">
        <v>1</v>
      </c>
      <c r="F166" s="45" t="s">
        <v>129</v>
      </c>
      <c r="G166" s="96">
        <v>2</v>
      </c>
      <c r="H166" s="25" t="s">
        <v>8</v>
      </c>
      <c r="I166" s="43"/>
      <c r="J166" s="43"/>
      <c r="K166" s="43">
        <v>1</v>
      </c>
      <c r="L166" s="43"/>
      <c r="M166" s="43">
        <v>0</v>
      </c>
      <c r="N166" s="24">
        <v>0</v>
      </c>
      <c r="O166" s="24">
        <v>1</v>
      </c>
      <c r="P166" s="38">
        <v>1</v>
      </c>
      <c r="Q166" s="41">
        <f t="shared" si="4"/>
        <v>2.7842766212352314E-2</v>
      </c>
      <c r="R166" s="35">
        <v>500000</v>
      </c>
      <c r="S166" s="35">
        <v>0</v>
      </c>
      <c r="T166" s="35">
        <v>0</v>
      </c>
      <c r="U166" s="35">
        <v>0</v>
      </c>
      <c r="V166" s="35">
        <v>0</v>
      </c>
      <c r="W166" s="35">
        <v>0</v>
      </c>
      <c r="X166" s="35">
        <v>0</v>
      </c>
      <c r="Y166" s="35">
        <v>0</v>
      </c>
      <c r="Z166" s="35">
        <v>0</v>
      </c>
      <c r="AA166" s="35">
        <v>0</v>
      </c>
      <c r="AB166" s="35">
        <v>530000</v>
      </c>
      <c r="AC166" s="174">
        <v>1030000</v>
      </c>
    </row>
    <row r="167" spans="1:29" ht="117" customHeight="1">
      <c r="A167" s="770"/>
      <c r="B167" s="771"/>
      <c r="C167" s="768"/>
      <c r="D167" s="768"/>
      <c r="E167" s="45">
        <v>12</v>
      </c>
      <c r="F167" s="45" t="s">
        <v>130</v>
      </c>
      <c r="G167" s="96">
        <v>12</v>
      </c>
      <c r="H167" s="25" t="s">
        <v>9</v>
      </c>
      <c r="I167" s="43">
        <v>3</v>
      </c>
      <c r="J167" s="43">
        <v>3</v>
      </c>
      <c r="K167" s="43">
        <v>3</v>
      </c>
      <c r="L167" s="43">
        <v>3</v>
      </c>
      <c r="M167" s="43">
        <v>3</v>
      </c>
      <c r="N167" s="24">
        <v>6</v>
      </c>
      <c r="O167" s="24">
        <v>9</v>
      </c>
      <c r="P167" s="38">
        <v>12</v>
      </c>
      <c r="Q167" s="41">
        <f t="shared" si="4"/>
        <v>0.77133372093403862</v>
      </c>
      <c r="R167" s="35">
        <v>3052780</v>
      </c>
      <c r="S167" s="35">
        <v>0</v>
      </c>
      <c r="T167" s="35">
        <v>3932600</v>
      </c>
      <c r="U167" s="35">
        <v>7146096</v>
      </c>
      <c r="V167" s="35">
        <v>0</v>
      </c>
      <c r="W167" s="35">
        <v>0</v>
      </c>
      <c r="X167" s="35">
        <v>0</v>
      </c>
      <c r="Y167" s="35">
        <v>0</v>
      </c>
      <c r="Z167" s="35">
        <v>0</v>
      </c>
      <c r="AA167" s="35">
        <v>0</v>
      </c>
      <c r="AB167" s="35">
        <v>14682696</v>
      </c>
      <c r="AC167" s="174">
        <v>53574296</v>
      </c>
    </row>
    <row r="168" spans="1:29" ht="135" customHeight="1">
      <c r="A168" s="770"/>
      <c r="B168" s="771"/>
      <c r="C168" s="768"/>
      <c r="D168" s="768"/>
      <c r="E168" s="46">
        <v>1</v>
      </c>
      <c r="F168" s="93" t="s">
        <v>693</v>
      </c>
      <c r="G168" s="96">
        <v>0</v>
      </c>
      <c r="H168" s="25" t="s">
        <v>8</v>
      </c>
      <c r="I168" s="43">
        <v>1</v>
      </c>
      <c r="J168" s="43"/>
      <c r="K168" s="43"/>
      <c r="L168" s="43">
        <v>1</v>
      </c>
      <c r="M168" s="43">
        <v>1</v>
      </c>
      <c r="N168" s="24">
        <v>1</v>
      </c>
      <c r="O168" s="24">
        <v>1</v>
      </c>
      <c r="P168" s="38">
        <v>2</v>
      </c>
      <c r="Q168" s="41">
        <f t="shared" si="4"/>
        <v>0</v>
      </c>
      <c r="R168" s="35">
        <v>5000000</v>
      </c>
      <c r="S168" s="35">
        <v>0</v>
      </c>
      <c r="T168" s="35">
        <v>0</v>
      </c>
      <c r="U168" s="35">
        <v>0</v>
      </c>
      <c r="V168" s="35">
        <v>0</v>
      </c>
      <c r="W168" s="35">
        <v>0</v>
      </c>
      <c r="X168" s="35">
        <v>0</v>
      </c>
      <c r="Y168" s="35">
        <v>0</v>
      </c>
      <c r="Z168" s="35">
        <v>0</v>
      </c>
      <c r="AA168" s="35">
        <v>0</v>
      </c>
      <c r="AB168" s="35">
        <v>0</v>
      </c>
      <c r="AC168" s="174">
        <v>5000000</v>
      </c>
    </row>
    <row r="169" spans="1:29" ht="105" customHeight="1">
      <c r="A169" s="770" t="s">
        <v>737</v>
      </c>
      <c r="B169" s="771"/>
      <c r="C169" s="768"/>
      <c r="D169" s="768"/>
      <c r="E169" s="45">
        <v>1</v>
      </c>
      <c r="F169" s="45" t="s">
        <v>131</v>
      </c>
      <c r="G169" s="96" t="s">
        <v>68</v>
      </c>
      <c r="H169" s="25" t="s">
        <v>8</v>
      </c>
      <c r="I169" s="43"/>
      <c r="J169" s="43">
        <v>1</v>
      </c>
      <c r="K169" s="43"/>
      <c r="L169" s="43"/>
      <c r="M169" s="43">
        <v>0</v>
      </c>
      <c r="N169" s="24">
        <v>1</v>
      </c>
      <c r="O169" s="24">
        <v>1</v>
      </c>
      <c r="P169" s="38">
        <v>1</v>
      </c>
      <c r="Q169" s="41">
        <f t="shared" si="4"/>
        <v>0</v>
      </c>
      <c r="R169" s="35">
        <v>0</v>
      </c>
      <c r="S169" s="35">
        <v>0</v>
      </c>
      <c r="T169" s="35">
        <v>0</v>
      </c>
      <c r="U169" s="35">
        <v>0</v>
      </c>
      <c r="V169" s="35">
        <v>0</v>
      </c>
      <c r="W169" s="35">
        <v>0</v>
      </c>
      <c r="X169" s="35">
        <v>0</v>
      </c>
      <c r="Y169" s="35">
        <v>0</v>
      </c>
      <c r="Z169" s="35">
        <v>0</v>
      </c>
      <c r="AA169" s="35">
        <v>0</v>
      </c>
      <c r="AB169" s="35">
        <v>0</v>
      </c>
      <c r="AC169" s="174">
        <v>500000</v>
      </c>
    </row>
    <row r="170" spans="1:29" ht="105" customHeight="1">
      <c r="A170" s="770"/>
      <c r="B170" s="771"/>
      <c r="C170" s="768"/>
      <c r="D170" s="768"/>
      <c r="E170" s="45">
        <v>4</v>
      </c>
      <c r="F170" s="45" t="s">
        <v>801</v>
      </c>
      <c r="G170" s="96">
        <v>0</v>
      </c>
      <c r="H170" s="25" t="s">
        <v>8</v>
      </c>
      <c r="I170" s="43">
        <v>1</v>
      </c>
      <c r="J170" s="43">
        <v>1</v>
      </c>
      <c r="K170" s="43">
        <v>1</v>
      </c>
      <c r="L170" s="43">
        <v>1</v>
      </c>
      <c r="M170" s="43">
        <v>1</v>
      </c>
      <c r="N170" s="24">
        <v>2</v>
      </c>
      <c r="O170" s="24">
        <v>3</v>
      </c>
      <c r="P170" s="38">
        <v>4</v>
      </c>
      <c r="Q170" s="41">
        <f>+(AB170*$Q$146)/AB$146</f>
        <v>3.8979872697293243E-2</v>
      </c>
      <c r="R170" s="35">
        <v>200000</v>
      </c>
      <c r="S170" s="35"/>
      <c r="T170" s="35"/>
      <c r="U170" s="35"/>
      <c r="V170" s="35"/>
      <c r="W170" s="35"/>
      <c r="X170" s="35"/>
      <c r="Y170" s="35"/>
      <c r="Z170" s="35"/>
      <c r="AA170" s="35"/>
      <c r="AB170" s="35">
        <v>742000</v>
      </c>
      <c r="AC170" s="174">
        <v>1842000</v>
      </c>
    </row>
    <row r="171" spans="1:29" ht="153.75" customHeight="1">
      <c r="A171" s="770"/>
      <c r="B171" s="771"/>
      <c r="C171" s="768"/>
      <c r="D171" s="768"/>
      <c r="E171" s="45">
        <v>4</v>
      </c>
      <c r="F171" s="36" t="s">
        <v>132</v>
      </c>
      <c r="G171" s="96" t="s">
        <v>68</v>
      </c>
      <c r="H171" s="25" t="s">
        <v>8</v>
      </c>
      <c r="I171" s="43">
        <v>1</v>
      </c>
      <c r="J171" s="43">
        <v>1</v>
      </c>
      <c r="K171" s="43">
        <v>1</v>
      </c>
      <c r="L171" s="43">
        <v>1</v>
      </c>
      <c r="M171" s="43">
        <v>1</v>
      </c>
      <c r="N171" s="24">
        <v>2</v>
      </c>
      <c r="O171" s="24">
        <v>3</v>
      </c>
      <c r="P171" s="38">
        <v>4</v>
      </c>
      <c r="Q171" s="41">
        <f t="shared" si="4"/>
        <v>1.690706059955057</v>
      </c>
      <c r="R171" s="35">
        <v>0</v>
      </c>
      <c r="S171" s="35">
        <v>0</v>
      </c>
      <c r="T171" s="35">
        <v>20273215.923999999</v>
      </c>
      <c r="U171" s="35">
        <v>11910160</v>
      </c>
      <c r="V171" s="35">
        <v>0</v>
      </c>
      <c r="W171" s="35">
        <v>0</v>
      </c>
      <c r="X171" s="35">
        <v>0</v>
      </c>
      <c r="Y171" s="35">
        <v>0</v>
      </c>
      <c r="Z171" s="35">
        <v>0</v>
      </c>
      <c r="AA171" s="35">
        <v>0</v>
      </c>
      <c r="AB171" s="35">
        <v>32183375.923999999</v>
      </c>
      <c r="AC171" s="174">
        <v>111188141.324</v>
      </c>
    </row>
    <row r="172" spans="1:29" ht="153.75" customHeight="1">
      <c r="A172" s="770"/>
      <c r="B172" s="771"/>
      <c r="C172" s="768"/>
      <c r="D172" s="768"/>
      <c r="E172" s="45">
        <v>2</v>
      </c>
      <c r="F172" s="36" t="s">
        <v>734</v>
      </c>
      <c r="G172" s="96" t="s">
        <v>68</v>
      </c>
      <c r="H172" s="25" t="s">
        <v>8</v>
      </c>
      <c r="I172" s="43"/>
      <c r="J172" s="43">
        <v>1</v>
      </c>
      <c r="K172" s="43">
        <v>1</v>
      </c>
      <c r="L172" s="43"/>
      <c r="M172" s="43">
        <v>0</v>
      </c>
      <c r="N172" s="24">
        <v>1</v>
      </c>
      <c r="O172" s="24">
        <v>2</v>
      </c>
      <c r="P172" s="38">
        <v>2</v>
      </c>
      <c r="Q172" s="41"/>
      <c r="R172" s="35"/>
      <c r="S172" s="35"/>
      <c r="T172" s="35"/>
      <c r="U172" s="35"/>
      <c r="V172" s="35"/>
      <c r="W172" s="35"/>
      <c r="X172" s="35"/>
      <c r="Y172" s="35"/>
      <c r="Z172" s="35"/>
      <c r="AA172" s="35"/>
      <c r="AB172" s="35">
        <v>2381980.06</v>
      </c>
      <c r="AC172" s="174">
        <v>5629131.0600000005</v>
      </c>
    </row>
    <row r="173" spans="1:29" ht="141.75" customHeight="1">
      <c r="A173" s="770"/>
      <c r="B173" s="771"/>
      <c r="C173" s="768"/>
      <c r="D173" s="768"/>
      <c r="E173" s="45">
        <v>1</v>
      </c>
      <c r="F173" s="45" t="s">
        <v>735</v>
      </c>
      <c r="G173" s="96">
        <v>0</v>
      </c>
      <c r="H173" s="25" t="s">
        <v>8</v>
      </c>
      <c r="I173" s="43">
        <v>1</v>
      </c>
      <c r="J173" s="43"/>
      <c r="K173" s="43"/>
      <c r="L173" s="43"/>
      <c r="M173" s="43">
        <v>1</v>
      </c>
      <c r="N173" s="24">
        <v>1</v>
      </c>
      <c r="O173" s="24">
        <v>1</v>
      </c>
      <c r="P173" s="38">
        <v>1</v>
      </c>
      <c r="Q173" s="41">
        <f t="shared" si="4"/>
        <v>0</v>
      </c>
      <c r="R173" s="35">
        <v>0</v>
      </c>
      <c r="S173" s="35">
        <v>0</v>
      </c>
      <c r="T173" s="35">
        <v>0</v>
      </c>
      <c r="U173" s="35">
        <v>0</v>
      </c>
      <c r="V173" s="35">
        <v>0</v>
      </c>
      <c r="W173" s="35">
        <v>0</v>
      </c>
      <c r="X173" s="35">
        <v>0</v>
      </c>
      <c r="Y173" s="35">
        <v>0</v>
      </c>
      <c r="Z173" s="35">
        <v>0</v>
      </c>
      <c r="AA173" s="35">
        <v>0</v>
      </c>
      <c r="AB173" s="35">
        <v>0</v>
      </c>
      <c r="AC173" s="174">
        <v>1000000</v>
      </c>
    </row>
    <row r="174" spans="1:29" ht="141.75" customHeight="1">
      <c r="A174" s="770"/>
      <c r="B174" s="771"/>
      <c r="C174" s="768"/>
      <c r="D174" s="768"/>
      <c r="E174" s="45">
        <v>1</v>
      </c>
      <c r="F174" s="36" t="s">
        <v>133</v>
      </c>
      <c r="G174" s="96" t="s">
        <v>68</v>
      </c>
      <c r="H174" s="25" t="s">
        <v>8</v>
      </c>
      <c r="I174" s="43">
        <v>1</v>
      </c>
      <c r="J174" s="43"/>
      <c r="K174" s="43"/>
      <c r="L174" s="43"/>
      <c r="M174" s="43">
        <v>1</v>
      </c>
      <c r="N174" s="24">
        <v>1</v>
      </c>
      <c r="O174" s="24">
        <v>1</v>
      </c>
      <c r="P174" s="38">
        <v>1</v>
      </c>
      <c r="Q174" s="41">
        <f t="shared" si="4"/>
        <v>0</v>
      </c>
      <c r="R174" s="35">
        <v>0</v>
      </c>
      <c r="S174" s="35">
        <v>0</v>
      </c>
      <c r="T174" s="35">
        <v>0</v>
      </c>
      <c r="U174" s="35">
        <v>0</v>
      </c>
      <c r="V174" s="35">
        <v>0</v>
      </c>
      <c r="W174" s="35">
        <v>0</v>
      </c>
      <c r="X174" s="35">
        <v>0</v>
      </c>
      <c r="Y174" s="35">
        <v>0</v>
      </c>
      <c r="Z174" s="35">
        <v>0</v>
      </c>
      <c r="AA174" s="35">
        <v>0</v>
      </c>
      <c r="AB174" s="35">
        <v>0</v>
      </c>
      <c r="AC174" s="174">
        <v>8687017</v>
      </c>
    </row>
    <row r="175" spans="1:29" ht="169.5" customHeight="1">
      <c r="A175" s="770"/>
      <c r="B175" s="771"/>
      <c r="C175" s="768"/>
      <c r="D175" s="768"/>
      <c r="E175" s="45">
        <v>1</v>
      </c>
      <c r="F175" s="45" t="s">
        <v>736</v>
      </c>
      <c r="G175" s="96">
        <v>1</v>
      </c>
      <c r="H175" s="25" t="s">
        <v>9</v>
      </c>
      <c r="I175" s="43"/>
      <c r="J175" s="43">
        <v>1</v>
      </c>
      <c r="K175" s="43"/>
      <c r="L175" s="43"/>
      <c r="M175" s="43">
        <v>0</v>
      </c>
      <c r="N175" s="24">
        <v>1</v>
      </c>
      <c r="O175" s="24">
        <v>1</v>
      </c>
      <c r="P175" s="38">
        <v>1</v>
      </c>
      <c r="Q175" s="41">
        <f t="shared" si="4"/>
        <v>0</v>
      </c>
      <c r="R175" s="35">
        <v>0</v>
      </c>
      <c r="S175" s="35">
        <v>0</v>
      </c>
      <c r="T175" s="35">
        <v>0</v>
      </c>
      <c r="U175" s="35">
        <v>0</v>
      </c>
      <c r="V175" s="35">
        <v>0</v>
      </c>
      <c r="W175" s="35">
        <v>0</v>
      </c>
      <c r="X175" s="35">
        <v>0</v>
      </c>
      <c r="Y175" s="35">
        <v>0</v>
      </c>
      <c r="Z175" s="35">
        <v>0</v>
      </c>
      <c r="AA175" s="35">
        <v>0</v>
      </c>
      <c r="AB175" s="35">
        <v>0</v>
      </c>
      <c r="AC175" s="174">
        <v>1000000</v>
      </c>
    </row>
    <row r="176" spans="1:29" ht="94.5" customHeight="1">
      <c r="A176" s="770"/>
      <c r="B176" s="771"/>
      <c r="C176" s="768"/>
      <c r="D176" s="768"/>
      <c r="E176" s="45">
        <v>2</v>
      </c>
      <c r="F176" s="45" t="s">
        <v>135</v>
      </c>
      <c r="G176" s="43">
        <v>0</v>
      </c>
      <c r="H176" s="25" t="s">
        <v>8</v>
      </c>
      <c r="I176" s="43">
        <v>1</v>
      </c>
      <c r="J176" s="43">
        <v>1</v>
      </c>
      <c r="K176" s="43"/>
      <c r="L176" s="43"/>
      <c r="M176" s="43">
        <v>1</v>
      </c>
      <c r="N176" s="24">
        <v>2</v>
      </c>
      <c r="O176" s="24">
        <v>2</v>
      </c>
      <c r="P176" s="38">
        <v>2</v>
      </c>
      <c r="Q176" s="41">
        <f t="shared" si="4"/>
        <v>0</v>
      </c>
      <c r="R176" s="35">
        <v>0</v>
      </c>
      <c r="S176" s="35">
        <v>0</v>
      </c>
      <c r="T176" s="35">
        <v>0</v>
      </c>
      <c r="U176" s="35">
        <v>0</v>
      </c>
      <c r="V176" s="35">
        <v>0</v>
      </c>
      <c r="W176" s="35">
        <v>0</v>
      </c>
      <c r="X176" s="35">
        <v>0</v>
      </c>
      <c r="Y176" s="35">
        <v>0</v>
      </c>
      <c r="Z176" s="35">
        <v>0</v>
      </c>
      <c r="AA176" s="35">
        <v>0</v>
      </c>
      <c r="AB176" s="35">
        <v>0</v>
      </c>
      <c r="AC176" s="174">
        <v>5575218</v>
      </c>
    </row>
    <row r="177" spans="1:29" s="332" customFormat="1">
      <c r="A177" s="324"/>
      <c r="B177" s="326"/>
      <c r="C177" s="326"/>
      <c r="D177" s="326"/>
      <c r="E177" s="326"/>
      <c r="F177" s="325"/>
      <c r="G177" s="327"/>
      <c r="H177" s="327"/>
      <c r="I177" s="327"/>
      <c r="J177" s="327"/>
      <c r="K177" s="327"/>
      <c r="L177" s="327"/>
      <c r="P177" s="335"/>
      <c r="Q177" s="330">
        <f>SUM(Q147:Q176)</f>
        <v>6.128464332583528</v>
      </c>
      <c r="R177" s="331">
        <v>43912780</v>
      </c>
      <c r="S177" s="331">
        <v>0</v>
      </c>
      <c r="T177" s="331">
        <v>48925015.923999995</v>
      </c>
      <c r="U177" s="331">
        <v>26202352</v>
      </c>
      <c r="V177" s="331">
        <v>0</v>
      </c>
      <c r="W177" s="331">
        <v>0</v>
      </c>
      <c r="X177" s="331">
        <v>0</v>
      </c>
      <c r="Y177" s="331">
        <v>0</v>
      </c>
      <c r="Z177" s="331">
        <v>0</v>
      </c>
      <c r="AA177" s="331">
        <v>0</v>
      </c>
      <c r="AB177" s="331">
        <v>119040147.984</v>
      </c>
      <c r="AC177" s="331">
        <v>437235886.384</v>
      </c>
    </row>
    <row r="178" spans="1:29" s="332" customFormat="1">
      <c r="F178" s="334"/>
      <c r="J178" s="340" t="s">
        <v>780</v>
      </c>
      <c r="P178" s="335"/>
      <c r="Q178" s="332">
        <f>+Q146-Q177</f>
        <v>0.12513381849494998</v>
      </c>
      <c r="R178" s="331">
        <v>0.16727200150489807</v>
      </c>
      <c r="S178" s="331">
        <v>0</v>
      </c>
      <c r="T178" s="331">
        <v>0.24719200283288956</v>
      </c>
      <c r="U178" s="331">
        <v>0</v>
      </c>
      <c r="V178" s="331">
        <v>0</v>
      </c>
      <c r="W178" s="331">
        <v>0</v>
      </c>
      <c r="X178" s="331">
        <v>0</v>
      </c>
      <c r="Y178" s="331">
        <v>0</v>
      </c>
      <c r="Z178" s="331">
        <v>0</v>
      </c>
      <c r="AA178" s="331">
        <v>0</v>
      </c>
      <c r="AB178" s="331">
        <v>0.35446400940418243</v>
      </c>
      <c r="AC178" s="331">
        <v>0.92886406183242798</v>
      </c>
    </row>
    <row r="180" spans="1:29" ht="20.25" customHeight="1">
      <c r="A180" s="723" t="s">
        <v>29</v>
      </c>
      <c r="B180" s="724"/>
      <c r="C180" s="724"/>
      <c r="D180" s="724"/>
      <c r="E180" s="724"/>
      <c r="F180" s="724"/>
      <c r="G180" s="724"/>
      <c r="H180" s="724"/>
      <c r="I180" s="724"/>
      <c r="J180" s="724"/>
      <c r="K180" s="724"/>
      <c r="L180" s="724"/>
      <c r="M180" s="724"/>
      <c r="N180" s="724"/>
      <c r="O180" s="724"/>
      <c r="P180" s="724"/>
      <c r="Q180" s="724"/>
      <c r="R180" s="724"/>
      <c r="S180" s="724"/>
      <c r="T180" s="724"/>
      <c r="U180" s="724"/>
      <c r="V180" s="724"/>
      <c r="W180" s="724"/>
      <c r="X180" s="724"/>
      <c r="Y180" s="724"/>
      <c r="Z180" s="724"/>
      <c r="AA180" s="724"/>
      <c r="AB180" s="724"/>
      <c r="AC180" s="1"/>
    </row>
    <row r="181" spans="1:29" ht="20.25" customHeight="1">
      <c r="A181" s="723" t="s">
        <v>563</v>
      </c>
      <c r="B181" s="724"/>
      <c r="C181" s="724"/>
      <c r="D181" s="724"/>
      <c r="E181" s="724"/>
      <c r="F181" s="724"/>
      <c r="G181" s="724"/>
      <c r="H181" s="724"/>
      <c r="I181" s="724"/>
      <c r="J181" s="724"/>
      <c r="K181" s="724"/>
      <c r="L181" s="724"/>
      <c r="M181" s="724"/>
      <c r="N181" s="724"/>
      <c r="O181" s="724"/>
      <c r="P181" s="724"/>
      <c r="Q181" s="724"/>
      <c r="R181" s="724"/>
      <c r="S181" s="724"/>
      <c r="T181" s="724"/>
      <c r="U181" s="724"/>
      <c r="V181" s="724"/>
      <c r="W181" s="724"/>
      <c r="X181" s="724"/>
      <c r="Y181" s="724"/>
      <c r="Z181" s="724"/>
      <c r="AA181" s="724"/>
      <c r="AB181" s="724"/>
      <c r="AC181" s="1"/>
    </row>
    <row r="182" spans="1:29" ht="20.25" customHeight="1">
      <c r="A182" s="723" t="s">
        <v>381</v>
      </c>
      <c r="B182" s="724"/>
      <c r="C182" s="724"/>
      <c r="D182" s="724"/>
      <c r="E182" s="724"/>
      <c r="F182" s="724"/>
      <c r="G182" s="724"/>
      <c r="H182" s="724"/>
      <c r="I182" s="724"/>
      <c r="J182" s="724"/>
      <c r="K182" s="724"/>
      <c r="L182" s="724"/>
      <c r="M182" s="724"/>
      <c r="N182" s="724"/>
      <c r="O182" s="724"/>
      <c r="P182" s="724"/>
      <c r="Q182" s="724"/>
      <c r="R182" s="724"/>
      <c r="S182" s="724"/>
      <c r="T182" s="724"/>
      <c r="U182" s="724"/>
      <c r="V182" s="724"/>
      <c r="W182" s="724"/>
      <c r="X182" s="724"/>
      <c r="Y182" s="724"/>
      <c r="Z182" s="724"/>
      <c r="AA182" s="724"/>
      <c r="AB182" s="724"/>
      <c r="AC182" s="1"/>
    </row>
    <row r="183" spans="1:29" ht="27" customHeight="1">
      <c r="A183" s="66" t="s">
        <v>1</v>
      </c>
      <c r="B183" s="107"/>
      <c r="C183" s="819" t="s">
        <v>392</v>
      </c>
      <c r="D183" s="820"/>
      <c r="E183" s="820"/>
      <c r="F183" s="820"/>
      <c r="G183" s="820"/>
      <c r="H183" s="110"/>
      <c r="I183" s="19"/>
      <c r="J183" s="19"/>
      <c r="K183" s="19"/>
      <c r="L183" s="19"/>
      <c r="M183" s="19"/>
      <c r="N183" s="19"/>
      <c r="O183" s="19"/>
      <c r="P183" s="19"/>
      <c r="Q183" s="20"/>
      <c r="R183" s="22"/>
      <c r="S183" s="22"/>
      <c r="T183" s="22"/>
      <c r="U183" s="22"/>
      <c r="V183" s="22"/>
      <c r="W183" s="22"/>
      <c r="X183" s="22"/>
      <c r="Y183" s="22"/>
      <c r="Z183" s="22"/>
      <c r="AA183" s="22"/>
      <c r="AB183" s="22"/>
      <c r="AC183" s="254"/>
    </row>
    <row r="184" spans="1:29" ht="24.75" customHeight="1">
      <c r="A184" s="797" t="s">
        <v>21</v>
      </c>
      <c r="B184" s="797" t="s">
        <v>22</v>
      </c>
      <c r="C184" s="767" t="s">
        <v>23</v>
      </c>
      <c r="D184" s="767"/>
      <c r="E184" s="766" t="s">
        <v>24</v>
      </c>
      <c r="F184" s="767" t="s">
        <v>25</v>
      </c>
      <c r="G184" s="767"/>
      <c r="H184" s="24"/>
      <c r="I184" s="762" t="s">
        <v>379</v>
      </c>
      <c r="J184" s="762"/>
      <c r="K184" s="762"/>
      <c r="L184" s="762"/>
      <c r="M184" s="762" t="s">
        <v>380</v>
      </c>
      <c r="N184" s="762"/>
      <c r="O184" s="762"/>
      <c r="P184" s="762"/>
      <c r="Q184" s="25">
        <v>100</v>
      </c>
      <c r="R184" s="763" t="s">
        <v>382</v>
      </c>
      <c r="S184" s="763"/>
      <c r="T184" s="763"/>
      <c r="U184" s="763"/>
      <c r="V184" s="763"/>
      <c r="W184" s="763"/>
      <c r="X184" s="763"/>
      <c r="Y184" s="763"/>
      <c r="Z184" s="763"/>
      <c r="AA184" s="763"/>
      <c r="AB184" s="763"/>
      <c r="AC184" s="174" t="s">
        <v>383</v>
      </c>
    </row>
    <row r="185" spans="1:29" ht="78.75" customHeight="1">
      <c r="A185" s="766"/>
      <c r="B185" s="766"/>
      <c r="C185" s="25" t="s">
        <v>23</v>
      </c>
      <c r="D185" s="25" t="s">
        <v>27</v>
      </c>
      <c r="E185" s="766"/>
      <c r="F185" s="91" t="s">
        <v>25</v>
      </c>
      <c r="G185" s="27" t="s">
        <v>27</v>
      </c>
      <c r="H185" s="24" t="s">
        <v>9</v>
      </c>
      <c r="I185" s="25">
        <v>2012</v>
      </c>
      <c r="J185" s="25">
        <v>2013</v>
      </c>
      <c r="K185" s="25">
        <v>2014</v>
      </c>
      <c r="L185" s="25">
        <v>2015</v>
      </c>
      <c r="M185" s="25">
        <v>2012</v>
      </c>
      <c r="N185" s="25">
        <v>2013</v>
      </c>
      <c r="O185" s="25">
        <v>2014</v>
      </c>
      <c r="P185" s="29">
        <v>2015</v>
      </c>
      <c r="Q185" s="24" t="s">
        <v>384</v>
      </c>
      <c r="R185" s="30" t="s">
        <v>11</v>
      </c>
      <c r="S185" s="30" t="s">
        <v>12</v>
      </c>
      <c r="T185" s="30" t="s">
        <v>13</v>
      </c>
      <c r="U185" s="30" t="s">
        <v>14</v>
      </c>
      <c r="V185" s="30" t="s">
        <v>15</v>
      </c>
      <c r="W185" s="30" t="s">
        <v>16</v>
      </c>
      <c r="X185" s="30" t="s">
        <v>17</v>
      </c>
      <c r="Y185" s="30" t="s">
        <v>18</v>
      </c>
      <c r="Z185" s="30" t="s">
        <v>19</v>
      </c>
      <c r="AA185" s="30" t="s">
        <v>385</v>
      </c>
      <c r="AB185" s="30" t="s">
        <v>618</v>
      </c>
      <c r="AC185" s="30" t="s">
        <v>386</v>
      </c>
    </row>
    <row r="186" spans="1:29" ht="26.25" customHeight="1">
      <c r="A186" s="29"/>
      <c r="B186" s="29"/>
      <c r="C186" s="29"/>
      <c r="D186" s="29"/>
      <c r="E186" s="29"/>
      <c r="F186" s="91"/>
      <c r="G186" s="29"/>
      <c r="H186" s="33"/>
      <c r="I186" s="33"/>
      <c r="J186" s="33"/>
      <c r="K186" s="33"/>
      <c r="L186" s="33"/>
      <c r="M186" s="33"/>
      <c r="N186" s="33"/>
      <c r="O186" s="33"/>
      <c r="P186" s="32"/>
      <c r="Q186" s="106">
        <f>+(AB186*$Q$115)/AB$115</f>
        <v>4.1084542400207456</v>
      </c>
      <c r="R186" s="35">
        <v>0</v>
      </c>
      <c r="S186" s="35">
        <v>78206336.633497491</v>
      </c>
      <c r="T186" s="35">
        <v>0</v>
      </c>
      <c r="U186" s="35">
        <v>0</v>
      </c>
      <c r="V186" s="35">
        <v>0</v>
      </c>
      <c r="W186" s="35">
        <v>0</v>
      </c>
      <c r="X186" s="35">
        <v>0</v>
      </c>
      <c r="Y186" s="35">
        <v>0</v>
      </c>
      <c r="Z186" s="35">
        <v>0</v>
      </c>
      <c r="AA186" s="35">
        <v>0</v>
      </c>
      <c r="AB186" s="35">
        <v>78206336.633497491</v>
      </c>
      <c r="AC186" s="174">
        <v>287252808.9784556</v>
      </c>
    </row>
    <row r="187" spans="1:29" ht="76.5" customHeight="1">
      <c r="A187" s="778" t="s">
        <v>136</v>
      </c>
      <c r="B187" s="771" t="s">
        <v>819</v>
      </c>
      <c r="C187" s="768" t="s">
        <v>696</v>
      </c>
      <c r="D187" s="769">
        <v>0.88</v>
      </c>
      <c r="E187" s="25" t="s">
        <v>695</v>
      </c>
      <c r="F187" s="25" t="s">
        <v>744</v>
      </c>
      <c r="G187" s="25" t="s">
        <v>68</v>
      </c>
      <c r="H187" s="25" t="s">
        <v>8</v>
      </c>
      <c r="I187" s="24">
        <v>200</v>
      </c>
      <c r="J187" s="24">
        <v>100</v>
      </c>
      <c r="K187" s="24"/>
      <c r="L187" s="24"/>
      <c r="M187" s="43">
        <v>200</v>
      </c>
      <c r="N187" s="24">
        <v>300</v>
      </c>
      <c r="O187" s="24">
        <v>300</v>
      </c>
      <c r="P187" s="38">
        <v>300</v>
      </c>
      <c r="Q187" s="41">
        <f>+(AB187*$Q$186)/AB$186</f>
        <v>0.52803671005509767</v>
      </c>
      <c r="R187" s="35">
        <v>0</v>
      </c>
      <c r="S187" s="35">
        <v>10051424.280000001</v>
      </c>
      <c r="T187" s="35">
        <v>0</v>
      </c>
      <c r="U187" s="35">
        <v>0</v>
      </c>
      <c r="V187" s="35">
        <v>0</v>
      </c>
      <c r="W187" s="35">
        <v>0</v>
      </c>
      <c r="X187" s="35">
        <v>0</v>
      </c>
      <c r="Y187" s="35">
        <v>0</v>
      </c>
      <c r="Z187" s="35">
        <v>0</v>
      </c>
      <c r="AA187" s="35">
        <v>0</v>
      </c>
      <c r="AB187" s="35">
        <v>10051424.280000001</v>
      </c>
      <c r="AC187" s="174">
        <v>68967862.280000001</v>
      </c>
    </row>
    <row r="188" spans="1:29" ht="114" customHeight="1">
      <c r="A188" s="778"/>
      <c r="B188" s="771"/>
      <c r="C188" s="768"/>
      <c r="D188" s="769"/>
      <c r="E188" s="45">
        <v>1</v>
      </c>
      <c r="F188" s="45" t="s">
        <v>745</v>
      </c>
      <c r="G188" s="25">
        <v>0</v>
      </c>
      <c r="H188" s="25" t="s">
        <v>8</v>
      </c>
      <c r="I188" s="43">
        <v>1</v>
      </c>
      <c r="J188" s="43"/>
      <c r="K188" s="43"/>
      <c r="L188" s="43"/>
      <c r="M188" s="43">
        <v>1</v>
      </c>
      <c r="N188" s="24">
        <v>1</v>
      </c>
      <c r="O188" s="24">
        <v>1</v>
      </c>
      <c r="P188" s="38">
        <v>1</v>
      </c>
      <c r="Q188" s="41">
        <f t="shared" ref="Q188:Q193" si="5">+(AB188*$Q$186)/AB$186</f>
        <v>1.3633196817162812</v>
      </c>
      <c r="R188" s="35">
        <v>0</v>
      </c>
      <c r="S188" s="35">
        <v>25951424</v>
      </c>
      <c r="T188" s="35">
        <v>0</v>
      </c>
      <c r="U188" s="35">
        <v>0</v>
      </c>
      <c r="V188" s="35">
        <v>0</v>
      </c>
      <c r="W188" s="35">
        <v>0</v>
      </c>
      <c r="X188" s="35">
        <v>0</v>
      </c>
      <c r="Y188" s="35">
        <v>0</v>
      </c>
      <c r="Z188" s="35">
        <v>0</v>
      </c>
      <c r="AA188" s="35">
        <v>0</v>
      </c>
      <c r="AB188" s="35">
        <v>25951424</v>
      </c>
      <c r="AC188" s="174">
        <v>43614972</v>
      </c>
    </row>
    <row r="189" spans="1:29" ht="106.5" customHeight="1">
      <c r="A189" s="778"/>
      <c r="B189" s="771"/>
      <c r="C189" s="768"/>
      <c r="D189" s="769"/>
      <c r="E189" s="45">
        <v>1</v>
      </c>
      <c r="F189" s="45" t="s">
        <v>746</v>
      </c>
      <c r="G189" s="25" t="s">
        <v>68</v>
      </c>
      <c r="H189" s="25" t="s">
        <v>8</v>
      </c>
      <c r="I189" s="43">
        <v>1</v>
      </c>
      <c r="J189" s="43"/>
      <c r="K189" s="43"/>
      <c r="L189" s="43"/>
      <c r="M189" s="43">
        <v>1</v>
      </c>
      <c r="N189" s="24">
        <v>1</v>
      </c>
      <c r="O189" s="24">
        <v>1</v>
      </c>
      <c r="P189" s="38">
        <v>1</v>
      </c>
      <c r="Q189" s="41">
        <f t="shared" si="5"/>
        <v>0</v>
      </c>
      <c r="R189" s="35">
        <v>0</v>
      </c>
      <c r="S189" s="35">
        <v>0</v>
      </c>
      <c r="T189" s="35">
        <v>0</v>
      </c>
      <c r="U189" s="35">
        <v>0</v>
      </c>
      <c r="V189" s="35">
        <v>0</v>
      </c>
      <c r="W189" s="35">
        <v>0</v>
      </c>
      <c r="X189" s="35">
        <v>0</v>
      </c>
      <c r="Y189" s="35">
        <v>0</v>
      </c>
      <c r="Z189" s="35">
        <v>0</v>
      </c>
      <c r="AA189" s="35">
        <v>0</v>
      </c>
      <c r="AB189" s="35">
        <v>0</v>
      </c>
      <c r="AC189" s="174">
        <v>3000000</v>
      </c>
    </row>
    <row r="190" spans="1:29" ht="120.75" customHeight="1">
      <c r="A190" s="778"/>
      <c r="B190" s="771"/>
      <c r="C190" s="45"/>
      <c r="D190" s="47"/>
      <c r="E190" s="42">
        <v>20</v>
      </c>
      <c r="F190" s="111" t="s">
        <v>747</v>
      </c>
      <c r="G190" s="25" t="s">
        <v>68</v>
      </c>
      <c r="H190" s="25" t="s">
        <v>8</v>
      </c>
      <c r="I190" s="43">
        <v>10</v>
      </c>
      <c r="J190" s="43">
        <v>10</v>
      </c>
      <c r="K190" s="43"/>
      <c r="L190" s="43"/>
      <c r="M190" s="43">
        <v>10</v>
      </c>
      <c r="N190" s="24">
        <v>20</v>
      </c>
      <c r="O190" s="24">
        <v>20</v>
      </c>
      <c r="P190" s="38">
        <v>20</v>
      </c>
      <c r="Q190" s="41">
        <f t="shared" si="5"/>
        <v>0</v>
      </c>
      <c r="R190" s="35">
        <v>0</v>
      </c>
      <c r="S190" s="35">
        <v>0</v>
      </c>
      <c r="T190" s="35">
        <v>0</v>
      </c>
      <c r="U190" s="35">
        <v>0</v>
      </c>
      <c r="V190" s="35">
        <v>0</v>
      </c>
      <c r="W190" s="35">
        <v>0</v>
      </c>
      <c r="X190" s="35">
        <v>0</v>
      </c>
      <c r="Y190" s="35">
        <v>0</v>
      </c>
      <c r="Z190" s="35">
        <v>0</v>
      </c>
      <c r="AA190" s="35">
        <v>0</v>
      </c>
      <c r="AB190" s="35">
        <v>0</v>
      </c>
      <c r="AC190" s="174">
        <v>11000000</v>
      </c>
    </row>
    <row r="191" spans="1:29" ht="129.75" customHeight="1">
      <c r="A191" s="778"/>
      <c r="B191" s="771"/>
      <c r="C191" s="768" t="s">
        <v>697</v>
      </c>
      <c r="D191" s="769">
        <v>0.88</v>
      </c>
      <c r="E191" s="46">
        <v>10</v>
      </c>
      <c r="F191" s="111" t="s">
        <v>748</v>
      </c>
      <c r="G191" s="25" t="s">
        <v>68</v>
      </c>
      <c r="H191" s="25" t="s">
        <v>8</v>
      </c>
      <c r="I191" s="43"/>
      <c r="J191" s="43">
        <v>5</v>
      </c>
      <c r="K191" s="43"/>
      <c r="L191" s="43">
        <v>5</v>
      </c>
      <c r="M191" s="43">
        <v>0</v>
      </c>
      <c r="N191" s="24">
        <v>5</v>
      </c>
      <c r="O191" s="24">
        <v>5</v>
      </c>
      <c r="P191" s="38">
        <v>10</v>
      </c>
      <c r="Q191" s="41">
        <f t="shared" si="5"/>
        <v>0</v>
      </c>
      <c r="R191" s="35">
        <v>0</v>
      </c>
      <c r="S191" s="35">
        <v>0</v>
      </c>
      <c r="T191" s="35">
        <v>0</v>
      </c>
      <c r="U191" s="35">
        <v>0</v>
      </c>
      <c r="V191" s="35">
        <v>0</v>
      </c>
      <c r="W191" s="35">
        <v>0</v>
      </c>
      <c r="X191" s="35">
        <v>0</v>
      </c>
      <c r="Y191" s="35">
        <v>0</v>
      </c>
      <c r="Z191" s="35">
        <v>0</v>
      </c>
      <c r="AA191" s="35">
        <v>0</v>
      </c>
      <c r="AB191" s="35">
        <v>0</v>
      </c>
      <c r="AC191" s="174">
        <v>10000000</v>
      </c>
    </row>
    <row r="192" spans="1:29" ht="115.5" customHeight="1">
      <c r="A192" s="778"/>
      <c r="B192" s="771"/>
      <c r="C192" s="768"/>
      <c r="D192" s="768"/>
      <c r="E192" s="45">
        <v>1</v>
      </c>
      <c r="F192" s="111" t="s">
        <v>137</v>
      </c>
      <c r="G192" s="25">
        <v>0</v>
      </c>
      <c r="H192" s="25" t="s">
        <v>8</v>
      </c>
      <c r="I192" s="43"/>
      <c r="J192" s="43">
        <v>1</v>
      </c>
      <c r="K192" s="43"/>
      <c r="L192" s="43"/>
      <c r="M192" s="43">
        <v>0</v>
      </c>
      <c r="N192" s="24">
        <v>1</v>
      </c>
      <c r="O192" s="24">
        <v>1</v>
      </c>
      <c r="P192" s="38">
        <v>1</v>
      </c>
      <c r="Q192" s="41">
        <f t="shared" si="5"/>
        <v>0</v>
      </c>
      <c r="R192" s="35">
        <v>0</v>
      </c>
      <c r="S192" s="35">
        <v>0</v>
      </c>
      <c r="T192" s="35">
        <v>0</v>
      </c>
      <c r="U192" s="35">
        <v>0</v>
      </c>
      <c r="V192" s="35">
        <v>0</v>
      </c>
      <c r="W192" s="35">
        <v>0</v>
      </c>
      <c r="X192" s="35">
        <v>0</v>
      </c>
      <c r="Y192" s="35">
        <v>0</v>
      </c>
      <c r="Z192" s="35">
        <v>0</v>
      </c>
      <c r="AA192" s="35">
        <v>0</v>
      </c>
      <c r="AB192" s="35">
        <v>0</v>
      </c>
      <c r="AC192" s="174">
        <v>5996639</v>
      </c>
    </row>
    <row r="193" spans="1:29" ht="77.25" customHeight="1">
      <c r="A193" s="778"/>
      <c r="B193" s="771"/>
      <c r="C193" s="768"/>
      <c r="D193" s="768"/>
      <c r="E193" s="38">
        <v>4</v>
      </c>
      <c r="F193" s="112" t="s">
        <v>749</v>
      </c>
      <c r="G193" s="38">
        <v>1</v>
      </c>
      <c r="H193" s="25" t="s">
        <v>8</v>
      </c>
      <c r="I193" s="38">
        <v>1</v>
      </c>
      <c r="J193" s="38">
        <v>1</v>
      </c>
      <c r="K193" s="38">
        <v>1</v>
      </c>
      <c r="L193" s="38">
        <v>1</v>
      </c>
      <c r="M193" s="43">
        <v>1</v>
      </c>
      <c r="N193" s="24">
        <v>2</v>
      </c>
      <c r="O193" s="24">
        <v>3</v>
      </c>
      <c r="P193" s="38">
        <v>4</v>
      </c>
      <c r="Q193" s="41">
        <f t="shared" si="5"/>
        <v>2.2170978296788988</v>
      </c>
      <c r="R193" s="35">
        <v>0</v>
      </c>
      <c r="S193" s="35">
        <v>42203488</v>
      </c>
      <c r="T193" s="35">
        <v>0</v>
      </c>
      <c r="U193" s="35">
        <v>0</v>
      </c>
      <c r="V193" s="35">
        <v>0</v>
      </c>
      <c r="W193" s="35">
        <v>0</v>
      </c>
      <c r="X193" s="35">
        <v>0</v>
      </c>
      <c r="Y193" s="35">
        <v>0</v>
      </c>
      <c r="Z193" s="35">
        <v>0</v>
      </c>
      <c r="AA193" s="35">
        <v>0</v>
      </c>
      <c r="AB193" s="35">
        <v>42203488</v>
      </c>
      <c r="AC193" s="174">
        <v>144673335.31999999</v>
      </c>
    </row>
    <row r="194" spans="1:29" s="332" customFormat="1">
      <c r="F194" s="334"/>
      <c r="H194" s="429"/>
      <c r="P194" s="335"/>
      <c r="Q194" s="330">
        <f>SUM(Q187:Q193)</f>
        <v>4.1084542214502777</v>
      </c>
      <c r="R194" s="336">
        <v>0</v>
      </c>
      <c r="S194" s="336">
        <v>78206336.280000001</v>
      </c>
      <c r="T194" s="336">
        <v>0</v>
      </c>
      <c r="U194" s="336">
        <v>0</v>
      </c>
      <c r="V194" s="336">
        <v>0</v>
      </c>
      <c r="W194" s="336">
        <v>0</v>
      </c>
      <c r="X194" s="336">
        <v>0</v>
      </c>
      <c r="Y194" s="336">
        <v>0</v>
      </c>
      <c r="Z194" s="336">
        <v>0</v>
      </c>
      <c r="AA194" s="336">
        <v>0</v>
      </c>
      <c r="AB194" s="336">
        <v>78206336.280000001</v>
      </c>
      <c r="AC194" s="428">
        <v>287252808.60000002</v>
      </c>
    </row>
    <row r="195" spans="1:29" s="332" customFormat="1">
      <c r="F195" s="334"/>
      <c r="P195" s="335"/>
      <c r="Q195" s="330"/>
      <c r="R195" s="337">
        <v>0</v>
      </c>
      <c r="S195" s="337">
        <v>0.35349749028682709</v>
      </c>
      <c r="T195" s="337">
        <v>0</v>
      </c>
      <c r="U195" s="337">
        <v>0</v>
      </c>
      <c r="V195" s="337">
        <v>0</v>
      </c>
      <c r="W195" s="337">
        <v>0</v>
      </c>
      <c r="X195" s="337">
        <v>0</v>
      </c>
      <c r="Y195" s="337">
        <v>0</v>
      </c>
      <c r="Z195" s="337">
        <v>0</v>
      </c>
      <c r="AA195" s="337">
        <v>0</v>
      </c>
      <c r="AB195" s="337">
        <v>0.35349749028682709</v>
      </c>
      <c r="AC195" s="331">
        <v>0.37845557928085327</v>
      </c>
    </row>
    <row r="196" spans="1:29" s="5" customFormat="1">
      <c r="F196" s="98"/>
      <c r="J196" s="101" t="s">
        <v>750</v>
      </c>
      <c r="P196" s="57"/>
      <c r="R196" s="13"/>
      <c r="S196" s="13"/>
      <c r="T196" s="13"/>
      <c r="U196" s="13"/>
      <c r="V196" s="13"/>
      <c r="W196" s="13"/>
      <c r="X196" s="13"/>
      <c r="Y196" s="13"/>
      <c r="Z196" s="13"/>
      <c r="AA196" s="13"/>
      <c r="AB196" s="13"/>
      <c r="AC196" s="258"/>
    </row>
    <row r="206" spans="1:29" ht="20.25" customHeight="1">
      <c r="A206" s="723" t="s">
        <v>29</v>
      </c>
      <c r="B206" s="724"/>
      <c r="C206" s="724"/>
      <c r="D206" s="724"/>
      <c r="E206" s="724"/>
      <c r="F206" s="724"/>
      <c r="G206" s="724"/>
      <c r="H206" s="724"/>
      <c r="I206" s="724"/>
      <c r="J206" s="724"/>
      <c r="K206" s="724"/>
      <c r="L206" s="724"/>
      <c r="M206" s="724"/>
      <c r="N206" s="724"/>
      <c r="O206" s="724"/>
      <c r="P206" s="724"/>
      <c r="Q206" s="724"/>
      <c r="R206" s="724"/>
      <c r="S206" s="724"/>
      <c r="T206" s="724"/>
      <c r="U206" s="724"/>
      <c r="V206" s="724"/>
      <c r="W206" s="724"/>
      <c r="X206" s="724"/>
      <c r="Y206" s="724"/>
      <c r="Z206" s="724"/>
      <c r="AA206" s="724"/>
      <c r="AB206" s="724"/>
      <c r="AC206" s="1"/>
    </row>
    <row r="207" spans="1:29" ht="20.25" customHeight="1">
      <c r="A207" s="723" t="s">
        <v>563</v>
      </c>
      <c r="B207" s="724"/>
      <c r="C207" s="724"/>
      <c r="D207" s="724"/>
      <c r="E207" s="724"/>
      <c r="F207" s="724"/>
      <c r="G207" s="724"/>
      <c r="H207" s="724"/>
      <c r="I207" s="724"/>
      <c r="J207" s="724"/>
      <c r="K207" s="724"/>
      <c r="L207" s="724"/>
      <c r="M207" s="724"/>
      <c r="N207" s="724"/>
      <c r="O207" s="724"/>
      <c r="P207" s="724"/>
      <c r="Q207" s="724"/>
      <c r="R207" s="724"/>
      <c r="S207" s="724"/>
      <c r="T207" s="724"/>
      <c r="U207" s="724"/>
      <c r="V207" s="724"/>
      <c r="W207" s="724"/>
      <c r="X207" s="724"/>
      <c r="Y207" s="724"/>
      <c r="Z207" s="724"/>
      <c r="AA207" s="724"/>
      <c r="AB207" s="724"/>
      <c r="AC207" s="1"/>
    </row>
    <row r="208" spans="1:29" ht="20.25" customHeight="1">
      <c r="A208" s="723" t="s">
        <v>381</v>
      </c>
      <c r="B208" s="724"/>
      <c r="C208" s="724"/>
      <c r="D208" s="724"/>
      <c r="E208" s="724"/>
      <c r="F208" s="724"/>
      <c r="G208" s="724"/>
      <c r="H208" s="724"/>
      <c r="I208" s="724"/>
      <c r="J208" s="724"/>
      <c r="K208" s="724"/>
      <c r="L208" s="724"/>
      <c r="M208" s="724"/>
      <c r="N208" s="724"/>
      <c r="O208" s="724"/>
      <c r="P208" s="724"/>
      <c r="Q208" s="724"/>
      <c r="R208" s="724"/>
      <c r="S208" s="724"/>
      <c r="T208" s="724"/>
      <c r="U208" s="724"/>
      <c r="V208" s="724"/>
      <c r="W208" s="724"/>
      <c r="X208" s="724"/>
      <c r="Y208" s="724"/>
      <c r="Z208" s="724"/>
      <c r="AA208" s="724"/>
      <c r="AB208" s="724"/>
      <c r="AC208" s="1"/>
    </row>
    <row r="209" spans="1:29" ht="27.75" customHeight="1">
      <c r="A209" s="16" t="s">
        <v>1</v>
      </c>
      <c r="B209" s="104"/>
      <c r="C209" s="819" t="s">
        <v>5</v>
      </c>
      <c r="D209" s="820"/>
      <c r="E209" s="820"/>
      <c r="F209" s="113"/>
      <c r="G209" s="19"/>
      <c r="H209" s="19"/>
      <c r="I209" s="19"/>
      <c r="J209" s="19"/>
      <c r="K209" s="19"/>
      <c r="L209" s="19"/>
      <c r="M209" s="19"/>
      <c r="N209" s="19"/>
      <c r="O209" s="19"/>
      <c r="P209" s="19"/>
      <c r="Q209" s="20"/>
      <c r="R209" s="22"/>
      <c r="S209" s="22"/>
      <c r="T209" s="22"/>
      <c r="U209" s="22"/>
      <c r="V209" s="22"/>
      <c r="W209" s="22"/>
      <c r="X209" s="22"/>
      <c r="Y209" s="22"/>
      <c r="Z209" s="22"/>
      <c r="AA209" s="22"/>
      <c r="AB209" s="22"/>
      <c r="AC209" s="254"/>
    </row>
    <row r="210" spans="1:29" ht="25.5" customHeight="1">
      <c r="A210" s="766" t="s">
        <v>21</v>
      </c>
      <c r="B210" s="766" t="s">
        <v>22</v>
      </c>
      <c r="C210" s="767" t="s">
        <v>23</v>
      </c>
      <c r="D210" s="767"/>
      <c r="E210" s="766" t="s">
        <v>24</v>
      </c>
      <c r="F210" s="767" t="s">
        <v>25</v>
      </c>
      <c r="G210" s="767"/>
      <c r="H210" s="114"/>
      <c r="I210" s="796" t="s">
        <v>379</v>
      </c>
      <c r="J210" s="796"/>
      <c r="K210" s="796"/>
      <c r="L210" s="796"/>
      <c r="M210" s="796" t="s">
        <v>380</v>
      </c>
      <c r="N210" s="796"/>
      <c r="O210" s="796"/>
      <c r="P210" s="796"/>
      <c r="Q210" s="115">
        <v>100</v>
      </c>
      <c r="R210" s="726" t="s">
        <v>382</v>
      </c>
      <c r="S210" s="726"/>
      <c r="T210" s="726"/>
      <c r="U210" s="726"/>
      <c r="V210" s="726"/>
      <c r="W210" s="726"/>
      <c r="X210" s="726"/>
      <c r="Y210" s="726"/>
      <c r="Z210" s="726"/>
      <c r="AA210" s="726"/>
      <c r="AB210" s="726"/>
      <c r="AC210" s="259" t="s">
        <v>383</v>
      </c>
    </row>
    <row r="211" spans="1:29" ht="75.75" customHeight="1">
      <c r="A211" s="766"/>
      <c r="B211" s="766"/>
      <c r="C211" s="25" t="s">
        <v>23</v>
      </c>
      <c r="D211" s="25" t="s">
        <v>27</v>
      </c>
      <c r="E211" s="766"/>
      <c r="F211" s="91" t="s">
        <v>25</v>
      </c>
      <c r="G211" s="27" t="s">
        <v>27</v>
      </c>
      <c r="H211" s="24" t="s">
        <v>9</v>
      </c>
      <c r="I211" s="25">
        <v>2012</v>
      </c>
      <c r="J211" s="25">
        <v>2013</v>
      </c>
      <c r="K211" s="25">
        <v>2014</v>
      </c>
      <c r="L211" s="25">
        <v>2015</v>
      </c>
      <c r="M211" s="25">
        <v>2012</v>
      </c>
      <c r="N211" s="25">
        <v>2013</v>
      </c>
      <c r="O211" s="25">
        <v>2014</v>
      </c>
      <c r="P211" s="25">
        <v>2015</v>
      </c>
      <c r="Q211" s="24" t="s">
        <v>384</v>
      </c>
      <c r="R211" s="30" t="s">
        <v>11</v>
      </c>
      <c r="S211" s="30" t="s">
        <v>12</v>
      </c>
      <c r="T211" s="30" t="s">
        <v>13</v>
      </c>
      <c r="U211" s="30" t="s">
        <v>14</v>
      </c>
      <c r="V211" s="30" t="s">
        <v>15</v>
      </c>
      <c r="W211" s="30" t="s">
        <v>16</v>
      </c>
      <c r="X211" s="30" t="s">
        <v>17</v>
      </c>
      <c r="Y211" s="30" t="s">
        <v>18</v>
      </c>
      <c r="Z211" s="30" t="s">
        <v>19</v>
      </c>
      <c r="AA211" s="30" t="s">
        <v>385</v>
      </c>
      <c r="AB211" s="30" t="s">
        <v>618</v>
      </c>
      <c r="AC211" s="30" t="s">
        <v>386</v>
      </c>
    </row>
    <row r="212" spans="1:29" ht="22.5" customHeight="1">
      <c r="A212" s="108"/>
      <c r="B212" s="31"/>
      <c r="C212" s="31"/>
      <c r="D212" s="31"/>
      <c r="E212" s="73"/>
      <c r="F212" s="92"/>
      <c r="G212" s="73"/>
      <c r="H212" s="33"/>
      <c r="I212" s="33"/>
      <c r="J212" s="33"/>
      <c r="K212" s="33"/>
      <c r="L212" s="33"/>
      <c r="M212" s="33"/>
      <c r="N212" s="33"/>
      <c r="O212" s="33"/>
      <c r="P212" s="32"/>
      <c r="Q212" s="106">
        <f>+(AB212*$Q$115)/AB$115</f>
        <v>13.375442146284353</v>
      </c>
      <c r="R212" s="35">
        <v>0</v>
      </c>
      <c r="S212" s="35">
        <v>254607760</v>
      </c>
      <c r="T212" s="35">
        <v>0</v>
      </c>
      <c r="U212" s="35">
        <v>0</v>
      </c>
      <c r="V212" s="35">
        <v>0</v>
      </c>
      <c r="W212" s="35">
        <v>0</v>
      </c>
      <c r="X212" s="35">
        <v>0</v>
      </c>
      <c r="Y212" s="35">
        <v>0</v>
      </c>
      <c r="Z212" s="35">
        <v>0</v>
      </c>
      <c r="AA212" s="35">
        <v>0</v>
      </c>
      <c r="AB212" s="35">
        <v>254607760</v>
      </c>
      <c r="AC212" s="174">
        <v>776403760</v>
      </c>
    </row>
    <row r="213" spans="1:29" ht="51" customHeight="1">
      <c r="A213" s="818" t="s">
        <v>138</v>
      </c>
      <c r="B213" s="771" t="s">
        <v>139</v>
      </c>
      <c r="C213" s="771" t="s">
        <v>140</v>
      </c>
      <c r="D213" s="771"/>
      <c r="E213" s="36">
        <v>1</v>
      </c>
      <c r="F213" s="36" t="s">
        <v>141</v>
      </c>
      <c r="G213" s="25">
        <v>0</v>
      </c>
      <c r="H213" s="25" t="s">
        <v>8</v>
      </c>
      <c r="I213" s="43">
        <v>1</v>
      </c>
      <c r="J213" s="24"/>
      <c r="K213" s="24"/>
      <c r="L213" s="24"/>
      <c r="M213" s="43">
        <v>1</v>
      </c>
      <c r="N213" s="24">
        <v>1</v>
      </c>
      <c r="O213" s="24">
        <v>1</v>
      </c>
      <c r="P213" s="38">
        <v>1</v>
      </c>
      <c r="Q213" s="41">
        <f t="shared" ref="Q213:Q218" si="6">+(AB213*$Q$212)/AB$212</f>
        <v>0</v>
      </c>
      <c r="R213" s="35">
        <v>0</v>
      </c>
      <c r="S213" s="35">
        <v>0</v>
      </c>
      <c r="T213" s="35">
        <v>0</v>
      </c>
      <c r="U213" s="35">
        <v>0</v>
      </c>
      <c r="V213" s="35">
        <v>0</v>
      </c>
      <c r="W213" s="35">
        <v>0</v>
      </c>
      <c r="X213" s="35">
        <v>0</v>
      </c>
      <c r="Y213" s="35">
        <v>0</v>
      </c>
      <c r="Z213" s="35">
        <v>0</v>
      </c>
      <c r="AA213" s="35">
        <v>0</v>
      </c>
      <c r="AB213" s="35">
        <v>0</v>
      </c>
      <c r="AC213" s="174">
        <v>10000000</v>
      </c>
    </row>
    <row r="214" spans="1:29" ht="90.75" customHeight="1">
      <c r="A214" s="818"/>
      <c r="B214" s="771"/>
      <c r="C214" s="771"/>
      <c r="D214" s="771"/>
      <c r="E214" s="36">
        <v>40</v>
      </c>
      <c r="F214" s="36" t="s">
        <v>142</v>
      </c>
      <c r="G214" s="25">
        <v>0</v>
      </c>
      <c r="H214" s="25" t="s">
        <v>8</v>
      </c>
      <c r="I214" s="43">
        <v>7</v>
      </c>
      <c r="J214" s="24">
        <v>7</v>
      </c>
      <c r="K214" s="24">
        <v>7</v>
      </c>
      <c r="L214" s="24">
        <v>19</v>
      </c>
      <c r="M214" s="43">
        <v>7</v>
      </c>
      <c r="N214" s="24">
        <v>14</v>
      </c>
      <c r="O214" s="24">
        <v>21</v>
      </c>
      <c r="P214" s="38">
        <v>40</v>
      </c>
      <c r="Q214" s="41">
        <f t="shared" si="6"/>
        <v>3.6360425252035133</v>
      </c>
      <c r="R214" s="35">
        <v>0</v>
      </c>
      <c r="S214" s="35">
        <v>69213760</v>
      </c>
      <c r="T214" s="35">
        <v>0</v>
      </c>
      <c r="U214" s="35">
        <v>0</v>
      </c>
      <c r="V214" s="35">
        <v>0</v>
      </c>
      <c r="W214" s="35">
        <v>0</v>
      </c>
      <c r="X214" s="35">
        <v>0</v>
      </c>
      <c r="Y214" s="35">
        <v>0</v>
      </c>
      <c r="Z214" s="35">
        <v>0</v>
      </c>
      <c r="AA214" s="35">
        <v>0</v>
      </c>
      <c r="AB214" s="35">
        <v>69213760</v>
      </c>
      <c r="AC214" s="174">
        <v>246109760</v>
      </c>
    </row>
    <row r="215" spans="1:29" ht="52.5" customHeight="1">
      <c r="A215" s="818"/>
      <c r="B215" s="771"/>
      <c r="C215" s="771"/>
      <c r="D215" s="771"/>
      <c r="E215" s="36" t="s">
        <v>555</v>
      </c>
      <c r="F215" s="36" t="s">
        <v>143</v>
      </c>
      <c r="G215" s="25">
        <v>0</v>
      </c>
      <c r="H215" s="25" t="s">
        <v>8</v>
      </c>
      <c r="I215" s="43">
        <v>500</v>
      </c>
      <c r="J215" s="24">
        <v>500</v>
      </c>
      <c r="K215" s="24"/>
      <c r="L215" s="24"/>
      <c r="M215" s="43">
        <v>500</v>
      </c>
      <c r="N215" s="43">
        <v>1000</v>
      </c>
      <c r="O215" s="43">
        <v>1000</v>
      </c>
      <c r="P215" s="43">
        <v>1000</v>
      </c>
      <c r="Q215" s="41">
        <f t="shared" si="6"/>
        <v>1.4756666092546726</v>
      </c>
      <c r="R215" s="35">
        <v>0</v>
      </c>
      <c r="S215" s="35">
        <v>28090000</v>
      </c>
      <c r="T215" s="35">
        <v>0</v>
      </c>
      <c r="U215" s="35">
        <v>0</v>
      </c>
      <c r="V215" s="35">
        <v>0</v>
      </c>
      <c r="W215" s="35">
        <v>0</v>
      </c>
      <c r="X215" s="35">
        <v>0</v>
      </c>
      <c r="Y215" s="35">
        <v>0</v>
      </c>
      <c r="Z215" s="35">
        <v>0</v>
      </c>
      <c r="AA215" s="35">
        <v>0</v>
      </c>
      <c r="AB215" s="35">
        <v>28090000</v>
      </c>
      <c r="AC215" s="174">
        <v>84590000</v>
      </c>
    </row>
    <row r="216" spans="1:29" ht="72.75" customHeight="1">
      <c r="A216" s="818"/>
      <c r="B216" s="771"/>
      <c r="C216" s="771"/>
      <c r="D216" s="771"/>
      <c r="E216" s="36" t="s">
        <v>144</v>
      </c>
      <c r="F216" s="36" t="s">
        <v>145</v>
      </c>
      <c r="G216" s="245">
        <v>1</v>
      </c>
      <c r="H216" s="25" t="s">
        <v>8</v>
      </c>
      <c r="I216" s="43"/>
      <c r="J216" s="24">
        <v>1</v>
      </c>
      <c r="K216" s="24"/>
      <c r="L216" s="24"/>
      <c r="M216" s="43">
        <v>0</v>
      </c>
      <c r="N216" s="24">
        <v>1</v>
      </c>
      <c r="O216" s="24">
        <v>1</v>
      </c>
      <c r="P216" s="38">
        <v>1</v>
      </c>
      <c r="Q216" s="41">
        <f t="shared" si="6"/>
        <v>5.5685532424704629</v>
      </c>
      <c r="R216" s="35">
        <v>0</v>
      </c>
      <c r="S216" s="35">
        <v>106000000</v>
      </c>
      <c r="T216" s="35">
        <v>0</v>
      </c>
      <c r="U216" s="35">
        <v>0</v>
      </c>
      <c r="V216" s="35">
        <v>0</v>
      </c>
      <c r="W216" s="35">
        <v>0</v>
      </c>
      <c r="X216" s="35">
        <v>0</v>
      </c>
      <c r="Y216" s="35">
        <v>0</v>
      </c>
      <c r="Z216" s="35">
        <v>0</v>
      </c>
      <c r="AA216" s="35">
        <v>0</v>
      </c>
      <c r="AB216" s="35">
        <v>106000000</v>
      </c>
      <c r="AC216" s="174">
        <v>271000000</v>
      </c>
    </row>
    <row r="217" spans="1:29" ht="98.25" customHeight="1">
      <c r="A217" s="818" t="s">
        <v>146</v>
      </c>
      <c r="B217" s="771" t="s">
        <v>147</v>
      </c>
      <c r="C217" s="771" t="s">
        <v>148</v>
      </c>
      <c r="D217" s="771"/>
      <c r="E217" s="36" t="s">
        <v>149</v>
      </c>
      <c r="F217" s="36" t="s">
        <v>802</v>
      </c>
      <c r="G217" s="96">
        <v>0</v>
      </c>
      <c r="H217" s="25" t="s">
        <v>8</v>
      </c>
      <c r="I217" s="43">
        <v>1</v>
      </c>
      <c r="J217" s="24"/>
      <c r="K217" s="24"/>
      <c r="L217" s="24"/>
      <c r="M217" s="43">
        <v>1</v>
      </c>
      <c r="N217" s="24">
        <v>1</v>
      </c>
      <c r="O217" s="24">
        <v>1</v>
      </c>
      <c r="P217" s="38">
        <v>1</v>
      </c>
      <c r="Q217" s="41">
        <f t="shared" si="6"/>
        <v>0</v>
      </c>
      <c r="R217" s="35">
        <v>0</v>
      </c>
      <c r="S217" s="35">
        <v>0</v>
      </c>
      <c r="T217" s="35">
        <v>0</v>
      </c>
      <c r="U217" s="35">
        <v>0</v>
      </c>
      <c r="V217" s="35">
        <v>0</v>
      </c>
      <c r="W217" s="35">
        <v>0</v>
      </c>
      <c r="X217" s="35">
        <v>0</v>
      </c>
      <c r="Y217" s="35">
        <v>0</v>
      </c>
      <c r="Z217" s="35">
        <v>0</v>
      </c>
      <c r="AA217" s="35">
        <v>0</v>
      </c>
      <c r="AB217" s="35">
        <v>0</v>
      </c>
      <c r="AC217" s="174">
        <v>5000000</v>
      </c>
    </row>
    <row r="218" spans="1:29" ht="167.25" customHeight="1">
      <c r="A218" s="818"/>
      <c r="B218" s="771"/>
      <c r="C218" s="771"/>
      <c r="D218" s="771"/>
      <c r="E218" s="36" t="s">
        <v>698</v>
      </c>
      <c r="F218" s="36" t="s">
        <v>803</v>
      </c>
      <c r="G218" s="96">
        <v>43</v>
      </c>
      <c r="H218" s="25" t="s">
        <v>8</v>
      </c>
      <c r="I218" s="43">
        <v>12</v>
      </c>
      <c r="J218" s="43">
        <v>10</v>
      </c>
      <c r="K218" s="43">
        <v>10</v>
      </c>
      <c r="L218" s="43">
        <v>18</v>
      </c>
      <c r="M218" s="43">
        <v>12</v>
      </c>
      <c r="N218" s="24">
        <v>22</v>
      </c>
      <c r="O218" s="24">
        <v>32</v>
      </c>
      <c r="P218" s="38">
        <v>50</v>
      </c>
      <c r="Q218" s="41">
        <f t="shared" si="6"/>
        <v>2.695179769355704</v>
      </c>
      <c r="R218" s="35">
        <v>0</v>
      </c>
      <c r="S218" s="35">
        <v>51304000</v>
      </c>
      <c r="T218" s="35">
        <v>0</v>
      </c>
      <c r="U218" s="35">
        <v>0</v>
      </c>
      <c r="V218" s="35">
        <v>0</v>
      </c>
      <c r="W218" s="35">
        <v>0</v>
      </c>
      <c r="X218" s="35">
        <v>0</v>
      </c>
      <c r="Y218" s="35">
        <v>0</v>
      </c>
      <c r="Z218" s="35">
        <v>0</v>
      </c>
      <c r="AA218" s="35">
        <v>0</v>
      </c>
      <c r="AB218" s="35">
        <v>51304000</v>
      </c>
      <c r="AC218" s="174">
        <v>159704000</v>
      </c>
    </row>
    <row r="219" spans="1:29" s="332" customFormat="1">
      <c r="A219" s="430"/>
      <c r="B219" s="431"/>
      <c r="C219" s="431"/>
      <c r="D219" s="431"/>
      <c r="E219" s="432"/>
      <c r="F219" s="433"/>
      <c r="G219" s="434"/>
      <c r="H219" s="432"/>
      <c r="I219" s="432"/>
      <c r="J219" s="432"/>
      <c r="K219" s="432"/>
      <c r="L219" s="432"/>
      <c r="M219" s="432"/>
      <c r="N219" s="432"/>
      <c r="O219" s="432"/>
      <c r="P219" s="335"/>
      <c r="Q219" s="330">
        <f>SUM(Q213:Q218)</f>
        <v>13.375442146284353</v>
      </c>
      <c r="R219" s="331">
        <v>0</v>
      </c>
      <c r="S219" s="331">
        <v>254607760</v>
      </c>
      <c r="T219" s="331">
        <v>0</v>
      </c>
      <c r="U219" s="331">
        <v>0</v>
      </c>
      <c r="V219" s="331">
        <v>0</v>
      </c>
      <c r="W219" s="331">
        <v>0</v>
      </c>
      <c r="X219" s="331">
        <v>0</v>
      </c>
      <c r="Y219" s="331">
        <v>0</v>
      </c>
      <c r="Z219" s="331">
        <v>0</v>
      </c>
      <c r="AA219" s="331">
        <v>0</v>
      </c>
      <c r="AB219" s="331">
        <v>254607760</v>
      </c>
      <c r="AC219" s="331">
        <v>776403760</v>
      </c>
    </row>
    <row r="220" spans="1:29" s="332" customFormat="1">
      <c r="A220" s="430"/>
      <c r="B220" s="431"/>
      <c r="C220" s="431"/>
      <c r="D220" s="431"/>
      <c r="E220" s="432"/>
      <c r="F220" s="433"/>
      <c r="G220" s="434"/>
      <c r="H220" s="432"/>
      <c r="I220" s="432"/>
      <c r="J220" s="432"/>
      <c r="K220" s="432"/>
      <c r="L220" s="432"/>
      <c r="M220" s="432"/>
      <c r="N220" s="432"/>
      <c r="O220" s="432"/>
      <c r="P220" s="335"/>
      <c r="Q220" s="332">
        <f>+Q212-Q219</f>
        <v>0</v>
      </c>
      <c r="R220" s="331">
        <v>0</v>
      </c>
      <c r="S220" s="331">
        <v>0</v>
      </c>
      <c r="T220" s="331">
        <v>0</v>
      </c>
      <c r="U220" s="331">
        <v>0</v>
      </c>
      <c r="V220" s="331">
        <v>0</v>
      </c>
      <c r="W220" s="331">
        <v>0</v>
      </c>
      <c r="X220" s="331">
        <v>0</v>
      </c>
      <c r="Y220" s="331">
        <v>0</v>
      </c>
      <c r="Z220" s="331">
        <v>0</v>
      </c>
      <c r="AA220" s="331">
        <v>0</v>
      </c>
      <c r="AB220" s="331">
        <v>0</v>
      </c>
      <c r="AC220" s="331">
        <v>0</v>
      </c>
    </row>
    <row r="221" spans="1:29">
      <c r="A221" s="121"/>
      <c r="B221" s="122"/>
      <c r="C221" s="122"/>
      <c r="D221" s="122"/>
      <c r="E221" s="64"/>
      <c r="F221" s="123"/>
      <c r="G221" s="124"/>
      <c r="H221" s="64"/>
      <c r="I221" s="64"/>
      <c r="J221" s="56" t="s">
        <v>750</v>
      </c>
      <c r="K221" s="64"/>
      <c r="L221" s="64"/>
      <c r="M221" s="64"/>
      <c r="N221" s="64"/>
      <c r="O221" s="64"/>
      <c r="P221" s="26"/>
      <c r="Q221" s="1"/>
    </row>
    <row r="222" spans="1:29">
      <c r="A222" s="121"/>
      <c r="B222" s="122"/>
      <c r="C222" s="122"/>
      <c r="D222" s="122"/>
      <c r="E222" s="64"/>
      <c r="F222" s="123"/>
      <c r="G222" s="124"/>
      <c r="H222" s="64"/>
      <c r="I222" s="64"/>
      <c r="J222" s="64"/>
      <c r="K222" s="64"/>
      <c r="L222" s="64"/>
      <c r="M222" s="64"/>
      <c r="N222" s="64"/>
      <c r="O222" s="64"/>
      <c r="P222" s="26"/>
      <c r="Q222" s="1"/>
    </row>
    <row r="223" spans="1:29">
      <c r="A223" s="121"/>
      <c r="B223" s="122"/>
      <c r="C223" s="122"/>
      <c r="D223" s="122"/>
      <c r="E223" s="64"/>
      <c r="F223" s="123"/>
      <c r="G223" s="124"/>
      <c r="H223" s="64"/>
      <c r="I223" s="64"/>
      <c r="J223" s="64"/>
      <c r="K223" s="64"/>
      <c r="L223" s="64"/>
      <c r="M223" s="64"/>
      <c r="N223" s="64"/>
      <c r="O223" s="64"/>
      <c r="P223" s="26"/>
      <c r="Q223" s="1"/>
    </row>
    <row r="224" spans="1:29">
      <c r="A224" s="121"/>
      <c r="B224" s="122"/>
      <c r="C224" s="122"/>
      <c r="D224" s="122"/>
      <c r="E224" s="64"/>
      <c r="F224" s="123"/>
      <c r="G224" s="124"/>
      <c r="H224" s="64"/>
      <c r="I224" s="64"/>
      <c r="J224" s="64"/>
      <c r="K224" s="64"/>
      <c r="L224" s="64"/>
      <c r="M224" s="64"/>
      <c r="N224" s="64"/>
      <c r="O224" s="64"/>
      <c r="P224" s="26"/>
      <c r="Q224" s="1"/>
    </row>
    <row r="225" spans="1:17">
      <c r="A225" s="121"/>
      <c r="B225" s="122"/>
      <c r="C225" s="122"/>
      <c r="D225" s="122"/>
      <c r="E225" s="64"/>
      <c r="F225" s="123"/>
      <c r="G225" s="124"/>
      <c r="H225" s="64"/>
      <c r="I225" s="64"/>
      <c r="J225" s="64"/>
      <c r="K225" s="64"/>
      <c r="L225" s="64"/>
      <c r="M225" s="64"/>
      <c r="N225" s="64"/>
      <c r="O225" s="64"/>
      <c r="P225" s="26"/>
      <c r="Q225" s="1"/>
    </row>
    <row r="226" spans="1:17">
      <c r="A226" s="121"/>
      <c r="B226" s="122"/>
      <c r="C226" s="122"/>
      <c r="D226" s="122"/>
      <c r="E226" s="64"/>
      <c r="F226" s="123"/>
      <c r="G226" s="124"/>
      <c r="H226" s="64"/>
      <c r="I226" s="64"/>
      <c r="J226" s="64"/>
      <c r="K226" s="64"/>
      <c r="L226" s="64"/>
      <c r="M226" s="64"/>
      <c r="N226" s="64"/>
      <c r="O226" s="64"/>
      <c r="P226" s="26"/>
      <c r="Q226" s="1"/>
    </row>
    <row r="227" spans="1:17">
      <c r="A227" s="121"/>
      <c r="B227" s="122"/>
      <c r="C227" s="122"/>
      <c r="D227" s="122"/>
      <c r="E227" s="64"/>
      <c r="F227" s="123"/>
      <c r="G227" s="124"/>
      <c r="H227" s="64"/>
      <c r="I227" s="64"/>
      <c r="J227" s="64"/>
      <c r="K227" s="64"/>
      <c r="L227" s="64"/>
      <c r="M227" s="64"/>
      <c r="N227" s="64"/>
      <c r="O227" s="64"/>
      <c r="P227" s="26"/>
      <c r="Q227" s="1"/>
    </row>
    <row r="228" spans="1:17">
      <c r="A228" s="121"/>
      <c r="B228" s="122"/>
      <c r="C228" s="122"/>
      <c r="D228" s="122"/>
      <c r="E228" s="64"/>
      <c r="F228" s="123"/>
      <c r="G228" s="124"/>
      <c r="H228" s="64"/>
      <c r="I228" s="64"/>
      <c r="J228" s="64"/>
      <c r="K228" s="64"/>
      <c r="L228" s="64"/>
      <c r="M228" s="64"/>
      <c r="N228" s="64"/>
      <c r="O228" s="64"/>
      <c r="P228" s="26"/>
      <c r="Q228" s="1"/>
    </row>
    <row r="229" spans="1:17">
      <c r="A229" s="121"/>
      <c r="B229" s="122"/>
      <c r="C229" s="122"/>
      <c r="D229" s="122"/>
      <c r="E229" s="64"/>
      <c r="F229" s="123"/>
      <c r="G229" s="124"/>
      <c r="H229" s="64"/>
      <c r="I229" s="64"/>
      <c r="J229" s="64"/>
      <c r="K229" s="64"/>
      <c r="L229" s="64"/>
      <c r="M229" s="64"/>
      <c r="N229" s="64"/>
      <c r="O229" s="64"/>
      <c r="P229" s="26"/>
      <c r="Q229" s="1"/>
    </row>
    <row r="230" spans="1:17">
      <c r="A230" s="121"/>
      <c r="B230" s="122"/>
      <c r="C230" s="122"/>
      <c r="D230" s="122"/>
      <c r="E230" s="64"/>
      <c r="F230" s="123"/>
      <c r="G230" s="124"/>
      <c r="H230" s="64"/>
      <c r="I230" s="64"/>
      <c r="J230" s="64"/>
      <c r="K230" s="64"/>
      <c r="L230" s="64"/>
      <c r="M230" s="64"/>
      <c r="N230" s="64"/>
      <c r="O230" s="64"/>
      <c r="P230" s="26"/>
      <c r="Q230" s="1"/>
    </row>
    <row r="231" spans="1:17">
      <c r="A231" s="121"/>
      <c r="B231" s="122"/>
      <c r="C231" s="122"/>
      <c r="D231" s="122"/>
      <c r="E231" s="64"/>
      <c r="F231" s="123"/>
      <c r="G231" s="124"/>
      <c r="H231" s="64"/>
      <c r="I231" s="64"/>
      <c r="J231" s="64"/>
      <c r="K231" s="64"/>
      <c r="L231" s="64"/>
      <c r="M231" s="64"/>
      <c r="N231" s="64"/>
      <c r="O231" s="64"/>
      <c r="P231" s="26"/>
      <c r="Q231" s="1"/>
    </row>
    <row r="232" spans="1:17">
      <c r="A232" s="121"/>
      <c r="B232" s="122"/>
      <c r="C232" s="122"/>
      <c r="D232" s="122"/>
      <c r="E232" s="64"/>
      <c r="F232" s="123"/>
      <c r="G232" s="124"/>
      <c r="H232" s="64"/>
      <c r="I232" s="64"/>
      <c r="J232" s="64"/>
      <c r="K232" s="64"/>
      <c r="L232" s="64"/>
      <c r="M232" s="64"/>
      <c r="N232" s="64"/>
      <c r="O232" s="64"/>
      <c r="P232" s="26"/>
      <c r="Q232" s="1"/>
    </row>
    <row r="233" spans="1:17">
      <c r="A233" s="121"/>
      <c r="B233" s="122"/>
      <c r="C233" s="122"/>
      <c r="D233" s="122"/>
      <c r="E233" s="64"/>
      <c r="F233" s="123"/>
      <c r="G233" s="124"/>
      <c r="H233" s="64"/>
      <c r="I233" s="64"/>
      <c r="J233" s="64"/>
      <c r="K233" s="64"/>
      <c r="L233" s="64"/>
      <c r="M233" s="64"/>
      <c r="N233" s="64"/>
      <c r="O233" s="64"/>
      <c r="P233" s="26"/>
      <c r="Q233" s="1"/>
    </row>
    <row r="234" spans="1:17">
      <c r="A234" s="121"/>
      <c r="B234" s="122"/>
      <c r="C234" s="122"/>
      <c r="D234" s="122"/>
      <c r="E234" s="64"/>
      <c r="F234" s="123"/>
      <c r="G234" s="124"/>
      <c r="H234" s="64"/>
      <c r="I234" s="64"/>
      <c r="J234" s="64"/>
      <c r="K234" s="64"/>
      <c r="L234" s="64"/>
      <c r="M234" s="64"/>
      <c r="N234" s="64"/>
      <c r="O234" s="64"/>
      <c r="P234" s="26"/>
      <c r="Q234" s="1"/>
    </row>
    <row r="235" spans="1:17">
      <c r="A235" s="121"/>
      <c r="B235" s="122"/>
      <c r="C235" s="122"/>
      <c r="D235" s="122"/>
      <c r="E235" s="64"/>
      <c r="F235" s="123"/>
      <c r="G235" s="124"/>
      <c r="H235" s="64"/>
      <c r="I235" s="64"/>
      <c r="J235" s="64"/>
      <c r="K235" s="64"/>
      <c r="L235" s="64"/>
      <c r="M235" s="64"/>
      <c r="N235" s="64"/>
      <c r="O235" s="64"/>
      <c r="P235" s="26"/>
      <c r="Q235" s="1"/>
    </row>
    <row r="236" spans="1:17">
      <c r="A236" s="121"/>
      <c r="B236" s="122"/>
      <c r="C236" s="122"/>
      <c r="D236" s="122"/>
      <c r="E236" s="64"/>
      <c r="F236" s="123"/>
      <c r="G236" s="124"/>
      <c r="H236" s="64"/>
      <c r="I236" s="64"/>
      <c r="J236" s="64"/>
      <c r="K236" s="64"/>
      <c r="L236" s="64"/>
      <c r="M236" s="64"/>
      <c r="N236" s="64"/>
      <c r="O236" s="64"/>
      <c r="P236" s="26"/>
      <c r="Q236" s="1"/>
    </row>
    <row r="237" spans="1:17">
      <c r="A237" s="121"/>
      <c r="B237" s="122"/>
      <c r="C237" s="122"/>
      <c r="D237" s="122"/>
      <c r="E237" s="64"/>
      <c r="F237" s="123"/>
      <c r="G237" s="124"/>
      <c r="H237" s="64"/>
      <c r="I237" s="64"/>
      <c r="J237" s="64"/>
      <c r="K237" s="64"/>
      <c r="L237" s="64"/>
      <c r="M237" s="64"/>
      <c r="N237" s="64"/>
      <c r="O237" s="64"/>
      <c r="P237" s="26"/>
      <c r="Q237" s="1"/>
    </row>
    <row r="238" spans="1:17">
      <c r="A238" s="121"/>
      <c r="B238" s="122"/>
      <c r="C238" s="122"/>
      <c r="D238" s="122"/>
      <c r="E238" s="64"/>
      <c r="F238" s="123"/>
      <c r="G238" s="124"/>
      <c r="H238" s="64"/>
      <c r="I238" s="64"/>
      <c r="J238" s="64"/>
      <c r="K238" s="64"/>
      <c r="L238" s="64"/>
      <c r="M238" s="64"/>
      <c r="N238" s="64"/>
      <c r="O238" s="64"/>
      <c r="P238" s="26"/>
      <c r="Q238" s="1"/>
    </row>
    <row r="239" spans="1:17">
      <c r="A239" s="121"/>
      <c r="B239" s="122"/>
      <c r="C239" s="122"/>
      <c r="D239" s="122"/>
      <c r="E239" s="64"/>
      <c r="F239" s="123"/>
      <c r="G239" s="124"/>
      <c r="H239" s="64"/>
      <c r="I239" s="64"/>
      <c r="J239" s="64"/>
      <c r="K239" s="64"/>
      <c r="L239" s="64"/>
      <c r="M239" s="64"/>
      <c r="N239" s="64"/>
      <c r="O239" s="64"/>
      <c r="P239" s="26"/>
      <c r="Q239" s="1"/>
    </row>
    <row r="243" spans="1:29" ht="20.25" customHeight="1">
      <c r="A243" s="723" t="s">
        <v>29</v>
      </c>
      <c r="B243" s="724"/>
      <c r="C243" s="724"/>
      <c r="D243" s="724"/>
      <c r="E243" s="724"/>
      <c r="F243" s="724"/>
      <c r="G243" s="724"/>
      <c r="H243" s="724"/>
      <c r="I243" s="724"/>
      <c r="J243" s="724"/>
      <c r="K243" s="724"/>
      <c r="L243" s="724"/>
      <c r="M243" s="724"/>
      <c r="N243" s="724"/>
      <c r="O243" s="724"/>
      <c r="P243" s="724"/>
      <c r="Q243" s="724"/>
      <c r="R243" s="724"/>
      <c r="S243" s="724"/>
      <c r="T243" s="724"/>
      <c r="U243" s="724"/>
      <c r="V243" s="724"/>
      <c r="W243" s="724"/>
      <c r="X243" s="724"/>
      <c r="Y243" s="724"/>
      <c r="Z243" s="724"/>
      <c r="AA243" s="724"/>
      <c r="AB243" s="724"/>
      <c r="AC243" s="1"/>
    </row>
    <row r="244" spans="1:29" ht="20.25" customHeight="1">
      <c r="A244" s="723" t="s">
        <v>563</v>
      </c>
      <c r="B244" s="724"/>
      <c r="C244" s="724"/>
      <c r="D244" s="724"/>
      <c r="E244" s="724"/>
      <c r="F244" s="724"/>
      <c r="G244" s="724"/>
      <c r="H244" s="724"/>
      <c r="I244" s="724"/>
      <c r="J244" s="724"/>
      <c r="K244" s="724"/>
      <c r="L244" s="724"/>
      <c r="M244" s="724"/>
      <c r="N244" s="724"/>
      <c r="O244" s="724"/>
      <c r="P244" s="724"/>
      <c r="Q244" s="724"/>
      <c r="R244" s="724"/>
      <c r="S244" s="724"/>
      <c r="T244" s="724"/>
      <c r="U244" s="724"/>
      <c r="V244" s="724"/>
      <c r="W244" s="724"/>
      <c r="X244" s="724"/>
      <c r="Y244" s="724"/>
      <c r="Z244" s="724"/>
      <c r="AA244" s="724"/>
      <c r="AB244" s="724"/>
      <c r="AC244" s="1"/>
    </row>
    <row r="245" spans="1:29" ht="20.25" customHeight="1">
      <c r="A245" s="723" t="s">
        <v>815</v>
      </c>
      <c r="B245" s="724"/>
      <c r="C245" s="724"/>
      <c r="D245" s="724"/>
      <c r="E245" s="724"/>
      <c r="F245" s="724"/>
      <c r="G245" s="724"/>
      <c r="H245" s="724"/>
      <c r="I245" s="724"/>
      <c r="J245" s="724"/>
      <c r="K245" s="724"/>
      <c r="L245" s="724"/>
      <c r="M245" s="724"/>
      <c r="N245" s="724"/>
      <c r="O245" s="724"/>
      <c r="P245" s="724"/>
      <c r="Q245" s="724"/>
      <c r="R245" s="724"/>
      <c r="S245" s="724"/>
      <c r="T245" s="724"/>
      <c r="U245" s="724"/>
      <c r="V245" s="724"/>
      <c r="W245" s="724"/>
      <c r="X245" s="724"/>
      <c r="Y245" s="724"/>
      <c r="Z245" s="724"/>
      <c r="AA245" s="724"/>
      <c r="AB245" s="724"/>
      <c r="AC245" s="1"/>
    </row>
    <row r="246" spans="1:29" ht="28.5" customHeight="1">
      <c r="A246" s="16" t="s">
        <v>1</v>
      </c>
      <c r="B246" s="104"/>
      <c r="C246" s="125" t="s">
        <v>176</v>
      </c>
      <c r="D246" s="126"/>
      <c r="E246" s="126"/>
      <c r="F246" s="127"/>
      <c r="G246" s="110"/>
      <c r="H246" s="19"/>
      <c r="I246" s="19"/>
      <c r="J246" s="19"/>
      <c r="K246" s="19"/>
      <c r="L246" s="19"/>
      <c r="M246" s="19"/>
      <c r="N246" s="19"/>
      <c r="O246" s="19"/>
      <c r="P246" s="19"/>
      <c r="Q246" s="20"/>
      <c r="R246" s="22"/>
      <c r="S246" s="22"/>
      <c r="T246" s="22"/>
      <c r="U246" s="22"/>
      <c r="V246" s="22"/>
      <c r="W246" s="22"/>
      <c r="X246" s="22"/>
      <c r="Y246" s="22"/>
      <c r="Z246" s="22"/>
      <c r="AA246" s="22"/>
      <c r="AB246" s="22"/>
      <c r="AC246" s="254"/>
    </row>
    <row r="247" spans="1:29" ht="24.75" customHeight="1">
      <c r="A247" s="766" t="s">
        <v>21</v>
      </c>
      <c r="B247" s="766" t="s">
        <v>22</v>
      </c>
      <c r="C247" s="767" t="s">
        <v>23</v>
      </c>
      <c r="D247" s="767"/>
      <c r="E247" s="766" t="s">
        <v>24</v>
      </c>
      <c r="F247" s="767" t="s">
        <v>25</v>
      </c>
      <c r="G247" s="767"/>
      <c r="H247" s="24"/>
      <c r="I247" s="762" t="s">
        <v>379</v>
      </c>
      <c r="J247" s="762"/>
      <c r="K247" s="762"/>
      <c r="L247" s="762"/>
      <c r="M247" s="762" t="s">
        <v>380</v>
      </c>
      <c r="N247" s="762"/>
      <c r="O247" s="762"/>
      <c r="P247" s="762"/>
      <c r="Q247" s="25">
        <v>100</v>
      </c>
      <c r="R247" s="763" t="s">
        <v>382</v>
      </c>
      <c r="S247" s="763"/>
      <c r="T247" s="763"/>
      <c r="U247" s="763"/>
      <c r="V247" s="763"/>
      <c r="W247" s="763"/>
      <c r="X247" s="763"/>
      <c r="Y247" s="763"/>
      <c r="Z247" s="763"/>
      <c r="AA247" s="763"/>
      <c r="AB247" s="763"/>
      <c r="AC247" s="174" t="s">
        <v>383</v>
      </c>
    </row>
    <row r="248" spans="1:29" ht="51">
      <c r="A248" s="766"/>
      <c r="B248" s="766"/>
      <c r="C248" s="25" t="s">
        <v>23</v>
      </c>
      <c r="D248" s="25" t="s">
        <v>27</v>
      </c>
      <c r="E248" s="766"/>
      <c r="F248" s="91" t="s">
        <v>25</v>
      </c>
      <c r="G248" s="27" t="s">
        <v>27</v>
      </c>
      <c r="H248" s="24" t="s">
        <v>9</v>
      </c>
      <c r="I248" s="25">
        <v>2012</v>
      </c>
      <c r="J248" s="25">
        <v>2013</v>
      </c>
      <c r="K248" s="25">
        <v>2014</v>
      </c>
      <c r="L248" s="25">
        <v>2015</v>
      </c>
      <c r="M248" s="25">
        <v>2012</v>
      </c>
      <c r="N248" s="25">
        <v>2013</v>
      </c>
      <c r="O248" s="25">
        <v>2014</v>
      </c>
      <c r="P248" s="29">
        <v>2015</v>
      </c>
      <c r="Q248" s="24" t="s">
        <v>384</v>
      </c>
      <c r="R248" s="30" t="s">
        <v>11</v>
      </c>
      <c r="S248" s="30" t="s">
        <v>12</v>
      </c>
      <c r="T248" s="30" t="s">
        <v>13</v>
      </c>
      <c r="U248" s="30" t="s">
        <v>14</v>
      </c>
      <c r="V248" s="30" t="s">
        <v>15</v>
      </c>
      <c r="W248" s="30" t="s">
        <v>16</v>
      </c>
      <c r="X248" s="30" t="s">
        <v>17</v>
      </c>
      <c r="Y248" s="30" t="s">
        <v>18</v>
      </c>
      <c r="Z248" s="30" t="s">
        <v>19</v>
      </c>
      <c r="AA248" s="30" t="s">
        <v>385</v>
      </c>
      <c r="AB248" s="30" t="s">
        <v>618</v>
      </c>
      <c r="AC248" s="30" t="s">
        <v>386</v>
      </c>
    </row>
    <row r="249" spans="1:29" ht="22.5" customHeight="1">
      <c r="A249" s="108"/>
      <c r="B249" s="31"/>
      <c r="C249" s="31"/>
      <c r="D249" s="31"/>
      <c r="E249" s="73"/>
      <c r="F249" s="92"/>
      <c r="G249" s="73"/>
      <c r="H249" s="33"/>
      <c r="I249" s="33"/>
      <c r="J249" s="33"/>
      <c r="K249" s="33"/>
      <c r="L249" s="33"/>
      <c r="M249" s="33"/>
      <c r="N249" s="33"/>
      <c r="O249" s="33"/>
      <c r="P249" s="32"/>
      <c r="Q249" s="106">
        <f>+(AB249*$Q$115)/AB$115</f>
        <v>11.423731052403394</v>
      </c>
      <c r="R249" s="35">
        <v>0</v>
      </c>
      <c r="S249" s="35">
        <v>217456031.90417603</v>
      </c>
      <c r="T249" s="35">
        <v>0</v>
      </c>
      <c r="U249" s="35">
        <v>0</v>
      </c>
      <c r="V249" s="35">
        <v>0</v>
      </c>
      <c r="W249" s="35">
        <v>0</v>
      </c>
      <c r="X249" s="35">
        <v>0</v>
      </c>
      <c r="Y249" s="35">
        <v>0</v>
      </c>
      <c r="Z249" s="35">
        <v>0</v>
      </c>
      <c r="AA249" s="35">
        <v>0</v>
      </c>
      <c r="AB249" s="35">
        <v>217456031.90417603</v>
      </c>
      <c r="AC249" s="174">
        <v>904150596.9737761</v>
      </c>
    </row>
    <row r="250" spans="1:29" ht="87.75" customHeight="1">
      <c r="A250" s="814" t="s">
        <v>663</v>
      </c>
      <c r="B250" s="780" t="s">
        <v>664</v>
      </c>
      <c r="C250" s="780" t="s">
        <v>150</v>
      </c>
      <c r="D250" s="780" t="s">
        <v>68</v>
      </c>
      <c r="E250" s="36">
        <v>1</v>
      </c>
      <c r="F250" s="45" t="s">
        <v>751</v>
      </c>
      <c r="G250" s="36">
        <v>0</v>
      </c>
      <c r="H250" s="24" t="s">
        <v>8</v>
      </c>
      <c r="I250" s="24"/>
      <c r="J250" s="24">
        <v>1</v>
      </c>
      <c r="K250" s="24"/>
      <c r="L250" s="24"/>
      <c r="M250" s="24"/>
      <c r="N250" s="24"/>
      <c r="O250" s="24"/>
      <c r="P250" s="38"/>
      <c r="Q250" s="41"/>
      <c r="R250" s="35"/>
      <c r="S250" s="35"/>
      <c r="T250" s="35"/>
      <c r="U250" s="35"/>
      <c r="V250" s="35"/>
      <c r="W250" s="35"/>
      <c r="X250" s="35"/>
      <c r="Y250" s="35"/>
      <c r="Z250" s="35"/>
      <c r="AA250" s="35"/>
      <c r="AB250" s="35"/>
      <c r="AC250" s="174"/>
    </row>
    <row r="251" spans="1:29" ht="60" customHeight="1">
      <c r="A251" s="815"/>
      <c r="B251" s="817"/>
      <c r="C251" s="817"/>
      <c r="D251" s="817"/>
      <c r="E251" s="36">
        <v>3</v>
      </c>
      <c r="F251" s="45" t="s">
        <v>743</v>
      </c>
      <c r="G251" s="45">
        <v>3</v>
      </c>
      <c r="H251" s="25" t="s">
        <v>9</v>
      </c>
      <c r="I251" s="24">
        <v>3</v>
      </c>
      <c r="J251" s="24"/>
      <c r="K251" s="24"/>
      <c r="L251" s="24"/>
      <c r="M251" s="43">
        <v>3</v>
      </c>
      <c r="N251" s="24">
        <v>3</v>
      </c>
      <c r="O251" s="24">
        <v>3</v>
      </c>
      <c r="P251" s="38">
        <v>3</v>
      </c>
      <c r="Q251" s="41">
        <f>+(AB251*$Q$249)/AB$249</f>
        <v>2.9513332185093453</v>
      </c>
      <c r="R251" s="35">
        <v>0</v>
      </c>
      <c r="S251" s="35">
        <v>56180000</v>
      </c>
      <c r="T251" s="35">
        <v>0</v>
      </c>
      <c r="U251" s="35">
        <v>0</v>
      </c>
      <c r="V251" s="35">
        <v>0</v>
      </c>
      <c r="W251" s="35">
        <v>0</v>
      </c>
      <c r="X251" s="35">
        <v>0</v>
      </c>
      <c r="Y251" s="35">
        <v>0</v>
      </c>
      <c r="Z251" s="35">
        <v>0</v>
      </c>
      <c r="AA251" s="35">
        <v>0</v>
      </c>
      <c r="AB251" s="35">
        <v>56180000</v>
      </c>
      <c r="AC251" s="174">
        <v>269180000</v>
      </c>
    </row>
    <row r="252" spans="1:29" ht="132.75" customHeight="1">
      <c r="A252" s="815"/>
      <c r="B252" s="817"/>
      <c r="C252" s="817"/>
      <c r="D252" s="817"/>
      <c r="E252" s="36">
        <v>2</v>
      </c>
      <c r="F252" s="45" t="s">
        <v>713</v>
      </c>
      <c r="G252" s="36">
        <v>0</v>
      </c>
      <c r="H252" s="25" t="s">
        <v>8</v>
      </c>
      <c r="I252" s="24"/>
      <c r="J252" s="24">
        <v>1</v>
      </c>
      <c r="K252" s="24">
        <v>1</v>
      </c>
      <c r="L252" s="24"/>
      <c r="M252" s="43">
        <v>0</v>
      </c>
      <c r="N252" s="24">
        <v>1</v>
      </c>
      <c r="O252" s="24">
        <v>2</v>
      </c>
      <c r="P252" s="38">
        <v>2</v>
      </c>
      <c r="Q252" s="41">
        <f t="shared" ref="Q252:Q277" si="7">+(AB252*$Q$249)/AB$249</f>
        <v>0.17707999311056072</v>
      </c>
      <c r="R252" s="35">
        <v>0</v>
      </c>
      <c r="S252" s="35"/>
      <c r="T252" s="35">
        <v>0</v>
      </c>
      <c r="U252" s="35">
        <v>0</v>
      </c>
      <c r="V252" s="35">
        <v>0</v>
      </c>
      <c r="W252" s="35">
        <v>0</v>
      </c>
      <c r="X252" s="35">
        <v>0</v>
      </c>
      <c r="Y252" s="35">
        <v>0</v>
      </c>
      <c r="Z252" s="35">
        <v>0</v>
      </c>
      <c r="AA252" s="35">
        <v>0</v>
      </c>
      <c r="AB252" s="35">
        <v>3370800</v>
      </c>
      <c r="AC252" s="174">
        <v>9550800</v>
      </c>
    </row>
    <row r="253" spans="1:29" ht="114.75" customHeight="1">
      <c r="A253" s="815"/>
      <c r="B253" s="817"/>
      <c r="C253" s="817"/>
      <c r="D253" s="817"/>
      <c r="E253" s="42">
        <v>1</v>
      </c>
      <c r="F253" s="36" t="s">
        <v>151</v>
      </c>
      <c r="G253" s="36">
        <v>0</v>
      </c>
      <c r="H253" s="25" t="s">
        <v>8</v>
      </c>
      <c r="I253" s="24">
        <v>1</v>
      </c>
      <c r="J253" s="24"/>
      <c r="K253" s="24"/>
      <c r="L253" s="24"/>
      <c r="M253" s="43">
        <v>1</v>
      </c>
      <c r="N253" s="24">
        <v>1</v>
      </c>
      <c r="O253" s="24">
        <v>1</v>
      </c>
      <c r="P253" s="38">
        <v>1</v>
      </c>
      <c r="Q253" s="41">
        <f t="shared" si="7"/>
        <v>0</v>
      </c>
      <c r="R253" s="35">
        <v>0</v>
      </c>
      <c r="S253" s="35">
        <v>0</v>
      </c>
      <c r="T253" s="35">
        <v>0</v>
      </c>
      <c r="U253" s="35">
        <v>0</v>
      </c>
      <c r="V253" s="35">
        <v>0</v>
      </c>
      <c r="W253" s="35">
        <v>0</v>
      </c>
      <c r="X253" s="35">
        <v>0</v>
      </c>
      <c r="Y253" s="35">
        <v>0</v>
      </c>
      <c r="Z253" s="35">
        <v>0</v>
      </c>
      <c r="AA253" s="35">
        <v>0</v>
      </c>
      <c r="AB253" s="35">
        <v>0</v>
      </c>
      <c r="AC253" s="174">
        <v>6459886</v>
      </c>
    </row>
    <row r="254" spans="1:29" ht="77.25" customHeight="1">
      <c r="A254" s="815"/>
      <c r="B254" s="817"/>
      <c r="C254" s="817"/>
      <c r="D254" s="817"/>
      <c r="E254" s="36">
        <v>200</v>
      </c>
      <c r="F254" s="45" t="s">
        <v>152</v>
      </c>
      <c r="G254" s="36">
        <v>0</v>
      </c>
      <c r="H254" s="25" t="s">
        <v>8</v>
      </c>
      <c r="I254" s="24">
        <v>50</v>
      </c>
      <c r="J254" s="24">
        <v>50</v>
      </c>
      <c r="K254" s="24">
        <v>50</v>
      </c>
      <c r="L254" s="24">
        <v>50</v>
      </c>
      <c r="M254" s="43">
        <v>50</v>
      </c>
      <c r="N254" s="24">
        <v>100</v>
      </c>
      <c r="O254" s="24">
        <v>150</v>
      </c>
      <c r="P254" s="38">
        <v>200</v>
      </c>
      <c r="Q254" s="41">
        <f t="shared" si="7"/>
        <v>0.62568264232398119</v>
      </c>
      <c r="R254" s="35">
        <v>0</v>
      </c>
      <c r="S254" s="35">
        <v>11910160</v>
      </c>
      <c r="T254" s="35">
        <v>0</v>
      </c>
      <c r="U254" s="35">
        <v>0</v>
      </c>
      <c r="V254" s="35">
        <v>0</v>
      </c>
      <c r="W254" s="35">
        <v>0</v>
      </c>
      <c r="X254" s="35">
        <v>0</v>
      </c>
      <c r="Y254" s="35">
        <v>0</v>
      </c>
      <c r="Z254" s="35">
        <v>0</v>
      </c>
      <c r="AA254" s="35">
        <v>0</v>
      </c>
      <c r="AB254" s="35">
        <v>11910160</v>
      </c>
      <c r="AC254" s="174">
        <v>43746160</v>
      </c>
    </row>
    <row r="255" spans="1:29" ht="118.5" customHeight="1">
      <c r="A255" s="815"/>
      <c r="B255" s="817"/>
      <c r="C255" s="817"/>
      <c r="D255" s="817"/>
      <c r="E255" s="36">
        <v>1</v>
      </c>
      <c r="F255" s="45" t="s">
        <v>699</v>
      </c>
      <c r="G255" s="36">
        <v>0</v>
      </c>
      <c r="H255" s="25" t="s">
        <v>8</v>
      </c>
      <c r="I255" s="24"/>
      <c r="J255" s="24">
        <v>1</v>
      </c>
      <c r="K255" s="24"/>
      <c r="L255" s="24"/>
      <c r="M255" s="43">
        <v>0</v>
      </c>
      <c r="N255" s="24">
        <v>1</v>
      </c>
      <c r="O255" s="24">
        <v>1</v>
      </c>
      <c r="P255" s="38">
        <v>1</v>
      </c>
      <c r="Q255" s="41">
        <f t="shared" si="7"/>
        <v>0.1180533287403738</v>
      </c>
      <c r="R255" s="35">
        <v>0</v>
      </c>
      <c r="S255" s="35">
        <v>2247200</v>
      </c>
      <c r="T255" s="35">
        <v>0</v>
      </c>
      <c r="U255" s="35">
        <v>0</v>
      </c>
      <c r="V255" s="35">
        <v>0</v>
      </c>
      <c r="W255" s="35">
        <v>0</v>
      </c>
      <c r="X255" s="35">
        <v>0</v>
      </c>
      <c r="Y255" s="35">
        <v>0</v>
      </c>
      <c r="Z255" s="35">
        <v>0</v>
      </c>
      <c r="AA255" s="35">
        <v>0</v>
      </c>
      <c r="AB255" s="35">
        <v>2247200</v>
      </c>
      <c r="AC255" s="174">
        <v>6367200</v>
      </c>
    </row>
    <row r="256" spans="1:29" ht="138" customHeight="1">
      <c r="A256" s="815"/>
      <c r="B256" s="781"/>
      <c r="C256" s="781"/>
      <c r="D256" s="781"/>
      <c r="E256" s="42">
        <v>200</v>
      </c>
      <c r="F256" s="45" t="s">
        <v>714</v>
      </c>
      <c r="G256" s="36">
        <v>0</v>
      </c>
      <c r="H256" s="25" t="s">
        <v>8</v>
      </c>
      <c r="I256" s="24">
        <v>50</v>
      </c>
      <c r="J256" s="24">
        <v>50</v>
      </c>
      <c r="K256" s="24">
        <v>50</v>
      </c>
      <c r="L256" s="24">
        <v>50</v>
      </c>
      <c r="M256" s="43">
        <v>50</v>
      </c>
      <c r="N256" s="24">
        <v>100</v>
      </c>
      <c r="O256" s="24">
        <v>150</v>
      </c>
      <c r="P256" s="38">
        <v>200</v>
      </c>
      <c r="Q256" s="41">
        <f t="shared" si="7"/>
        <v>3.7540958539438871</v>
      </c>
      <c r="R256" s="35">
        <v>0</v>
      </c>
      <c r="S256" s="35">
        <v>71460960</v>
      </c>
      <c r="T256" s="35">
        <v>0</v>
      </c>
      <c r="U256" s="35">
        <v>0</v>
      </c>
      <c r="V256" s="35">
        <v>0</v>
      </c>
      <c r="W256" s="35">
        <v>0</v>
      </c>
      <c r="X256" s="35">
        <v>0</v>
      </c>
      <c r="Y256" s="35">
        <v>0</v>
      </c>
      <c r="Z256" s="35">
        <v>0</v>
      </c>
      <c r="AA256" s="35">
        <v>0</v>
      </c>
      <c r="AB256" s="35">
        <v>71460960</v>
      </c>
      <c r="AC256" s="174">
        <v>262476960</v>
      </c>
    </row>
    <row r="257" spans="1:29" ht="154.5" customHeight="1">
      <c r="A257" s="815"/>
      <c r="B257" s="771" t="s">
        <v>665</v>
      </c>
      <c r="C257" s="771" t="s">
        <v>556</v>
      </c>
      <c r="D257" s="779">
        <v>0.2</v>
      </c>
      <c r="E257" s="36">
        <v>1</v>
      </c>
      <c r="F257" s="45" t="s">
        <v>700</v>
      </c>
      <c r="G257" s="36">
        <v>0</v>
      </c>
      <c r="H257" s="25" t="s">
        <v>8</v>
      </c>
      <c r="I257" s="24">
        <v>1</v>
      </c>
      <c r="J257" s="24"/>
      <c r="K257" s="24"/>
      <c r="L257" s="24"/>
      <c r="M257" s="43">
        <v>1</v>
      </c>
      <c r="N257" s="24">
        <v>1</v>
      </c>
      <c r="O257" s="24">
        <v>1</v>
      </c>
      <c r="P257" s="38">
        <v>1</v>
      </c>
      <c r="Q257" s="41">
        <f t="shared" si="7"/>
        <v>0</v>
      </c>
      <c r="R257" s="35">
        <v>0</v>
      </c>
      <c r="S257" s="35">
        <v>0</v>
      </c>
      <c r="T257" s="35">
        <v>0</v>
      </c>
      <c r="U257" s="35">
        <v>0</v>
      </c>
      <c r="V257" s="35">
        <v>0</v>
      </c>
      <c r="W257" s="35">
        <v>0</v>
      </c>
      <c r="X257" s="35">
        <v>0</v>
      </c>
      <c r="Y257" s="35">
        <v>0</v>
      </c>
      <c r="Z257" s="35">
        <v>0</v>
      </c>
      <c r="AA257" s="35">
        <v>0</v>
      </c>
      <c r="AB257" s="35">
        <v>0</v>
      </c>
      <c r="AC257" s="174">
        <v>5000000</v>
      </c>
    </row>
    <row r="258" spans="1:29" ht="128.25" customHeight="1">
      <c r="A258" s="815"/>
      <c r="B258" s="771"/>
      <c r="C258" s="771"/>
      <c r="D258" s="779"/>
      <c r="E258" s="36">
        <v>20</v>
      </c>
      <c r="F258" s="45" t="s">
        <v>717</v>
      </c>
      <c r="G258" s="36">
        <v>0</v>
      </c>
      <c r="H258" s="25" t="s">
        <v>8</v>
      </c>
      <c r="I258" s="24">
        <v>5</v>
      </c>
      <c r="J258" s="24">
        <v>5</v>
      </c>
      <c r="K258" s="24">
        <v>5</v>
      </c>
      <c r="L258" s="24">
        <v>5</v>
      </c>
      <c r="M258" s="43">
        <v>5</v>
      </c>
      <c r="N258" s="24">
        <v>10</v>
      </c>
      <c r="O258" s="24">
        <v>15</v>
      </c>
      <c r="P258" s="38">
        <v>20</v>
      </c>
      <c r="Q258" s="41">
        <f t="shared" si="7"/>
        <v>3.1284132116199057E-2</v>
      </c>
      <c r="R258" s="35">
        <v>0</v>
      </c>
      <c r="S258" s="35">
        <v>5213507.9041760266</v>
      </c>
      <c r="T258" s="35">
        <v>0</v>
      </c>
      <c r="U258" s="35">
        <v>0</v>
      </c>
      <c r="V258" s="35">
        <v>0</v>
      </c>
      <c r="W258" s="35">
        <v>0</v>
      </c>
      <c r="X258" s="35">
        <v>0</v>
      </c>
      <c r="Y258" s="35">
        <v>0</v>
      </c>
      <c r="Z258" s="35">
        <v>0</v>
      </c>
      <c r="AA258" s="35">
        <v>0</v>
      </c>
      <c r="AB258" s="35">
        <v>595508</v>
      </c>
      <c r="AC258" s="174">
        <v>2187308</v>
      </c>
    </row>
    <row r="259" spans="1:29" ht="90" customHeight="1">
      <c r="A259" s="815"/>
      <c r="B259" s="771"/>
      <c r="C259" s="771"/>
      <c r="D259" s="771"/>
      <c r="E259" s="36">
        <v>2</v>
      </c>
      <c r="F259" s="36" t="s">
        <v>153</v>
      </c>
      <c r="G259" s="36">
        <v>5</v>
      </c>
      <c r="H259" s="25" t="s">
        <v>8</v>
      </c>
      <c r="I259" s="24">
        <v>1</v>
      </c>
      <c r="J259" s="24">
        <v>1</v>
      </c>
      <c r="K259" s="24"/>
      <c r="L259" s="24"/>
      <c r="M259" s="43">
        <v>1</v>
      </c>
      <c r="N259" s="24">
        <v>2</v>
      </c>
      <c r="O259" s="24">
        <v>2</v>
      </c>
      <c r="P259" s="38">
        <v>2</v>
      </c>
      <c r="Q259" s="41">
        <f t="shared" si="7"/>
        <v>0</v>
      </c>
      <c r="R259" s="35">
        <v>0</v>
      </c>
      <c r="S259" s="35">
        <v>0</v>
      </c>
      <c r="T259" s="35">
        <v>0</v>
      </c>
      <c r="U259" s="35">
        <v>0</v>
      </c>
      <c r="V259" s="35">
        <v>0</v>
      </c>
      <c r="W259" s="35">
        <v>0</v>
      </c>
      <c r="X259" s="35">
        <v>0</v>
      </c>
      <c r="Y259" s="35">
        <v>0</v>
      </c>
      <c r="Z259" s="35">
        <v>0</v>
      </c>
      <c r="AA259" s="35">
        <v>0</v>
      </c>
      <c r="AB259" s="35">
        <v>0</v>
      </c>
      <c r="AC259" s="174">
        <v>12360000</v>
      </c>
    </row>
    <row r="260" spans="1:29" ht="97.5" customHeight="1">
      <c r="A260" s="815"/>
      <c r="B260" s="771"/>
      <c r="C260" s="771"/>
      <c r="D260" s="771"/>
      <c r="E260" s="36" t="s">
        <v>154</v>
      </c>
      <c r="F260" s="36" t="s">
        <v>155</v>
      </c>
      <c r="G260" s="36">
        <v>5</v>
      </c>
      <c r="H260" s="25" t="s">
        <v>8</v>
      </c>
      <c r="I260" s="24"/>
      <c r="J260" s="24"/>
      <c r="K260" s="24">
        <v>1</v>
      </c>
      <c r="L260" s="24">
        <v>1</v>
      </c>
      <c r="M260" s="43">
        <v>0</v>
      </c>
      <c r="N260" s="24">
        <v>0</v>
      </c>
      <c r="O260" s="24">
        <v>1</v>
      </c>
      <c r="P260" s="38">
        <v>2</v>
      </c>
      <c r="Q260" s="41">
        <f t="shared" si="7"/>
        <v>5.5685532424704628E-2</v>
      </c>
      <c r="R260" s="35">
        <v>0</v>
      </c>
      <c r="S260" s="35">
        <v>1060000</v>
      </c>
      <c r="T260" s="35">
        <v>0</v>
      </c>
      <c r="U260" s="35">
        <v>0</v>
      </c>
      <c r="V260" s="35">
        <v>0</v>
      </c>
      <c r="W260" s="35">
        <v>0</v>
      </c>
      <c r="X260" s="35">
        <v>0</v>
      </c>
      <c r="Y260" s="35">
        <v>0</v>
      </c>
      <c r="Z260" s="35">
        <v>0</v>
      </c>
      <c r="AA260" s="35">
        <v>0</v>
      </c>
      <c r="AB260" s="35">
        <v>1060000</v>
      </c>
      <c r="AC260" s="174">
        <v>2060000</v>
      </c>
    </row>
    <row r="261" spans="1:29" ht="130.5" customHeight="1">
      <c r="A261" s="815"/>
      <c r="B261" s="771"/>
      <c r="C261" s="771"/>
      <c r="D261" s="771"/>
      <c r="E261" s="36" t="s">
        <v>156</v>
      </c>
      <c r="F261" s="36" t="s">
        <v>701</v>
      </c>
      <c r="G261" s="36">
        <v>0</v>
      </c>
      <c r="H261" s="25" t="s">
        <v>8</v>
      </c>
      <c r="I261" s="24">
        <v>1</v>
      </c>
      <c r="J261" s="24">
        <v>1</v>
      </c>
      <c r="K261" s="24"/>
      <c r="L261" s="24"/>
      <c r="M261" s="43">
        <v>1</v>
      </c>
      <c r="N261" s="24">
        <v>2</v>
      </c>
      <c r="O261" s="24">
        <v>2</v>
      </c>
      <c r="P261" s="38">
        <v>2</v>
      </c>
      <c r="Q261" s="41">
        <f t="shared" si="7"/>
        <v>0</v>
      </c>
      <c r="R261" s="35">
        <v>0</v>
      </c>
      <c r="S261" s="35">
        <v>0</v>
      </c>
      <c r="T261" s="35">
        <v>0</v>
      </c>
      <c r="U261" s="35">
        <v>0</v>
      </c>
      <c r="V261" s="35">
        <v>0</v>
      </c>
      <c r="W261" s="35">
        <v>0</v>
      </c>
      <c r="X261" s="35">
        <v>0</v>
      </c>
      <c r="Y261" s="35">
        <v>0</v>
      </c>
      <c r="Z261" s="35">
        <v>0</v>
      </c>
      <c r="AA261" s="35">
        <v>0</v>
      </c>
      <c r="AB261" s="35">
        <v>0</v>
      </c>
      <c r="AC261" s="174">
        <v>4120000</v>
      </c>
    </row>
    <row r="262" spans="1:29" ht="126.75" customHeight="1">
      <c r="A262" s="815"/>
      <c r="B262" s="771"/>
      <c r="C262" s="771"/>
      <c r="D262" s="771"/>
      <c r="E262" s="36">
        <v>1</v>
      </c>
      <c r="F262" s="36" t="s">
        <v>157</v>
      </c>
      <c r="G262" s="36">
        <v>0</v>
      </c>
      <c r="H262" s="25" t="s">
        <v>8</v>
      </c>
      <c r="I262" s="24">
        <v>1</v>
      </c>
      <c r="J262" s="24"/>
      <c r="K262" s="24"/>
      <c r="L262" s="24"/>
      <c r="M262" s="43">
        <v>1</v>
      </c>
      <c r="N262" s="24">
        <v>1</v>
      </c>
      <c r="O262" s="24">
        <v>1</v>
      </c>
      <c r="P262" s="38">
        <v>1</v>
      </c>
      <c r="Q262" s="41">
        <f t="shared" si="7"/>
        <v>0</v>
      </c>
      <c r="R262" s="35">
        <v>0</v>
      </c>
      <c r="S262" s="35">
        <v>0</v>
      </c>
      <c r="T262" s="35">
        <v>0</v>
      </c>
      <c r="U262" s="35">
        <v>0</v>
      </c>
      <c r="V262" s="35">
        <v>0</v>
      </c>
      <c r="W262" s="35">
        <v>0</v>
      </c>
      <c r="X262" s="35">
        <v>0</v>
      </c>
      <c r="Y262" s="35">
        <v>0</v>
      </c>
      <c r="Z262" s="35">
        <v>0</v>
      </c>
      <c r="AA262" s="35">
        <v>0</v>
      </c>
      <c r="AB262" s="35">
        <v>0</v>
      </c>
      <c r="AC262" s="174">
        <v>2000000</v>
      </c>
    </row>
    <row r="263" spans="1:29" ht="90" customHeight="1">
      <c r="A263" s="815"/>
      <c r="B263" s="771"/>
      <c r="C263" s="771"/>
      <c r="D263" s="771"/>
      <c r="E263" s="36">
        <v>6</v>
      </c>
      <c r="F263" s="36" t="s">
        <v>158</v>
      </c>
      <c r="G263" s="36">
        <v>0</v>
      </c>
      <c r="H263" s="25" t="s">
        <v>8</v>
      </c>
      <c r="I263" s="24"/>
      <c r="J263" s="24"/>
      <c r="K263" s="24"/>
      <c r="L263" s="24">
        <v>6</v>
      </c>
      <c r="M263" s="43">
        <v>0</v>
      </c>
      <c r="N263" s="24">
        <v>0</v>
      </c>
      <c r="O263" s="24">
        <v>0</v>
      </c>
      <c r="P263" s="38">
        <v>6</v>
      </c>
      <c r="Q263" s="41">
        <f t="shared" si="7"/>
        <v>0</v>
      </c>
      <c r="R263" s="35">
        <v>0</v>
      </c>
      <c r="S263" s="35">
        <v>1000000</v>
      </c>
      <c r="T263" s="35">
        <v>0</v>
      </c>
      <c r="U263" s="35">
        <v>0</v>
      </c>
      <c r="V263" s="35">
        <v>0</v>
      </c>
      <c r="W263" s="35">
        <v>0</v>
      </c>
      <c r="X263" s="35">
        <v>0</v>
      </c>
      <c r="Y263" s="35">
        <v>0</v>
      </c>
      <c r="Z263" s="35">
        <v>0</v>
      </c>
      <c r="AA263" s="35">
        <v>0</v>
      </c>
      <c r="AB263" s="35">
        <v>0</v>
      </c>
      <c r="AC263" s="174">
        <v>0</v>
      </c>
    </row>
    <row r="264" spans="1:29" ht="141" customHeight="1">
      <c r="A264" s="815"/>
      <c r="B264" s="771"/>
      <c r="C264" s="771"/>
      <c r="D264" s="771"/>
      <c r="E264" s="36">
        <v>1</v>
      </c>
      <c r="F264" s="36" t="s">
        <v>715</v>
      </c>
      <c r="G264" s="36">
        <v>1</v>
      </c>
      <c r="H264" s="25" t="s">
        <v>8</v>
      </c>
      <c r="I264" s="24"/>
      <c r="J264" s="24">
        <v>1</v>
      </c>
      <c r="K264" s="24"/>
      <c r="L264" s="24"/>
      <c r="M264" s="43">
        <v>0</v>
      </c>
      <c r="N264" s="24">
        <v>1</v>
      </c>
      <c r="O264" s="24">
        <v>1</v>
      </c>
      <c r="P264" s="38">
        <v>1</v>
      </c>
      <c r="Q264" s="41">
        <f t="shared" si="7"/>
        <v>0</v>
      </c>
      <c r="R264" s="35">
        <v>0</v>
      </c>
      <c r="S264" s="35">
        <v>0</v>
      </c>
      <c r="T264" s="35">
        <v>0</v>
      </c>
      <c r="U264" s="35">
        <v>0</v>
      </c>
      <c r="V264" s="35">
        <v>0</v>
      </c>
      <c r="W264" s="35">
        <v>0</v>
      </c>
      <c r="X264" s="35">
        <v>0</v>
      </c>
      <c r="Y264" s="35">
        <v>0</v>
      </c>
      <c r="Z264" s="35">
        <v>0</v>
      </c>
      <c r="AA264" s="35">
        <v>0</v>
      </c>
      <c r="AB264" s="35">
        <v>0</v>
      </c>
      <c r="AC264" s="174">
        <v>3000000</v>
      </c>
    </row>
    <row r="265" spans="1:29" ht="107.25" customHeight="1">
      <c r="A265" s="816"/>
      <c r="B265" s="771"/>
      <c r="C265" s="771"/>
      <c r="D265" s="771"/>
      <c r="E265" s="36">
        <v>2</v>
      </c>
      <c r="F265" s="36" t="s">
        <v>716</v>
      </c>
      <c r="G265" s="36">
        <v>0</v>
      </c>
      <c r="H265" s="25" t="s">
        <v>8</v>
      </c>
      <c r="I265" s="24"/>
      <c r="J265" s="24">
        <v>1</v>
      </c>
      <c r="K265" s="24">
        <v>1</v>
      </c>
      <c r="L265" s="24"/>
      <c r="M265" s="43">
        <v>0</v>
      </c>
      <c r="N265" s="24">
        <v>1</v>
      </c>
      <c r="O265" s="24">
        <v>2</v>
      </c>
      <c r="P265" s="38">
        <v>2</v>
      </c>
      <c r="Q265" s="41">
        <f t="shared" si="7"/>
        <v>0.1180533287403738</v>
      </c>
      <c r="R265" s="35">
        <v>0</v>
      </c>
      <c r="S265" s="35"/>
      <c r="T265" s="35">
        <v>0</v>
      </c>
      <c r="U265" s="35">
        <v>0</v>
      </c>
      <c r="V265" s="35">
        <v>0</v>
      </c>
      <c r="W265" s="35">
        <v>0</v>
      </c>
      <c r="X265" s="35">
        <v>0</v>
      </c>
      <c r="Y265" s="35">
        <v>0</v>
      </c>
      <c r="Z265" s="35">
        <v>0</v>
      </c>
      <c r="AA265" s="35">
        <v>0</v>
      </c>
      <c r="AB265" s="35">
        <v>2247200</v>
      </c>
      <c r="AC265" s="174">
        <v>6367200</v>
      </c>
    </row>
    <row r="266" spans="1:29" ht="72.75" customHeight="1">
      <c r="A266" s="778" t="s">
        <v>666</v>
      </c>
      <c r="B266" s="771" t="s">
        <v>667</v>
      </c>
      <c r="C266" s="768" t="s">
        <v>159</v>
      </c>
      <c r="D266" s="768" t="s">
        <v>68</v>
      </c>
      <c r="E266" s="36">
        <v>1</v>
      </c>
      <c r="F266" s="36" t="s">
        <v>702</v>
      </c>
      <c r="G266" s="36">
        <v>0</v>
      </c>
      <c r="H266" s="25" t="s">
        <v>8</v>
      </c>
      <c r="I266" s="24"/>
      <c r="J266" s="24">
        <v>1</v>
      </c>
      <c r="K266" s="24"/>
      <c r="L266" s="24"/>
      <c r="M266" s="43">
        <v>0</v>
      </c>
      <c r="N266" s="24">
        <v>1</v>
      </c>
      <c r="O266" s="24">
        <v>1</v>
      </c>
      <c r="P266" s="38">
        <v>1</v>
      </c>
      <c r="Q266" s="41">
        <f t="shared" si="7"/>
        <v>0</v>
      </c>
      <c r="R266" s="35">
        <v>0</v>
      </c>
      <c r="S266" s="35">
        <v>0</v>
      </c>
      <c r="T266" s="35">
        <v>0</v>
      </c>
      <c r="U266" s="35">
        <v>0</v>
      </c>
      <c r="V266" s="35">
        <v>0</v>
      </c>
      <c r="W266" s="35">
        <v>0</v>
      </c>
      <c r="X266" s="35">
        <v>0</v>
      </c>
      <c r="Y266" s="35">
        <v>0</v>
      </c>
      <c r="Z266" s="35">
        <v>0</v>
      </c>
      <c r="AA266" s="35">
        <v>0</v>
      </c>
      <c r="AB266" s="35">
        <v>0</v>
      </c>
      <c r="AC266" s="174">
        <v>2000000</v>
      </c>
    </row>
    <row r="267" spans="1:29" ht="58.5" customHeight="1">
      <c r="A267" s="778"/>
      <c r="B267" s="771"/>
      <c r="C267" s="768"/>
      <c r="D267" s="768"/>
      <c r="E267" s="36">
        <v>1</v>
      </c>
      <c r="F267" s="36" t="s">
        <v>160</v>
      </c>
      <c r="G267" s="36">
        <v>0</v>
      </c>
      <c r="H267" s="25" t="s">
        <v>8</v>
      </c>
      <c r="I267" s="24">
        <v>1</v>
      </c>
      <c r="J267" s="24"/>
      <c r="K267" s="24"/>
      <c r="L267" s="24"/>
      <c r="M267" s="43">
        <v>1</v>
      </c>
      <c r="N267" s="24">
        <v>1</v>
      </c>
      <c r="O267" s="24">
        <v>1</v>
      </c>
      <c r="P267" s="38">
        <v>1</v>
      </c>
      <c r="Q267" s="41">
        <f t="shared" si="7"/>
        <v>0</v>
      </c>
      <c r="R267" s="35">
        <v>0</v>
      </c>
      <c r="S267" s="35">
        <v>0</v>
      </c>
      <c r="T267" s="35">
        <v>0</v>
      </c>
      <c r="U267" s="35">
        <v>0</v>
      </c>
      <c r="V267" s="35">
        <v>0</v>
      </c>
      <c r="W267" s="35">
        <v>0</v>
      </c>
      <c r="X267" s="35">
        <v>0</v>
      </c>
      <c r="Y267" s="35">
        <v>0</v>
      </c>
      <c r="Z267" s="35">
        <v>0</v>
      </c>
      <c r="AA267" s="35">
        <v>0</v>
      </c>
      <c r="AB267" s="35">
        <v>0</v>
      </c>
      <c r="AC267" s="174">
        <v>1000000</v>
      </c>
    </row>
    <row r="268" spans="1:29" ht="57" customHeight="1">
      <c r="A268" s="778"/>
      <c r="B268" s="36" t="s">
        <v>668</v>
      </c>
      <c r="C268" s="45" t="s">
        <v>161</v>
      </c>
      <c r="D268" s="45" t="s">
        <v>68</v>
      </c>
      <c r="E268" s="36">
        <v>10</v>
      </c>
      <c r="F268" s="36" t="s">
        <v>162</v>
      </c>
      <c r="G268" s="36">
        <v>0</v>
      </c>
      <c r="H268" s="25" t="s">
        <v>8</v>
      </c>
      <c r="I268" s="24"/>
      <c r="J268" s="24"/>
      <c r="K268" s="24">
        <v>10</v>
      </c>
      <c r="L268" s="24"/>
      <c r="M268" s="43">
        <v>0</v>
      </c>
      <c r="N268" s="24">
        <v>0</v>
      </c>
      <c r="O268" s="24">
        <v>10</v>
      </c>
      <c r="P268" s="38">
        <v>10</v>
      </c>
      <c r="Q268" s="41">
        <f t="shared" si="7"/>
        <v>0</v>
      </c>
      <c r="R268" s="35">
        <v>0</v>
      </c>
      <c r="S268" s="35">
        <v>0</v>
      </c>
      <c r="T268" s="35">
        <v>0</v>
      </c>
      <c r="U268" s="35">
        <v>0</v>
      </c>
      <c r="V268" s="35">
        <v>0</v>
      </c>
      <c r="W268" s="35">
        <v>0</v>
      </c>
      <c r="X268" s="35">
        <v>0</v>
      </c>
      <c r="Y268" s="35">
        <v>0</v>
      </c>
      <c r="Z268" s="35">
        <v>0</v>
      </c>
      <c r="AA268" s="35">
        <v>0</v>
      </c>
      <c r="AB268" s="35">
        <v>0</v>
      </c>
      <c r="AC268" s="174">
        <v>0</v>
      </c>
    </row>
    <row r="269" spans="1:29" ht="169.5" customHeight="1">
      <c r="A269" s="778"/>
      <c r="B269" s="771" t="s">
        <v>669</v>
      </c>
      <c r="C269" s="45" t="s">
        <v>163</v>
      </c>
      <c r="D269" s="45" t="s">
        <v>68</v>
      </c>
      <c r="E269" s="771">
        <v>1</v>
      </c>
      <c r="F269" s="771" t="s">
        <v>164</v>
      </c>
      <c r="G269" s="771">
        <v>1</v>
      </c>
      <c r="H269" s="764" t="s">
        <v>9</v>
      </c>
      <c r="I269" s="799"/>
      <c r="J269" s="799">
        <v>1</v>
      </c>
      <c r="K269" s="799"/>
      <c r="L269" s="811"/>
      <c r="M269" s="811">
        <v>0</v>
      </c>
      <c r="N269" s="811">
        <v>1</v>
      </c>
      <c r="O269" s="811">
        <v>1</v>
      </c>
      <c r="P269" s="811">
        <v>1</v>
      </c>
      <c r="Q269" s="730">
        <f t="shared" si="7"/>
        <v>2.9513332185093451E-2</v>
      </c>
      <c r="R269" s="763">
        <v>0</v>
      </c>
      <c r="S269" s="763">
        <v>561800</v>
      </c>
      <c r="T269" s="763">
        <v>0</v>
      </c>
      <c r="U269" s="763">
        <v>0</v>
      </c>
      <c r="V269" s="763">
        <v>0</v>
      </c>
      <c r="W269" s="763">
        <v>0</v>
      </c>
      <c r="X269" s="763">
        <v>0</v>
      </c>
      <c r="Y269" s="763">
        <v>0</v>
      </c>
      <c r="Z269" s="763">
        <v>0</v>
      </c>
      <c r="AA269" s="763">
        <v>0</v>
      </c>
      <c r="AB269" s="763">
        <v>561800</v>
      </c>
      <c r="AC269" s="763">
        <v>1591800</v>
      </c>
    </row>
    <row r="270" spans="1:29" ht="97.5" customHeight="1">
      <c r="A270" s="778"/>
      <c r="B270" s="771"/>
      <c r="C270" s="45" t="s">
        <v>165</v>
      </c>
      <c r="D270" s="47" t="s">
        <v>68</v>
      </c>
      <c r="E270" s="771"/>
      <c r="F270" s="771"/>
      <c r="G270" s="771"/>
      <c r="H270" s="797"/>
      <c r="I270" s="799"/>
      <c r="J270" s="799"/>
      <c r="K270" s="799"/>
      <c r="L270" s="812"/>
      <c r="M270" s="812">
        <v>0</v>
      </c>
      <c r="N270" s="812">
        <v>0</v>
      </c>
      <c r="O270" s="812">
        <v>0</v>
      </c>
      <c r="P270" s="812">
        <v>0</v>
      </c>
      <c r="Q270" s="731"/>
      <c r="R270" s="763">
        <v>0</v>
      </c>
      <c r="S270" s="763">
        <v>0</v>
      </c>
      <c r="T270" s="763">
        <v>0</v>
      </c>
      <c r="U270" s="763">
        <v>0</v>
      </c>
      <c r="V270" s="763">
        <v>0</v>
      </c>
      <c r="W270" s="763">
        <v>0</v>
      </c>
      <c r="X270" s="763">
        <v>0</v>
      </c>
      <c r="Y270" s="763">
        <v>0</v>
      </c>
      <c r="Z270" s="763">
        <v>0</v>
      </c>
      <c r="AA270" s="763">
        <v>0</v>
      </c>
      <c r="AB270" s="763">
        <v>0</v>
      </c>
      <c r="AC270" s="763">
        <v>0</v>
      </c>
    </row>
    <row r="271" spans="1:29" ht="112.5" customHeight="1">
      <c r="A271" s="778"/>
      <c r="B271" s="771"/>
      <c r="C271" s="45" t="s">
        <v>166</v>
      </c>
      <c r="D271" s="45" t="s">
        <v>68</v>
      </c>
      <c r="E271" s="36">
        <v>4</v>
      </c>
      <c r="F271" s="36" t="s">
        <v>167</v>
      </c>
      <c r="G271" s="36">
        <v>2</v>
      </c>
      <c r="H271" s="25" t="s">
        <v>8</v>
      </c>
      <c r="I271" s="24">
        <v>1</v>
      </c>
      <c r="J271" s="24">
        <v>1</v>
      </c>
      <c r="K271" s="24">
        <v>1</v>
      </c>
      <c r="L271" s="24">
        <v>1</v>
      </c>
      <c r="M271" s="43">
        <v>1</v>
      </c>
      <c r="N271" s="24">
        <v>2</v>
      </c>
      <c r="O271" s="24">
        <v>3</v>
      </c>
      <c r="P271" s="38">
        <v>4</v>
      </c>
      <c r="Q271" s="41">
        <f t="shared" si="7"/>
        <v>3.1284132116199057E-2</v>
      </c>
      <c r="R271" s="35">
        <v>0</v>
      </c>
      <c r="S271" s="35">
        <v>595508</v>
      </c>
      <c r="T271" s="35">
        <v>0</v>
      </c>
      <c r="U271" s="35">
        <v>0</v>
      </c>
      <c r="V271" s="35">
        <v>0</v>
      </c>
      <c r="W271" s="35">
        <v>0</v>
      </c>
      <c r="X271" s="35">
        <v>0</v>
      </c>
      <c r="Y271" s="35">
        <v>0</v>
      </c>
      <c r="Z271" s="35">
        <v>0</v>
      </c>
      <c r="AA271" s="35">
        <v>0</v>
      </c>
      <c r="AB271" s="35">
        <v>595508</v>
      </c>
      <c r="AC271" s="174">
        <v>2187308</v>
      </c>
    </row>
    <row r="272" spans="1:29" ht="120" customHeight="1">
      <c r="A272" s="778"/>
      <c r="B272" s="771"/>
      <c r="C272" s="45" t="s">
        <v>168</v>
      </c>
      <c r="D272" s="45" t="s">
        <v>68</v>
      </c>
      <c r="E272" s="36">
        <v>1</v>
      </c>
      <c r="F272" s="36" t="s">
        <v>169</v>
      </c>
      <c r="G272" s="36">
        <v>0</v>
      </c>
      <c r="H272" s="25" t="s">
        <v>8</v>
      </c>
      <c r="I272" s="24">
        <v>1</v>
      </c>
      <c r="J272" s="24"/>
      <c r="K272" s="24"/>
      <c r="L272" s="24"/>
      <c r="M272" s="43">
        <v>1</v>
      </c>
      <c r="N272" s="24">
        <v>1</v>
      </c>
      <c r="O272" s="24">
        <v>1</v>
      </c>
      <c r="P272" s="38">
        <v>1</v>
      </c>
      <c r="Q272" s="41">
        <f t="shared" si="7"/>
        <v>0</v>
      </c>
      <c r="R272" s="35">
        <v>0</v>
      </c>
      <c r="S272" s="35">
        <v>0</v>
      </c>
      <c r="T272" s="35">
        <v>0</v>
      </c>
      <c r="U272" s="35">
        <v>0</v>
      </c>
      <c r="V272" s="35">
        <v>0</v>
      </c>
      <c r="W272" s="35">
        <v>0</v>
      </c>
      <c r="X272" s="35">
        <v>0</v>
      </c>
      <c r="Y272" s="35">
        <v>0</v>
      </c>
      <c r="Z272" s="35">
        <v>0</v>
      </c>
      <c r="AA272" s="35">
        <v>0</v>
      </c>
      <c r="AB272" s="35">
        <v>0</v>
      </c>
      <c r="AC272" s="174">
        <v>1000000</v>
      </c>
    </row>
    <row r="273" spans="1:29" ht="90.75" customHeight="1">
      <c r="A273" s="778"/>
      <c r="B273" s="779">
        <v>0.1</v>
      </c>
      <c r="C273" s="771" t="s">
        <v>170</v>
      </c>
      <c r="D273" s="768"/>
      <c r="E273" s="36">
        <v>40</v>
      </c>
      <c r="F273" s="36" t="s">
        <v>171</v>
      </c>
      <c r="G273" s="36" t="s">
        <v>68</v>
      </c>
      <c r="H273" s="25" t="s">
        <v>8</v>
      </c>
      <c r="I273" s="24">
        <v>10</v>
      </c>
      <c r="J273" s="24">
        <v>10</v>
      </c>
      <c r="K273" s="24">
        <v>10</v>
      </c>
      <c r="L273" s="24">
        <v>10</v>
      </c>
      <c r="M273" s="43">
        <v>10</v>
      </c>
      <c r="N273" s="24">
        <v>20</v>
      </c>
      <c r="O273" s="24">
        <v>30</v>
      </c>
      <c r="P273" s="38">
        <v>40</v>
      </c>
      <c r="Q273" s="41">
        <f t="shared" si="7"/>
        <v>6.2568264232398113E-2</v>
      </c>
      <c r="R273" s="35">
        <v>0</v>
      </c>
      <c r="S273" s="35">
        <v>1191016</v>
      </c>
      <c r="T273" s="35">
        <v>0</v>
      </c>
      <c r="U273" s="35">
        <v>0</v>
      </c>
      <c r="V273" s="35">
        <v>0</v>
      </c>
      <c r="W273" s="35">
        <v>0</v>
      </c>
      <c r="X273" s="35">
        <v>0</v>
      </c>
      <c r="Y273" s="35">
        <v>0</v>
      </c>
      <c r="Z273" s="35">
        <v>0</v>
      </c>
      <c r="AA273" s="35">
        <v>0</v>
      </c>
      <c r="AB273" s="35">
        <v>1191016</v>
      </c>
      <c r="AC273" s="174">
        <v>4374616</v>
      </c>
    </row>
    <row r="274" spans="1:29" ht="127.5" customHeight="1">
      <c r="A274" s="778"/>
      <c r="B274" s="771"/>
      <c r="C274" s="771"/>
      <c r="D274" s="768"/>
      <c r="E274" s="36">
        <v>2000</v>
      </c>
      <c r="F274" s="36" t="s">
        <v>172</v>
      </c>
      <c r="G274" s="46">
        <v>400</v>
      </c>
      <c r="H274" s="25" t="s">
        <v>8</v>
      </c>
      <c r="I274" s="24">
        <v>500</v>
      </c>
      <c r="J274" s="24">
        <v>500</v>
      </c>
      <c r="K274" s="24">
        <v>500</v>
      </c>
      <c r="L274" s="24">
        <v>500</v>
      </c>
      <c r="M274" s="43">
        <v>500</v>
      </c>
      <c r="N274" s="43">
        <v>1000</v>
      </c>
      <c r="O274" s="43">
        <v>1500</v>
      </c>
      <c r="P274" s="43">
        <v>2000</v>
      </c>
      <c r="Q274" s="41">
        <f t="shared" si="7"/>
        <v>3.4412545327818966</v>
      </c>
      <c r="R274" s="35">
        <v>0</v>
      </c>
      <c r="S274" s="35">
        <v>65505880</v>
      </c>
      <c r="T274" s="35">
        <v>0</v>
      </c>
      <c r="U274" s="35">
        <v>0</v>
      </c>
      <c r="V274" s="35">
        <v>0</v>
      </c>
      <c r="W274" s="35">
        <v>0</v>
      </c>
      <c r="X274" s="35">
        <v>0</v>
      </c>
      <c r="Y274" s="35">
        <v>0</v>
      </c>
      <c r="Z274" s="35">
        <v>0</v>
      </c>
      <c r="AA274" s="35">
        <v>0</v>
      </c>
      <c r="AB274" s="35">
        <v>65505880</v>
      </c>
      <c r="AC274" s="174">
        <v>240603880</v>
      </c>
    </row>
    <row r="275" spans="1:29" ht="54.75" customHeight="1">
      <c r="A275" s="778" t="s">
        <v>670</v>
      </c>
      <c r="B275" s="768" t="s">
        <v>671</v>
      </c>
      <c r="C275" s="768" t="s">
        <v>173</v>
      </c>
      <c r="D275" s="809">
        <v>0.05</v>
      </c>
      <c r="E275" s="843" t="s">
        <v>174</v>
      </c>
      <c r="F275" s="843"/>
      <c r="G275" s="843"/>
      <c r="H275" s="25"/>
      <c r="I275" s="24"/>
      <c r="J275" s="24"/>
      <c r="K275" s="24"/>
      <c r="L275" s="24"/>
      <c r="M275" s="43">
        <v>0</v>
      </c>
      <c r="N275" s="24">
        <v>0</v>
      </c>
      <c r="O275" s="24">
        <v>0</v>
      </c>
      <c r="P275" s="38">
        <v>0</v>
      </c>
      <c r="Q275" s="41">
        <f t="shared" si="7"/>
        <v>0</v>
      </c>
      <c r="R275" s="35">
        <v>0</v>
      </c>
      <c r="S275" s="35">
        <v>0</v>
      </c>
      <c r="T275" s="35">
        <v>0</v>
      </c>
      <c r="U275" s="35">
        <v>0</v>
      </c>
      <c r="V275" s="35">
        <v>0</v>
      </c>
      <c r="W275" s="35">
        <v>0</v>
      </c>
      <c r="X275" s="35">
        <v>0</v>
      </c>
      <c r="Y275" s="35">
        <v>0</v>
      </c>
      <c r="Z275" s="35">
        <v>0</v>
      </c>
      <c r="AA275" s="35">
        <v>0</v>
      </c>
      <c r="AB275" s="35">
        <v>0</v>
      </c>
      <c r="AC275" s="174">
        <v>0</v>
      </c>
    </row>
    <row r="276" spans="1:29" ht="78" customHeight="1">
      <c r="A276" s="778"/>
      <c r="B276" s="768"/>
      <c r="C276" s="768"/>
      <c r="D276" s="809"/>
      <c r="E276" s="36">
        <v>1</v>
      </c>
      <c r="F276" s="36" t="s">
        <v>175</v>
      </c>
      <c r="G276" s="46">
        <v>0</v>
      </c>
      <c r="H276" s="25" t="s">
        <v>8</v>
      </c>
      <c r="I276" s="24"/>
      <c r="J276" s="24">
        <v>1</v>
      </c>
      <c r="K276" s="24"/>
      <c r="L276" s="24"/>
      <c r="M276" s="43">
        <v>0</v>
      </c>
      <c r="N276" s="24">
        <v>1</v>
      </c>
      <c r="O276" s="24">
        <v>1</v>
      </c>
      <c r="P276" s="38">
        <v>1</v>
      </c>
      <c r="Q276" s="41">
        <f t="shared" si="7"/>
        <v>0</v>
      </c>
      <c r="R276" s="35">
        <v>0</v>
      </c>
      <c r="S276" s="35">
        <v>0</v>
      </c>
      <c r="T276" s="35">
        <v>0</v>
      </c>
      <c r="U276" s="35">
        <v>0</v>
      </c>
      <c r="V276" s="35">
        <v>0</v>
      </c>
      <c r="W276" s="35">
        <v>0</v>
      </c>
      <c r="X276" s="35">
        <v>0</v>
      </c>
      <c r="Y276" s="35">
        <v>0</v>
      </c>
      <c r="Z276" s="35">
        <v>0</v>
      </c>
      <c r="AA276" s="35">
        <v>0</v>
      </c>
      <c r="AB276" s="35">
        <v>0</v>
      </c>
      <c r="AC276" s="174">
        <v>15487479</v>
      </c>
    </row>
    <row r="277" spans="1:29" ht="74.25" customHeight="1">
      <c r="A277" s="778"/>
      <c r="B277" s="768"/>
      <c r="C277" s="768"/>
      <c r="D277" s="809"/>
      <c r="E277" s="46">
        <v>5</v>
      </c>
      <c r="F277" s="36" t="s">
        <v>703</v>
      </c>
      <c r="G277" s="46">
        <v>0</v>
      </c>
      <c r="H277" s="25" t="s">
        <v>8</v>
      </c>
      <c r="I277" s="24"/>
      <c r="J277" s="24"/>
      <c r="K277" s="24">
        <v>5</v>
      </c>
      <c r="L277" s="24"/>
      <c r="M277" s="43">
        <v>0</v>
      </c>
      <c r="N277" s="24">
        <v>0</v>
      </c>
      <c r="O277" s="24">
        <v>5</v>
      </c>
      <c r="P277" s="38">
        <v>5</v>
      </c>
      <c r="Q277" s="41">
        <f t="shared" si="7"/>
        <v>2.7842766212352314E-2</v>
      </c>
      <c r="R277" s="35">
        <v>0</v>
      </c>
      <c r="S277" s="35">
        <v>530000</v>
      </c>
      <c r="T277" s="35">
        <v>0</v>
      </c>
      <c r="U277" s="35">
        <v>0</v>
      </c>
      <c r="V277" s="35">
        <v>0</v>
      </c>
      <c r="W277" s="35">
        <v>0</v>
      </c>
      <c r="X277" s="35">
        <v>0</v>
      </c>
      <c r="Y277" s="35">
        <v>0</v>
      </c>
      <c r="Z277" s="35">
        <v>0</v>
      </c>
      <c r="AA277" s="35">
        <v>0</v>
      </c>
      <c r="AB277" s="35">
        <v>530000</v>
      </c>
      <c r="AC277" s="174">
        <v>1030000</v>
      </c>
    </row>
    <row r="278" spans="1:29" s="332" customFormat="1">
      <c r="A278" s="435"/>
      <c r="B278" s="436"/>
      <c r="C278" s="436"/>
      <c r="D278" s="437"/>
      <c r="E278" s="436"/>
      <c r="F278" s="436"/>
      <c r="G278" s="438"/>
      <c r="P278" s="335"/>
      <c r="Q278" s="330">
        <f>SUM(Q251:Q277)</f>
        <v>11.423731057437365</v>
      </c>
      <c r="R278" s="336"/>
      <c r="S278" s="336"/>
      <c r="T278" s="336"/>
      <c r="U278" s="336"/>
      <c r="V278" s="336"/>
      <c r="W278" s="336"/>
      <c r="X278" s="336"/>
      <c r="Y278" s="336"/>
      <c r="Z278" s="336"/>
      <c r="AA278" s="336"/>
      <c r="AB278" s="336"/>
      <c r="AC278" s="428"/>
    </row>
    <row r="279" spans="1:29" s="332" customFormat="1">
      <c r="A279" s="435"/>
      <c r="B279" s="436"/>
      <c r="C279" s="436"/>
      <c r="D279" s="437"/>
      <c r="E279" s="436"/>
      <c r="F279" s="436"/>
      <c r="G279" s="438"/>
      <c r="J279" s="340" t="s">
        <v>780</v>
      </c>
      <c r="P279" s="335"/>
      <c r="R279" s="331">
        <v>0</v>
      </c>
      <c r="S279" s="331">
        <v>217456031.90417603</v>
      </c>
      <c r="T279" s="331">
        <v>0</v>
      </c>
      <c r="U279" s="331">
        <v>0</v>
      </c>
      <c r="V279" s="331">
        <v>0</v>
      </c>
      <c r="W279" s="331">
        <v>0</v>
      </c>
      <c r="X279" s="331">
        <v>0</v>
      </c>
      <c r="Y279" s="331">
        <v>0</v>
      </c>
      <c r="Z279" s="331">
        <v>0</v>
      </c>
      <c r="AA279" s="331">
        <v>0</v>
      </c>
      <c r="AB279" s="331">
        <v>217456032</v>
      </c>
      <c r="AC279" s="331">
        <v>904150597</v>
      </c>
    </row>
    <row r="280" spans="1:29" s="5" customFormat="1">
      <c r="A280" s="128"/>
      <c r="B280" s="129"/>
      <c r="C280" s="129"/>
      <c r="D280" s="130"/>
      <c r="E280" s="129"/>
      <c r="F280" s="129"/>
      <c r="G280" s="131"/>
      <c r="P280" s="57"/>
      <c r="R280" s="58">
        <v>0</v>
      </c>
      <c r="S280" s="58">
        <v>0</v>
      </c>
      <c r="T280" s="58">
        <v>0</v>
      </c>
      <c r="U280" s="58">
        <v>0</v>
      </c>
      <c r="V280" s="58">
        <v>0</v>
      </c>
      <c r="W280" s="58">
        <v>0</v>
      </c>
      <c r="X280" s="58">
        <v>0</v>
      </c>
      <c r="Y280" s="58">
        <v>0</v>
      </c>
      <c r="Z280" s="58">
        <v>0</v>
      </c>
      <c r="AA280" s="58">
        <v>0</v>
      </c>
      <c r="AB280" s="58">
        <v>-9.5823973417282104E-2</v>
      </c>
      <c r="AC280" s="58">
        <v>-2.6223897933959961E-2</v>
      </c>
    </row>
    <row r="281" spans="1:29">
      <c r="A281" s="132"/>
      <c r="B281" s="133"/>
      <c r="C281" s="133"/>
      <c r="D281" s="134"/>
      <c r="E281" s="133"/>
      <c r="F281" s="133"/>
      <c r="G281" s="135"/>
      <c r="H281" s="1"/>
      <c r="I281" s="1"/>
      <c r="J281" s="1"/>
      <c r="K281" s="1"/>
      <c r="L281" s="1"/>
      <c r="M281" s="1"/>
      <c r="N281" s="1"/>
      <c r="O281" s="1"/>
      <c r="P281" s="26"/>
      <c r="Q281" s="1"/>
    </row>
    <row r="282" spans="1:29">
      <c r="A282" s="132"/>
      <c r="B282" s="133"/>
      <c r="C282" s="133"/>
      <c r="D282" s="134"/>
      <c r="E282" s="133"/>
      <c r="F282" s="133"/>
      <c r="G282" s="135"/>
      <c r="H282" s="1"/>
      <c r="I282" s="1"/>
      <c r="J282" s="1"/>
      <c r="K282" s="1"/>
      <c r="L282" s="1"/>
      <c r="M282" s="1"/>
      <c r="N282" s="1"/>
      <c r="O282" s="1"/>
      <c r="P282" s="26"/>
      <c r="Q282" s="1"/>
    </row>
    <row r="283" spans="1:29" ht="62.25" customHeight="1">
      <c r="A283" s="132"/>
      <c r="B283" s="133"/>
      <c r="C283" s="133"/>
      <c r="D283" s="134"/>
      <c r="E283" s="133"/>
      <c r="F283" s="133"/>
      <c r="G283" s="135"/>
      <c r="H283" s="1"/>
      <c r="I283" s="1"/>
      <c r="J283" s="1"/>
      <c r="K283" s="1"/>
      <c r="L283" s="1"/>
      <c r="M283" s="1"/>
      <c r="N283" s="1"/>
      <c r="O283" s="1"/>
      <c r="P283" s="26"/>
      <c r="Q283" s="1"/>
    </row>
    <row r="285" spans="1:29" ht="20.25" customHeight="1">
      <c r="A285" s="723" t="s">
        <v>29</v>
      </c>
      <c r="B285" s="724"/>
      <c r="C285" s="724"/>
      <c r="D285" s="724"/>
      <c r="E285" s="724"/>
      <c r="F285" s="724"/>
      <c r="G285" s="724"/>
      <c r="H285" s="724"/>
      <c r="I285" s="724"/>
      <c r="J285" s="724"/>
      <c r="K285" s="724"/>
      <c r="L285" s="724"/>
      <c r="M285" s="724"/>
      <c r="N285" s="724"/>
      <c r="O285" s="724"/>
      <c r="P285" s="724"/>
      <c r="Q285" s="724"/>
      <c r="R285" s="724"/>
      <c r="S285" s="724"/>
      <c r="T285" s="724"/>
      <c r="U285" s="724"/>
      <c r="V285" s="724"/>
      <c r="W285" s="724"/>
      <c r="X285" s="724"/>
      <c r="Y285" s="724"/>
      <c r="Z285" s="724"/>
      <c r="AA285" s="724"/>
      <c r="AB285" s="724"/>
      <c r="AC285" s="1"/>
    </row>
    <row r="286" spans="1:29" ht="20.25" customHeight="1">
      <c r="A286" s="723" t="s">
        <v>563</v>
      </c>
      <c r="B286" s="724"/>
      <c r="C286" s="724"/>
      <c r="D286" s="724"/>
      <c r="E286" s="724"/>
      <c r="F286" s="724"/>
      <c r="G286" s="724"/>
      <c r="H286" s="724"/>
      <c r="I286" s="724"/>
      <c r="J286" s="724"/>
      <c r="K286" s="724"/>
      <c r="L286" s="724"/>
      <c r="M286" s="724"/>
      <c r="N286" s="724"/>
      <c r="O286" s="724"/>
      <c r="P286" s="724"/>
      <c r="Q286" s="724"/>
      <c r="R286" s="724"/>
      <c r="S286" s="724"/>
      <c r="T286" s="724"/>
      <c r="U286" s="724"/>
      <c r="V286" s="724"/>
      <c r="W286" s="724"/>
      <c r="X286" s="724"/>
      <c r="Y286" s="724"/>
      <c r="Z286" s="724"/>
      <c r="AA286" s="724"/>
      <c r="AB286" s="724"/>
      <c r="AC286" s="1"/>
    </row>
    <row r="287" spans="1:29" ht="20.25" customHeight="1">
      <c r="A287" s="723" t="s">
        <v>393</v>
      </c>
      <c r="B287" s="724"/>
      <c r="C287" s="724"/>
      <c r="D287" s="724"/>
      <c r="E287" s="724"/>
      <c r="F287" s="724"/>
      <c r="G287" s="724"/>
      <c r="H287" s="724"/>
      <c r="I287" s="724"/>
      <c r="J287" s="724"/>
      <c r="K287" s="724"/>
      <c r="L287" s="724"/>
      <c r="M287" s="724"/>
      <c r="N287" s="724"/>
      <c r="O287" s="724"/>
      <c r="P287" s="724"/>
      <c r="Q287" s="724"/>
      <c r="R287" s="724"/>
      <c r="S287" s="724"/>
      <c r="T287" s="724"/>
      <c r="U287" s="724"/>
      <c r="V287" s="724"/>
      <c r="W287" s="724"/>
      <c r="X287" s="724"/>
      <c r="Y287" s="724"/>
      <c r="Z287" s="724"/>
      <c r="AA287" s="724"/>
      <c r="AB287" s="724"/>
      <c r="AC287" s="1"/>
    </row>
    <row r="288" spans="1:29" ht="26.25" customHeight="1">
      <c r="A288" s="89" t="s">
        <v>1</v>
      </c>
      <c r="B288" s="136"/>
      <c r="C288" s="20" t="s">
        <v>816</v>
      </c>
      <c r="D288" s="19"/>
      <c r="E288" s="19"/>
      <c r="F288" s="113"/>
      <c r="G288" s="137"/>
      <c r="H288" s="20"/>
      <c r="I288" s="20"/>
      <c r="J288" s="20"/>
      <c r="K288" s="20"/>
      <c r="L288" s="20"/>
      <c r="M288" s="20"/>
      <c r="N288" s="20"/>
      <c r="O288" s="20"/>
      <c r="P288" s="21"/>
      <c r="Q288" s="20"/>
      <c r="R288" s="22"/>
      <c r="S288" s="22"/>
      <c r="T288" s="22"/>
      <c r="U288" s="22"/>
      <c r="V288" s="22"/>
      <c r="W288" s="22"/>
      <c r="X288" s="22"/>
      <c r="Y288" s="22"/>
      <c r="Z288" s="22"/>
      <c r="AA288" s="22"/>
      <c r="AB288" s="22"/>
      <c r="AC288" s="254"/>
    </row>
    <row r="289" spans="1:221" ht="24.75" customHeight="1">
      <c r="A289" s="766" t="s">
        <v>21</v>
      </c>
      <c r="B289" s="766" t="s">
        <v>22</v>
      </c>
      <c r="C289" s="767" t="s">
        <v>23</v>
      </c>
      <c r="D289" s="767"/>
      <c r="E289" s="766" t="s">
        <v>24</v>
      </c>
      <c r="F289" s="767" t="s">
        <v>25</v>
      </c>
      <c r="G289" s="767"/>
      <c r="H289" s="24"/>
      <c r="I289" s="762" t="s">
        <v>379</v>
      </c>
      <c r="J289" s="762"/>
      <c r="K289" s="762"/>
      <c r="L289" s="762"/>
      <c r="M289" s="762" t="s">
        <v>380</v>
      </c>
      <c r="N289" s="762"/>
      <c r="O289" s="762"/>
      <c r="P289" s="762"/>
      <c r="Q289" s="70">
        <v>100</v>
      </c>
      <c r="R289" s="763" t="s">
        <v>382</v>
      </c>
      <c r="S289" s="763"/>
      <c r="T289" s="763"/>
      <c r="U289" s="763"/>
      <c r="V289" s="763"/>
      <c r="W289" s="763"/>
      <c r="X289" s="763"/>
      <c r="Y289" s="763"/>
      <c r="Z289" s="763"/>
      <c r="AA289" s="763"/>
      <c r="AB289" s="763"/>
      <c r="AC289" s="174" t="s">
        <v>383</v>
      </c>
    </row>
    <row r="290" spans="1:221" ht="51">
      <c r="A290" s="766"/>
      <c r="B290" s="766"/>
      <c r="C290" s="25" t="s">
        <v>23</v>
      </c>
      <c r="D290" s="25" t="s">
        <v>27</v>
      </c>
      <c r="E290" s="766"/>
      <c r="F290" s="91" t="s">
        <v>25</v>
      </c>
      <c r="G290" s="27" t="s">
        <v>27</v>
      </c>
      <c r="H290" s="24" t="s">
        <v>9</v>
      </c>
      <c r="I290" s="25">
        <v>2012</v>
      </c>
      <c r="J290" s="25">
        <v>2013</v>
      </c>
      <c r="K290" s="25">
        <v>2014</v>
      </c>
      <c r="L290" s="25">
        <v>2015</v>
      </c>
      <c r="M290" s="25">
        <v>2012</v>
      </c>
      <c r="N290" s="25">
        <v>2013</v>
      </c>
      <c r="O290" s="25">
        <v>2014</v>
      </c>
      <c r="P290" s="29">
        <v>2015</v>
      </c>
      <c r="Q290" s="24" t="s">
        <v>384</v>
      </c>
      <c r="R290" s="30" t="s">
        <v>11</v>
      </c>
      <c r="S290" s="30" t="s">
        <v>12</v>
      </c>
      <c r="T290" s="30" t="s">
        <v>13</v>
      </c>
      <c r="U290" s="30" t="s">
        <v>14</v>
      </c>
      <c r="V290" s="30" t="s">
        <v>15</v>
      </c>
      <c r="W290" s="30" t="s">
        <v>16</v>
      </c>
      <c r="X290" s="30" t="s">
        <v>17</v>
      </c>
      <c r="Y290" s="30" t="s">
        <v>18</v>
      </c>
      <c r="Z290" s="30" t="s">
        <v>19</v>
      </c>
      <c r="AA290" s="30" t="s">
        <v>385</v>
      </c>
      <c r="AB290" s="30" t="s">
        <v>618</v>
      </c>
      <c r="AC290" s="30" t="s">
        <v>386</v>
      </c>
    </row>
    <row r="291" spans="1:221" ht="24.75" customHeight="1">
      <c r="A291" s="138"/>
      <c r="B291" s="29"/>
      <c r="C291" s="29"/>
      <c r="D291" s="139"/>
      <c r="E291" s="25"/>
      <c r="F291" s="91"/>
      <c r="G291" s="140"/>
      <c r="H291" s="141"/>
      <c r="I291" s="141"/>
      <c r="J291" s="141"/>
      <c r="K291" s="141"/>
      <c r="L291" s="141"/>
      <c r="M291" s="141"/>
      <c r="N291" s="141"/>
      <c r="O291" s="141"/>
      <c r="P291" s="142"/>
      <c r="Q291" s="143">
        <f>+(AB291*$Q$115)/AB$115</f>
        <v>26.279851510894613</v>
      </c>
      <c r="R291" s="35">
        <v>0</v>
      </c>
      <c r="S291" s="35">
        <v>163169192</v>
      </c>
      <c r="T291" s="35">
        <v>0</v>
      </c>
      <c r="U291" s="35">
        <v>0</v>
      </c>
      <c r="V291" s="35">
        <v>0</v>
      </c>
      <c r="W291" s="35">
        <v>0</v>
      </c>
      <c r="X291" s="35">
        <v>0</v>
      </c>
      <c r="Y291" s="35">
        <v>337080000</v>
      </c>
      <c r="Z291" s="35">
        <v>0</v>
      </c>
      <c r="AA291" s="35">
        <v>0</v>
      </c>
      <c r="AB291" s="35">
        <v>500249192</v>
      </c>
      <c r="AC291" s="174">
        <v>1554402392</v>
      </c>
    </row>
    <row r="292" spans="1:221" ht="64.5" customHeight="1">
      <c r="A292" s="808" t="s">
        <v>557</v>
      </c>
      <c r="B292" s="803" t="s">
        <v>732</v>
      </c>
      <c r="C292" s="803" t="s">
        <v>177</v>
      </c>
      <c r="D292" s="805">
        <v>0.02</v>
      </c>
      <c r="E292" s="144" t="s">
        <v>178</v>
      </c>
      <c r="F292" s="80" t="s">
        <v>179</v>
      </c>
      <c r="G292" s="140">
        <v>0</v>
      </c>
      <c r="H292" s="25" t="s">
        <v>8</v>
      </c>
      <c r="I292" s="140">
        <v>50</v>
      </c>
      <c r="J292" s="146">
        <v>50</v>
      </c>
      <c r="K292" s="146">
        <v>50</v>
      </c>
      <c r="L292" s="146">
        <v>50</v>
      </c>
      <c r="M292" s="146">
        <v>50</v>
      </c>
      <c r="N292" s="141">
        <v>100</v>
      </c>
      <c r="O292" s="141">
        <v>150</v>
      </c>
      <c r="P292" s="142">
        <v>200</v>
      </c>
      <c r="Q292" s="143">
        <f>+(AB292*$Q$291)/AB$291</f>
        <v>0.29513332185093449</v>
      </c>
      <c r="R292" s="35">
        <v>0</v>
      </c>
      <c r="S292" s="35">
        <v>5618000</v>
      </c>
      <c r="T292" s="35">
        <v>0</v>
      </c>
      <c r="U292" s="35">
        <v>0</v>
      </c>
      <c r="V292" s="35">
        <v>0</v>
      </c>
      <c r="W292" s="35">
        <v>0</v>
      </c>
      <c r="X292" s="35">
        <v>0</v>
      </c>
      <c r="Y292" s="35">
        <v>0</v>
      </c>
      <c r="Z292" s="35">
        <v>0</v>
      </c>
      <c r="AA292" s="35">
        <v>0</v>
      </c>
      <c r="AB292" s="35">
        <v>5618000</v>
      </c>
      <c r="AC292" s="174">
        <v>20918000</v>
      </c>
    </row>
    <row r="293" spans="1:221" ht="69" customHeight="1">
      <c r="A293" s="808"/>
      <c r="B293" s="803"/>
      <c r="C293" s="803"/>
      <c r="D293" s="805"/>
      <c r="E293" s="43">
        <v>50</v>
      </c>
      <c r="F293" s="80" t="s">
        <v>180</v>
      </c>
      <c r="G293" s="140">
        <v>0</v>
      </c>
      <c r="H293" s="25" t="s">
        <v>8</v>
      </c>
      <c r="I293" s="140">
        <v>10</v>
      </c>
      <c r="J293" s="146">
        <v>20</v>
      </c>
      <c r="K293" s="146">
        <v>10</v>
      </c>
      <c r="L293" s="146">
        <v>10</v>
      </c>
      <c r="M293" s="146">
        <v>10</v>
      </c>
      <c r="N293" s="141">
        <v>30</v>
      </c>
      <c r="O293" s="141">
        <v>40</v>
      </c>
      <c r="P293" s="142">
        <v>50</v>
      </c>
      <c r="Q293" s="143">
        <f t="shared" ref="Q293:Q315" si="8">+(AB293*$Q$291)/AB$291</f>
        <v>1.0624799586633642</v>
      </c>
      <c r="R293" s="35">
        <v>0</v>
      </c>
      <c r="S293" s="35">
        <v>20224800</v>
      </c>
      <c r="T293" s="35">
        <v>0</v>
      </c>
      <c r="U293" s="35">
        <v>0</v>
      </c>
      <c r="V293" s="35">
        <v>0</v>
      </c>
      <c r="W293" s="35">
        <v>0</v>
      </c>
      <c r="X293" s="35">
        <v>0</v>
      </c>
      <c r="Y293" s="35">
        <v>0</v>
      </c>
      <c r="Z293" s="35">
        <v>0</v>
      </c>
      <c r="AA293" s="35">
        <v>0</v>
      </c>
      <c r="AB293" s="35">
        <v>20224800</v>
      </c>
      <c r="AC293" s="174">
        <v>74804800</v>
      </c>
    </row>
    <row r="294" spans="1:221" ht="94.5" customHeight="1">
      <c r="A294" s="808"/>
      <c r="B294" s="803"/>
      <c r="C294" s="803"/>
      <c r="D294" s="805"/>
      <c r="E294" s="43">
        <v>2</v>
      </c>
      <c r="F294" s="80" t="s">
        <v>704</v>
      </c>
      <c r="G294" s="140">
        <v>0</v>
      </c>
      <c r="H294" s="25" t="s">
        <v>8</v>
      </c>
      <c r="I294" s="140">
        <v>1</v>
      </c>
      <c r="J294" s="146"/>
      <c r="K294" s="146">
        <v>1</v>
      </c>
      <c r="L294" s="146"/>
      <c r="M294" s="146">
        <v>1</v>
      </c>
      <c r="N294" s="141">
        <v>1</v>
      </c>
      <c r="O294" s="141">
        <v>2</v>
      </c>
      <c r="P294" s="142">
        <v>2</v>
      </c>
      <c r="Q294" s="143">
        <f t="shared" si="8"/>
        <v>5.5685532424704622E-2</v>
      </c>
      <c r="R294" s="35">
        <v>0</v>
      </c>
      <c r="S294" s="35">
        <v>1060000</v>
      </c>
      <c r="T294" s="35">
        <v>0</v>
      </c>
      <c r="U294" s="35">
        <v>0</v>
      </c>
      <c r="V294" s="35">
        <v>0</v>
      </c>
      <c r="W294" s="35">
        <v>0</v>
      </c>
      <c r="X294" s="35">
        <v>0</v>
      </c>
      <c r="Y294" s="35">
        <v>0</v>
      </c>
      <c r="Z294" s="35">
        <v>0</v>
      </c>
      <c r="AA294" s="35">
        <v>0</v>
      </c>
      <c r="AB294" s="35">
        <v>1060000</v>
      </c>
      <c r="AC294" s="174">
        <v>3060000</v>
      </c>
    </row>
    <row r="295" spans="1:221" ht="125.25" customHeight="1">
      <c r="A295" s="808"/>
      <c r="B295" s="803"/>
      <c r="C295" s="803"/>
      <c r="D295" s="805"/>
      <c r="E295" s="144">
        <v>2</v>
      </c>
      <c r="F295" s="147" t="s">
        <v>705</v>
      </c>
      <c r="G295" s="140">
        <v>0</v>
      </c>
      <c r="H295" s="25" t="s">
        <v>8</v>
      </c>
      <c r="I295" s="140">
        <v>1</v>
      </c>
      <c r="J295" s="146"/>
      <c r="K295" s="146">
        <v>1</v>
      </c>
      <c r="L295" s="146"/>
      <c r="M295" s="146">
        <v>1</v>
      </c>
      <c r="N295" s="141">
        <v>1</v>
      </c>
      <c r="O295" s="141">
        <v>2</v>
      </c>
      <c r="P295" s="142">
        <v>2</v>
      </c>
      <c r="Q295" s="143">
        <f t="shared" si="8"/>
        <v>5.5685532424704622E-2</v>
      </c>
      <c r="R295" s="35">
        <v>0</v>
      </c>
      <c r="S295" s="35">
        <v>1060000</v>
      </c>
      <c r="T295" s="35">
        <v>0</v>
      </c>
      <c r="U295" s="35">
        <v>0</v>
      </c>
      <c r="V295" s="35">
        <v>0</v>
      </c>
      <c r="W295" s="35">
        <v>0</v>
      </c>
      <c r="X295" s="35">
        <v>0</v>
      </c>
      <c r="Y295" s="35">
        <v>0</v>
      </c>
      <c r="Z295" s="35">
        <v>0</v>
      </c>
      <c r="AA295" s="35">
        <v>0</v>
      </c>
      <c r="AB295" s="35">
        <v>1060000</v>
      </c>
      <c r="AC295" s="174">
        <v>3060000</v>
      </c>
    </row>
    <row r="296" spans="1:221" ht="72" customHeight="1">
      <c r="A296" s="808"/>
      <c r="B296" s="803"/>
      <c r="C296" s="803"/>
      <c r="D296" s="805"/>
      <c r="E296" s="144">
        <v>20</v>
      </c>
      <c r="F296" s="80" t="s">
        <v>706</v>
      </c>
      <c r="G296" s="140">
        <v>0</v>
      </c>
      <c r="H296" s="25" t="s">
        <v>8</v>
      </c>
      <c r="I296" s="140">
        <v>5</v>
      </c>
      <c r="J296" s="146">
        <v>5</v>
      </c>
      <c r="K296" s="146">
        <v>5</v>
      </c>
      <c r="L296" s="146">
        <v>5</v>
      </c>
      <c r="M296" s="146">
        <v>5</v>
      </c>
      <c r="N296" s="141">
        <v>10</v>
      </c>
      <c r="O296" s="141">
        <v>15</v>
      </c>
      <c r="P296" s="142">
        <v>20</v>
      </c>
      <c r="Q296" s="143">
        <f t="shared" si="8"/>
        <v>5.9026664370186901E-2</v>
      </c>
      <c r="R296" s="35">
        <v>0</v>
      </c>
      <c r="S296" s="35">
        <v>1123600</v>
      </c>
      <c r="T296" s="35">
        <v>0</v>
      </c>
      <c r="U296" s="35">
        <v>0</v>
      </c>
      <c r="V296" s="35">
        <v>0</v>
      </c>
      <c r="W296" s="35">
        <v>0</v>
      </c>
      <c r="X296" s="35">
        <v>0</v>
      </c>
      <c r="Y296" s="35">
        <v>0</v>
      </c>
      <c r="Z296" s="35">
        <v>0</v>
      </c>
      <c r="AA296" s="35">
        <v>0</v>
      </c>
      <c r="AB296" s="35">
        <v>1123600</v>
      </c>
      <c r="AC296" s="174">
        <v>4183600</v>
      </c>
    </row>
    <row r="297" spans="1:221" ht="66.75" customHeight="1">
      <c r="A297" s="808"/>
      <c r="B297" s="803"/>
      <c r="C297" s="806" t="s">
        <v>181</v>
      </c>
      <c r="D297" s="807" t="s">
        <v>68</v>
      </c>
      <c r="E297" s="148" t="s">
        <v>558</v>
      </c>
      <c r="F297" s="148" t="s">
        <v>707</v>
      </c>
      <c r="G297" s="148" t="s">
        <v>68</v>
      </c>
      <c r="H297" s="25" t="s">
        <v>8</v>
      </c>
      <c r="I297" s="148">
        <v>2</v>
      </c>
      <c r="J297" s="148">
        <v>3</v>
      </c>
      <c r="K297" s="148">
        <v>3</v>
      </c>
      <c r="L297" s="148">
        <v>2</v>
      </c>
      <c r="M297" s="146">
        <v>2</v>
      </c>
      <c r="N297" s="141">
        <v>5</v>
      </c>
      <c r="O297" s="141">
        <v>8</v>
      </c>
      <c r="P297" s="142">
        <v>10</v>
      </c>
      <c r="Q297" s="143">
        <f t="shared" si="8"/>
        <v>1.0034532942931773</v>
      </c>
      <c r="R297" s="35">
        <v>0</v>
      </c>
      <c r="S297" s="35">
        <v>19101200</v>
      </c>
      <c r="T297" s="35">
        <v>0</v>
      </c>
      <c r="U297" s="35">
        <v>0</v>
      </c>
      <c r="V297" s="35">
        <v>0</v>
      </c>
      <c r="W297" s="35">
        <v>0</v>
      </c>
      <c r="X297" s="35">
        <v>0</v>
      </c>
      <c r="Y297" s="35">
        <v>0</v>
      </c>
      <c r="Z297" s="35">
        <v>0</v>
      </c>
      <c r="AA297" s="35">
        <v>0</v>
      </c>
      <c r="AB297" s="35">
        <v>19101200</v>
      </c>
      <c r="AC297" s="174">
        <v>67121200</v>
      </c>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row>
    <row r="298" spans="1:221" ht="66.75" customHeight="1">
      <c r="A298" s="808"/>
      <c r="B298" s="803"/>
      <c r="C298" s="806"/>
      <c r="D298" s="807"/>
      <c r="E298" s="148" t="s">
        <v>559</v>
      </c>
      <c r="F298" s="148" t="s">
        <v>182</v>
      </c>
      <c r="G298" s="246" t="s">
        <v>68</v>
      </c>
      <c r="H298" s="25" t="s">
        <v>8</v>
      </c>
      <c r="I298" s="246">
        <v>4</v>
      </c>
      <c r="J298" s="149">
        <v>4</v>
      </c>
      <c r="K298" s="149">
        <v>4</v>
      </c>
      <c r="L298" s="149">
        <v>3</v>
      </c>
      <c r="M298" s="146">
        <v>4</v>
      </c>
      <c r="N298" s="141">
        <v>8</v>
      </c>
      <c r="O298" s="141">
        <v>12</v>
      </c>
      <c r="P298" s="142">
        <v>15</v>
      </c>
      <c r="Q298" s="143">
        <f t="shared" si="8"/>
        <v>0.88539996555280354</v>
      </c>
      <c r="R298" s="35">
        <v>0</v>
      </c>
      <c r="S298" s="35">
        <v>16854000</v>
      </c>
      <c r="T298" s="35">
        <v>0</v>
      </c>
      <c r="U298" s="35">
        <v>0</v>
      </c>
      <c r="V298" s="35">
        <v>0</v>
      </c>
      <c r="W298" s="35">
        <v>0</v>
      </c>
      <c r="X298" s="35">
        <v>0</v>
      </c>
      <c r="Y298" s="35">
        <v>0</v>
      </c>
      <c r="Z298" s="35">
        <v>0</v>
      </c>
      <c r="AA298" s="35">
        <v>0</v>
      </c>
      <c r="AB298" s="35">
        <v>16854000</v>
      </c>
      <c r="AC298" s="174">
        <v>62754000</v>
      </c>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row>
    <row r="299" spans="1:221" ht="91.5" customHeight="1">
      <c r="A299" s="808"/>
      <c r="B299" s="803"/>
      <c r="C299" s="806"/>
      <c r="D299" s="807"/>
      <c r="E299" s="148">
        <v>8</v>
      </c>
      <c r="F299" s="148" t="s">
        <v>183</v>
      </c>
      <c r="G299" s="246" t="s">
        <v>68</v>
      </c>
      <c r="H299" s="25" t="s">
        <v>8</v>
      </c>
      <c r="I299" s="246">
        <v>2</v>
      </c>
      <c r="J299" s="149">
        <v>2</v>
      </c>
      <c r="K299" s="149">
        <v>2</v>
      </c>
      <c r="L299" s="149">
        <v>2</v>
      </c>
      <c r="M299" s="146">
        <v>2</v>
      </c>
      <c r="N299" s="141">
        <v>4</v>
      </c>
      <c r="O299" s="141">
        <v>6</v>
      </c>
      <c r="P299" s="142">
        <v>8</v>
      </c>
      <c r="Q299" s="143">
        <f t="shared" si="8"/>
        <v>0.1180533287403738</v>
      </c>
      <c r="R299" s="35">
        <v>0</v>
      </c>
      <c r="S299" s="35">
        <v>2247200</v>
      </c>
      <c r="T299" s="35">
        <v>0</v>
      </c>
      <c r="U299" s="35">
        <v>0</v>
      </c>
      <c r="V299" s="35">
        <v>0</v>
      </c>
      <c r="W299" s="35">
        <v>0</v>
      </c>
      <c r="X299" s="35">
        <v>0</v>
      </c>
      <c r="Y299" s="35">
        <v>0</v>
      </c>
      <c r="Z299" s="35">
        <v>0</v>
      </c>
      <c r="AA299" s="35">
        <v>0</v>
      </c>
      <c r="AB299" s="35">
        <v>2247200</v>
      </c>
      <c r="AC299" s="174">
        <v>8367200</v>
      </c>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row>
    <row r="300" spans="1:221" ht="66.75" customHeight="1">
      <c r="A300" s="808"/>
      <c r="B300" s="803"/>
      <c r="C300" s="806"/>
      <c r="D300" s="807"/>
      <c r="E300" s="148">
        <v>3</v>
      </c>
      <c r="F300" s="148" t="s">
        <v>708</v>
      </c>
      <c r="G300" s="246" t="s">
        <v>68</v>
      </c>
      <c r="H300" s="25" t="s">
        <v>8</v>
      </c>
      <c r="I300" s="149">
        <v>2</v>
      </c>
      <c r="J300" s="149">
        <v>1</v>
      </c>
      <c r="K300" s="149"/>
      <c r="L300" s="149"/>
      <c r="M300" s="146">
        <v>2</v>
      </c>
      <c r="N300" s="141">
        <v>3</v>
      </c>
      <c r="O300" s="141">
        <v>3</v>
      </c>
      <c r="P300" s="142">
        <v>3</v>
      </c>
      <c r="Q300" s="143">
        <f t="shared" si="8"/>
        <v>0</v>
      </c>
      <c r="R300" s="35">
        <v>0</v>
      </c>
      <c r="S300" s="35">
        <v>0</v>
      </c>
      <c r="T300" s="35">
        <v>0</v>
      </c>
      <c r="U300" s="35">
        <v>0</v>
      </c>
      <c r="V300" s="35">
        <v>0</v>
      </c>
      <c r="W300" s="35">
        <v>0</v>
      </c>
      <c r="X300" s="35">
        <v>0</v>
      </c>
      <c r="Y300" s="35">
        <v>0</v>
      </c>
      <c r="Z300" s="35">
        <v>0</v>
      </c>
      <c r="AA300" s="35">
        <v>0</v>
      </c>
      <c r="AB300" s="35">
        <v>0</v>
      </c>
      <c r="AC300" s="174">
        <v>6000000</v>
      </c>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row>
    <row r="301" spans="1:221" ht="102" customHeight="1">
      <c r="A301" s="808"/>
      <c r="B301" s="803"/>
      <c r="C301" s="806"/>
      <c r="D301" s="807"/>
      <c r="E301" s="148">
        <v>1</v>
      </c>
      <c r="F301" s="148" t="s">
        <v>184</v>
      </c>
      <c r="G301" s="246">
        <v>0</v>
      </c>
      <c r="H301" s="25" t="s">
        <v>8</v>
      </c>
      <c r="I301" s="246">
        <v>1</v>
      </c>
      <c r="J301" s="149"/>
      <c r="K301" s="149"/>
      <c r="L301" s="149"/>
      <c r="M301" s="146">
        <v>1</v>
      </c>
      <c r="N301" s="141">
        <v>1</v>
      </c>
      <c r="O301" s="141">
        <v>1</v>
      </c>
      <c r="P301" s="142">
        <v>1</v>
      </c>
      <c r="Q301" s="143">
        <f t="shared" si="8"/>
        <v>0</v>
      </c>
      <c r="R301" s="35">
        <v>0</v>
      </c>
      <c r="S301" s="35">
        <v>0</v>
      </c>
      <c r="T301" s="35">
        <v>0</v>
      </c>
      <c r="U301" s="35">
        <v>0</v>
      </c>
      <c r="V301" s="35">
        <v>0</v>
      </c>
      <c r="W301" s="35">
        <v>0</v>
      </c>
      <c r="X301" s="35">
        <v>0</v>
      </c>
      <c r="Y301" s="35">
        <v>0</v>
      </c>
      <c r="Z301" s="35">
        <v>0</v>
      </c>
      <c r="AA301" s="35">
        <v>0</v>
      </c>
      <c r="AB301" s="35">
        <v>0</v>
      </c>
      <c r="AC301" s="174">
        <v>1000000</v>
      </c>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row>
    <row r="302" spans="1:221" ht="106.5" customHeight="1">
      <c r="A302" s="808"/>
      <c r="B302" s="803"/>
      <c r="C302" s="806"/>
      <c r="D302" s="807"/>
      <c r="E302" s="148">
        <v>2</v>
      </c>
      <c r="F302" s="148" t="s">
        <v>709</v>
      </c>
      <c r="G302" s="246">
        <v>0</v>
      </c>
      <c r="H302" s="25" t="s">
        <v>8</v>
      </c>
      <c r="I302" s="246">
        <v>2</v>
      </c>
      <c r="J302" s="149"/>
      <c r="K302" s="149"/>
      <c r="L302" s="149"/>
      <c r="M302" s="146">
        <v>2</v>
      </c>
      <c r="N302" s="141">
        <v>2</v>
      </c>
      <c r="O302" s="141">
        <v>2</v>
      </c>
      <c r="P302" s="142">
        <v>2</v>
      </c>
      <c r="Q302" s="143">
        <f t="shared" si="8"/>
        <v>0</v>
      </c>
      <c r="R302" s="35">
        <v>0</v>
      </c>
      <c r="S302" s="35">
        <v>0</v>
      </c>
      <c r="T302" s="35">
        <v>0</v>
      </c>
      <c r="U302" s="35">
        <v>0</v>
      </c>
      <c r="V302" s="35">
        <v>0</v>
      </c>
      <c r="W302" s="35">
        <v>0</v>
      </c>
      <c r="X302" s="35">
        <v>0</v>
      </c>
      <c r="Y302" s="35">
        <v>0</v>
      </c>
      <c r="Z302" s="35">
        <v>0</v>
      </c>
      <c r="AA302" s="35">
        <v>0</v>
      </c>
      <c r="AB302" s="35">
        <v>0</v>
      </c>
      <c r="AC302" s="174">
        <v>1000000</v>
      </c>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row>
    <row r="303" spans="1:221" ht="95.25" customHeight="1">
      <c r="A303" s="808"/>
      <c r="B303" s="803"/>
      <c r="C303" s="806"/>
      <c r="D303" s="807"/>
      <c r="E303" s="148">
        <v>1</v>
      </c>
      <c r="F303" s="148" t="s">
        <v>811</v>
      </c>
      <c r="G303" s="246">
        <v>0</v>
      </c>
      <c r="H303" s="25" t="s">
        <v>8</v>
      </c>
      <c r="I303" s="246">
        <v>1</v>
      </c>
      <c r="J303" s="149"/>
      <c r="K303" s="149"/>
      <c r="L303" s="149"/>
      <c r="M303" s="146">
        <v>1</v>
      </c>
      <c r="N303" s="141">
        <v>1</v>
      </c>
      <c r="O303" s="141">
        <v>1</v>
      </c>
      <c r="P303" s="142">
        <v>1</v>
      </c>
      <c r="Q303" s="143">
        <f t="shared" si="8"/>
        <v>0</v>
      </c>
      <c r="R303" s="35">
        <v>0</v>
      </c>
      <c r="S303" s="35">
        <v>0</v>
      </c>
      <c r="T303" s="35">
        <v>0</v>
      </c>
      <c r="U303" s="35">
        <v>0</v>
      </c>
      <c r="V303" s="35">
        <v>0</v>
      </c>
      <c r="W303" s="35">
        <v>0</v>
      </c>
      <c r="X303" s="35">
        <v>0</v>
      </c>
      <c r="Y303" s="35">
        <v>0</v>
      </c>
      <c r="Z303" s="35">
        <v>0</v>
      </c>
      <c r="AA303" s="35">
        <v>0</v>
      </c>
      <c r="AB303" s="35">
        <v>0</v>
      </c>
      <c r="AC303" s="174">
        <v>2000000</v>
      </c>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row>
    <row r="304" spans="1:221" ht="84.75" customHeight="1">
      <c r="A304" s="808"/>
      <c r="B304" s="803"/>
      <c r="C304" s="806"/>
      <c r="D304" s="807"/>
      <c r="E304" s="148" t="s">
        <v>185</v>
      </c>
      <c r="F304" s="148" t="s">
        <v>186</v>
      </c>
      <c r="G304" s="246" t="s">
        <v>804</v>
      </c>
      <c r="H304" s="25" t="s">
        <v>8</v>
      </c>
      <c r="I304" s="246">
        <v>200</v>
      </c>
      <c r="J304" s="246">
        <v>300</v>
      </c>
      <c r="K304" s="246">
        <v>200</v>
      </c>
      <c r="L304" s="246">
        <v>300</v>
      </c>
      <c r="M304" s="146">
        <v>200</v>
      </c>
      <c r="N304" s="141">
        <v>500</v>
      </c>
      <c r="O304" s="141">
        <v>700</v>
      </c>
      <c r="P304" s="246">
        <v>1000</v>
      </c>
      <c r="Q304" s="143">
        <f t="shared" si="8"/>
        <v>21.578377693809223</v>
      </c>
      <c r="R304" s="35">
        <v>0</v>
      </c>
      <c r="S304" s="35">
        <v>73674452</v>
      </c>
      <c r="T304" s="35">
        <v>0</v>
      </c>
      <c r="U304" s="35">
        <v>0</v>
      </c>
      <c r="V304" s="35">
        <v>0</v>
      </c>
      <c r="W304" s="35">
        <v>0</v>
      </c>
      <c r="X304" s="35">
        <v>0</v>
      </c>
      <c r="Y304" s="35">
        <v>337080000</v>
      </c>
      <c r="Z304" s="35">
        <v>0</v>
      </c>
      <c r="AA304" s="35">
        <v>0</v>
      </c>
      <c r="AB304" s="35">
        <v>410754452</v>
      </c>
      <c r="AC304" s="174">
        <v>1223828652</v>
      </c>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row>
    <row r="305" spans="1:29" ht="93.75" customHeight="1">
      <c r="A305" s="808"/>
      <c r="B305" s="803"/>
      <c r="C305" s="806"/>
      <c r="D305" s="807"/>
      <c r="E305" s="144">
        <v>1</v>
      </c>
      <c r="F305" s="148" t="s">
        <v>710</v>
      </c>
      <c r="G305" s="140">
        <v>0</v>
      </c>
      <c r="H305" s="25" t="s">
        <v>8</v>
      </c>
      <c r="I305" s="140">
        <v>1</v>
      </c>
      <c r="J305" s="146"/>
      <c r="K305" s="146"/>
      <c r="L305" s="146"/>
      <c r="M305" s="146">
        <v>1</v>
      </c>
      <c r="N305" s="141">
        <v>1</v>
      </c>
      <c r="O305" s="141">
        <v>1</v>
      </c>
      <c r="P305" s="142">
        <v>1</v>
      </c>
      <c r="Q305" s="143">
        <f t="shared" si="8"/>
        <v>0</v>
      </c>
      <c r="R305" s="35">
        <v>0</v>
      </c>
      <c r="S305" s="35">
        <v>0</v>
      </c>
      <c r="T305" s="35">
        <v>0</v>
      </c>
      <c r="U305" s="35">
        <v>0</v>
      </c>
      <c r="V305" s="35">
        <v>0</v>
      </c>
      <c r="W305" s="35">
        <v>0</v>
      </c>
      <c r="X305" s="35">
        <v>0</v>
      </c>
      <c r="Y305" s="35">
        <v>0</v>
      </c>
      <c r="Z305" s="35">
        <v>0</v>
      </c>
      <c r="AA305" s="35">
        <v>0</v>
      </c>
      <c r="AB305" s="35">
        <v>0</v>
      </c>
      <c r="AC305" s="174">
        <v>1000000</v>
      </c>
    </row>
    <row r="306" spans="1:29" ht="93.75" customHeight="1">
      <c r="A306" s="808"/>
      <c r="B306" s="803"/>
      <c r="C306" s="806"/>
      <c r="D306" s="807"/>
      <c r="E306" s="144">
        <v>8</v>
      </c>
      <c r="F306" s="148" t="s">
        <v>711</v>
      </c>
      <c r="G306" s="140" t="s">
        <v>68</v>
      </c>
      <c r="H306" s="25" t="s">
        <v>8</v>
      </c>
      <c r="I306" s="140">
        <v>2</v>
      </c>
      <c r="J306" s="146">
        <v>2</v>
      </c>
      <c r="K306" s="146">
        <v>2</v>
      </c>
      <c r="L306" s="146">
        <v>2</v>
      </c>
      <c r="M306" s="146">
        <v>2</v>
      </c>
      <c r="N306" s="141">
        <v>4</v>
      </c>
      <c r="O306" s="141">
        <v>6</v>
      </c>
      <c r="P306" s="142">
        <v>8</v>
      </c>
      <c r="Q306" s="143">
        <f t="shared" si="8"/>
        <v>0.47221331496149521</v>
      </c>
      <c r="R306" s="35">
        <v>0</v>
      </c>
      <c r="S306" s="35">
        <v>8988800</v>
      </c>
      <c r="T306" s="35">
        <v>0</v>
      </c>
      <c r="U306" s="35">
        <v>0</v>
      </c>
      <c r="V306" s="35">
        <v>0</v>
      </c>
      <c r="W306" s="35">
        <v>0</v>
      </c>
      <c r="X306" s="35">
        <v>0</v>
      </c>
      <c r="Y306" s="35">
        <v>0</v>
      </c>
      <c r="Z306" s="35">
        <v>0</v>
      </c>
      <c r="AA306" s="35">
        <v>0</v>
      </c>
      <c r="AB306" s="35">
        <v>8988800</v>
      </c>
      <c r="AC306" s="174">
        <v>33468800</v>
      </c>
    </row>
    <row r="307" spans="1:29" ht="59.25" customHeight="1">
      <c r="A307" s="808"/>
      <c r="B307" s="803"/>
      <c r="C307" s="806"/>
      <c r="D307" s="807"/>
      <c r="E307" s="144">
        <v>3</v>
      </c>
      <c r="F307" s="80" t="s">
        <v>712</v>
      </c>
      <c r="G307" s="140">
        <v>0</v>
      </c>
      <c r="H307" s="25" t="s">
        <v>8</v>
      </c>
      <c r="I307" s="140"/>
      <c r="J307" s="146">
        <v>1</v>
      </c>
      <c r="K307" s="146">
        <v>1</v>
      </c>
      <c r="L307" s="146">
        <v>1</v>
      </c>
      <c r="M307" s="146">
        <v>0</v>
      </c>
      <c r="N307" s="141">
        <v>1</v>
      </c>
      <c r="O307" s="141">
        <v>2</v>
      </c>
      <c r="P307" s="142">
        <v>3</v>
      </c>
      <c r="Q307" s="143">
        <f t="shared" si="8"/>
        <v>0.39075651813063728</v>
      </c>
      <c r="R307" s="35">
        <v>0</v>
      </c>
      <c r="S307" s="35">
        <v>9558232</v>
      </c>
      <c r="T307" s="35">
        <v>0</v>
      </c>
      <c r="U307" s="35">
        <v>0</v>
      </c>
      <c r="V307" s="35">
        <v>0</v>
      </c>
      <c r="W307" s="35">
        <v>0</v>
      </c>
      <c r="X307" s="35">
        <v>0</v>
      </c>
      <c r="Y307" s="35">
        <v>0</v>
      </c>
      <c r="Z307" s="35">
        <v>0</v>
      </c>
      <c r="AA307" s="35">
        <v>0</v>
      </c>
      <c r="AB307" s="35">
        <v>7438232</v>
      </c>
      <c r="AC307" s="174">
        <v>21075432</v>
      </c>
    </row>
    <row r="308" spans="1:29" ht="72" customHeight="1">
      <c r="A308" s="808" t="s">
        <v>560</v>
      </c>
      <c r="B308" s="803" t="s">
        <v>561</v>
      </c>
      <c r="C308" s="803" t="s">
        <v>187</v>
      </c>
      <c r="D308" s="803" t="s">
        <v>672</v>
      </c>
      <c r="E308" s="804" t="s">
        <v>188</v>
      </c>
      <c r="F308" s="80" t="s">
        <v>189</v>
      </c>
      <c r="G308" s="140">
        <v>0</v>
      </c>
      <c r="H308" s="25" t="s">
        <v>9</v>
      </c>
      <c r="I308" s="140">
        <v>1</v>
      </c>
      <c r="J308" s="146">
        <v>1</v>
      </c>
      <c r="K308" s="146">
        <v>1</v>
      </c>
      <c r="L308" s="146">
        <v>1</v>
      </c>
      <c r="M308" s="146">
        <v>1</v>
      </c>
      <c r="N308" s="141">
        <v>2</v>
      </c>
      <c r="O308" s="141">
        <v>3</v>
      </c>
      <c r="P308" s="142">
        <v>4</v>
      </c>
      <c r="Q308" s="143">
        <f t="shared" si="8"/>
        <v>2.9513332185093451E-2</v>
      </c>
      <c r="R308" s="35">
        <v>0</v>
      </c>
      <c r="S308" s="35">
        <v>561800</v>
      </c>
      <c r="T308" s="35">
        <v>0</v>
      </c>
      <c r="U308" s="35">
        <v>0</v>
      </c>
      <c r="V308" s="35">
        <v>0</v>
      </c>
      <c r="W308" s="35">
        <v>0</v>
      </c>
      <c r="X308" s="35">
        <v>0</v>
      </c>
      <c r="Y308" s="35">
        <v>0</v>
      </c>
      <c r="Z308" s="35">
        <v>0</v>
      </c>
      <c r="AA308" s="35">
        <v>0</v>
      </c>
      <c r="AB308" s="35">
        <v>561800</v>
      </c>
      <c r="AC308" s="174">
        <v>2091800</v>
      </c>
    </row>
    <row r="309" spans="1:29" ht="94.5" customHeight="1">
      <c r="A309" s="808"/>
      <c r="B309" s="803"/>
      <c r="C309" s="803"/>
      <c r="D309" s="803"/>
      <c r="E309" s="804"/>
      <c r="F309" s="80" t="s">
        <v>190</v>
      </c>
      <c r="G309" s="140">
        <v>0</v>
      </c>
      <c r="H309" s="25" t="s">
        <v>9</v>
      </c>
      <c r="I309" s="140">
        <v>1</v>
      </c>
      <c r="J309" s="146">
        <v>1</v>
      </c>
      <c r="K309" s="146">
        <v>1</v>
      </c>
      <c r="L309" s="146">
        <v>1</v>
      </c>
      <c r="M309" s="146">
        <v>1</v>
      </c>
      <c r="N309" s="141">
        <v>2</v>
      </c>
      <c r="O309" s="141">
        <v>3</v>
      </c>
      <c r="P309" s="142">
        <v>4</v>
      </c>
      <c r="Q309" s="143">
        <f t="shared" si="8"/>
        <v>3.1284132116199057E-2</v>
      </c>
      <c r="R309" s="35">
        <v>0</v>
      </c>
      <c r="S309" s="35">
        <v>595508</v>
      </c>
      <c r="T309" s="35">
        <v>0</v>
      </c>
      <c r="U309" s="35">
        <v>0</v>
      </c>
      <c r="V309" s="35">
        <v>0</v>
      </c>
      <c r="W309" s="35">
        <v>0</v>
      </c>
      <c r="X309" s="35">
        <v>0</v>
      </c>
      <c r="Y309" s="35">
        <v>0</v>
      </c>
      <c r="Z309" s="35">
        <v>0</v>
      </c>
      <c r="AA309" s="35">
        <v>0</v>
      </c>
      <c r="AB309" s="35">
        <v>595508</v>
      </c>
      <c r="AC309" s="174">
        <v>2187308</v>
      </c>
    </row>
    <row r="310" spans="1:29" ht="94.5" customHeight="1">
      <c r="A310" s="808"/>
      <c r="B310" s="803"/>
      <c r="C310" s="803"/>
      <c r="D310" s="803"/>
      <c r="E310" s="12">
        <v>2</v>
      </c>
      <c r="F310" s="80" t="s">
        <v>192</v>
      </c>
      <c r="G310" s="140">
        <v>0</v>
      </c>
      <c r="H310" s="25" t="s">
        <v>8</v>
      </c>
      <c r="I310" s="140">
        <v>1</v>
      </c>
      <c r="J310" s="146"/>
      <c r="K310" s="146">
        <v>1</v>
      </c>
      <c r="L310" s="146"/>
      <c r="M310" s="146">
        <v>1</v>
      </c>
      <c r="N310" s="141">
        <v>1</v>
      </c>
      <c r="O310" s="141">
        <v>2</v>
      </c>
      <c r="P310" s="142">
        <v>2</v>
      </c>
      <c r="Q310" s="143">
        <f t="shared" si="8"/>
        <v>0</v>
      </c>
      <c r="R310" s="35">
        <v>0</v>
      </c>
      <c r="S310" s="35">
        <v>0</v>
      </c>
      <c r="T310" s="35">
        <v>0</v>
      </c>
      <c r="U310" s="35">
        <v>0</v>
      </c>
      <c r="V310" s="35">
        <v>0</v>
      </c>
      <c r="W310" s="35">
        <v>0</v>
      </c>
      <c r="X310" s="35">
        <v>0</v>
      </c>
      <c r="Y310" s="35">
        <v>0</v>
      </c>
      <c r="Z310" s="35">
        <v>0</v>
      </c>
      <c r="AA310" s="35">
        <v>0</v>
      </c>
      <c r="AB310" s="35">
        <v>0</v>
      </c>
      <c r="AC310" s="174">
        <v>0</v>
      </c>
    </row>
    <row r="311" spans="1:29" ht="119.25" customHeight="1">
      <c r="A311" s="808"/>
      <c r="B311" s="803"/>
      <c r="C311" s="803"/>
      <c r="D311" s="803"/>
      <c r="E311" s="153" t="s">
        <v>191</v>
      </c>
      <c r="F311" s="80" t="s">
        <v>193</v>
      </c>
      <c r="G311" s="140">
        <v>0</v>
      </c>
      <c r="H311" s="25" t="s">
        <v>8</v>
      </c>
      <c r="I311" s="140">
        <v>2</v>
      </c>
      <c r="J311" s="146">
        <v>2</v>
      </c>
      <c r="K311" s="146">
        <v>2</v>
      </c>
      <c r="L311" s="146">
        <v>2</v>
      </c>
      <c r="M311" s="146">
        <v>2</v>
      </c>
      <c r="N311" s="141">
        <v>4</v>
      </c>
      <c r="O311" s="141">
        <v>6</v>
      </c>
      <c r="P311" s="142">
        <v>8</v>
      </c>
      <c r="Q311" s="143">
        <f t="shared" si="8"/>
        <v>0.1180533287403738</v>
      </c>
      <c r="R311" s="35">
        <v>0</v>
      </c>
      <c r="S311" s="35">
        <v>2247200</v>
      </c>
      <c r="T311" s="35">
        <v>0</v>
      </c>
      <c r="U311" s="35">
        <v>0</v>
      </c>
      <c r="V311" s="35">
        <v>0</v>
      </c>
      <c r="W311" s="35">
        <v>0</v>
      </c>
      <c r="X311" s="35">
        <v>0</v>
      </c>
      <c r="Y311" s="35">
        <v>0</v>
      </c>
      <c r="Z311" s="35">
        <v>0</v>
      </c>
      <c r="AA311" s="35">
        <v>0</v>
      </c>
      <c r="AB311" s="35">
        <v>2247200</v>
      </c>
      <c r="AC311" s="174">
        <v>8367200</v>
      </c>
    </row>
    <row r="312" spans="1:29" ht="114" customHeight="1">
      <c r="A312" s="808"/>
      <c r="B312" s="803"/>
      <c r="C312" s="803"/>
      <c r="D312" s="803"/>
      <c r="E312" s="144" t="s">
        <v>194</v>
      </c>
      <c r="F312" s="80" t="s">
        <v>195</v>
      </c>
      <c r="G312" s="140">
        <v>0</v>
      </c>
      <c r="H312" s="25" t="s">
        <v>8</v>
      </c>
      <c r="I312" s="140">
        <v>1</v>
      </c>
      <c r="J312" s="146"/>
      <c r="K312" s="146">
        <v>1</v>
      </c>
      <c r="L312" s="146"/>
      <c r="M312" s="146">
        <v>1</v>
      </c>
      <c r="N312" s="141">
        <v>1</v>
      </c>
      <c r="O312" s="141">
        <v>2</v>
      </c>
      <c r="P312" s="142">
        <v>2</v>
      </c>
      <c r="Q312" s="143">
        <f t="shared" si="8"/>
        <v>0.11137106484940924</v>
      </c>
      <c r="R312" s="35">
        <v>0</v>
      </c>
      <c r="S312" s="35"/>
      <c r="T312" s="35">
        <v>0</v>
      </c>
      <c r="U312" s="35">
        <v>0</v>
      </c>
      <c r="V312" s="35">
        <v>0</v>
      </c>
      <c r="W312" s="35">
        <v>0</v>
      </c>
      <c r="X312" s="35">
        <v>0</v>
      </c>
      <c r="Y312" s="35">
        <v>0</v>
      </c>
      <c r="Z312" s="35">
        <v>0</v>
      </c>
      <c r="AA312" s="35">
        <v>0</v>
      </c>
      <c r="AB312" s="35">
        <v>2120000</v>
      </c>
      <c r="AC312" s="174">
        <v>6120000</v>
      </c>
    </row>
    <row r="313" spans="1:29" ht="84" customHeight="1">
      <c r="A313" s="808"/>
      <c r="B313" s="803"/>
      <c r="C313" s="803"/>
      <c r="D313" s="803"/>
      <c r="E313" s="144" t="s">
        <v>196</v>
      </c>
      <c r="F313" s="80" t="s">
        <v>197</v>
      </c>
      <c r="G313" s="140">
        <v>0</v>
      </c>
      <c r="H313" s="25" t="s">
        <v>8</v>
      </c>
      <c r="I313" s="140">
        <v>6</v>
      </c>
      <c r="J313" s="146">
        <v>6</v>
      </c>
      <c r="K313" s="146">
        <v>6</v>
      </c>
      <c r="L313" s="146">
        <v>6</v>
      </c>
      <c r="M313" s="146">
        <v>6</v>
      </c>
      <c r="N313" s="141">
        <v>12</v>
      </c>
      <c r="O313" s="141">
        <v>18</v>
      </c>
      <c r="P313" s="142">
        <v>24</v>
      </c>
      <c r="Q313" s="143">
        <f t="shared" si="8"/>
        <v>0</v>
      </c>
      <c r="R313" s="35">
        <v>0</v>
      </c>
      <c r="S313" s="35">
        <v>0</v>
      </c>
      <c r="T313" s="35">
        <v>0</v>
      </c>
      <c r="U313" s="35">
        <v>0</v>
      </c>
      <c r="V313" s="35">
        <v>0</v>
      </c>
      <c r="W313" s="35">
        <v>0</v>
      </c>
      <c r="X313" s="35">
        <v>0</v>
      </c>
      <c r="Y313" s="35">
        <v>0</v>
      </c>
      <c r="Z313" s="35">
        <v>0</v>
      </c>
      <c r="AA313" s="35">
        <v>0</v>
      </c>
      <c r="AB313" s="35">
        <v>0</v>
      </c>
      <c r="AC313" s="174">
        <v>0</v>
      </c>
    </row>
    <row r="314" spans="1:29" ht="79.5" customHeight="1">
      <c r="A314" s="808"/>
      <c r="B314" s="803"/>
      <c r="C314" s="803"/>
      <c r="D314" s="803"/>
      <c r="E314" s="144">
        <v>16</v>
      </c>
      <c r="F314" s="80" t="s">
        <v>562</v>
      </c>
      <c r="G314" s="140">
        <v>8</v>
      </c>
      <c r="H314" s="25" t="s">
        <v>8</v>
      </c>
      <c r="I314" s="140"/>
      <c r="J314" s="146">
        <v>16</v>
      </c>
      <c r="K314" s="146"/>
      <c r="L314" s="146"/>
      <c r="M314" s="146">
        <v>0</v>
      </c>
      <c r="N314" s="141">
        <v>16</v>
      </c>
      <c r="O314" s="141">
        <v>16</v>
      </c>
      <c r="P314" s="142">
        <v>16</v>
      </c>
      <c r="Q314" s="143">
        <f t="shared" si="8"/>
        <v>0</v>
      </c>
      <c r="R314" s="35">
        <v>0</v>
      </c>
      <c r="S314" s="35">
        <v>0</v>
      </c>
      <c r="T314" s="35">
        <v>0</v>
      </c>
      <c r="U314" s="35">
        <v>0</v>
      </c>
      <c r="V314" s="35">
        <v>0</v>
      </c>
      <c r="W314" s="35">
        <v>0</v>
      </c>
      <c r="X314" s="35">
        <v>0</v>
      </c>
      <c r="Y314" s="35">
        <v>0</v>
      </c>
      <c r="Z314" s="35">
        <v>0</v>
      </c>
      <c r="AA314" s="35">
        <v>0</v>
      </c>
      <c r="AB314" s="35">
        <v>0</v>
      </c>
      <c r="AC314" s="174">
        <v>500000</v>
      </c>
    </row>
    <row r="315" spans="1:29" ht="160.5" customHeight="1">
      <c r="A315" s="808"/>
      <c r="B315" s="803"/>
      <c r="C315" s="803"/>
      <c r="D315" s="803"/>
      <c r="E315" s="144">
        <v>4</v>
      </c>
      <c r="F315" s="80" t="s">
        <v>198</v>
      </c>
      <c r="G315" s="140">
        <v>0</v>
      </c>
      <c r="H315" s="25" t="s">
        <v>8</v>
      </c>
      <c r="I315" s="140">
        <v>1</v>
      </c>
      <c r="J315" s="146">
        <v>1</v>
      </c>
      <c r="K315" s="146">
        <v>1</v>
      </c>
      <c r="L315" s="146">
        <v>1</v>
      </c>
      <c r="M315" s="146">
        <v>1</v>
      </c>
      <c r="N315" s="141">
        <v>2</v>
      </c>
      <c r="O315" s="141">
        <v>3</v>
      </c>
      <c r="P315" s="142">
        <v>4</v>
      </c>
      <c r="Q315" s="143">
        <f t="shared" si="8"/>
        <v>1.3364527781929111E-2</v>
      </c>
      <c r="R315" s="35">
        <v>0</v>
      </c>
      <c r="S315" s="35">
        <v>254400</v>
      </c>
      <c r="T315" s="35">
        <v>0</v>
      </c>
      <c r="U315" s="35">
        <v>0</v>
      </c>
      <c r="V315" s="35">
        <v>0</v>
      </c>
      <c r="W315" s="35">
        <v>0</v>
      </c>
      <c r="X315" s="35">
        <v>0</v>
      </c>
      <c r="Y315" s="35">
        <v>0</v>
      </c>
      <c r="Z315" s="35">
        <v>0</v>
      </c>
      <c r="AA315" s="35">
        <v>0</v>
      </c>
      <c r="AB315" s="35">
        <v>254400</v>
      </c>
      <c r="AC315" s="174">
        <v>1494400</v>
      </c>
    </row>
    <row r="316" spans="1:29" s="332" customFormat="1">
      <c r="A316" s="439"/>
      <c r="B316" s="440"/>
      <c r="C316" s="441"/>
      <c r="D316" s="442"/>
      <c r="E316" s="440"/>
      <c r="F316" s="433"/>
      <c r="G316" s="440"/>
      <c r="H316" s="326"/>
      <c r="I316" s="326"/>
      <c r="J316" s="443" t="s">
        <v>780</v>
      </c>
      <c r="K316" s="326"/>
      <c r="L316" s="326"/>
      <c r="M316" s="326"/>
      <c r="N316" s="326"/>
      <c r="O316" s="326"/>
      <c r="P316" s="444"/>
      <c r="Q316" s="445">
        <f>SUM(Q292:Q315)</f>
        <v>26.279851510894606</v>
      </c>
      <c r="R316" s="446">
        <v>0</v>
      </c>
      <c r="S316" s="446">
        <v>163169192</v>
      </c>
      <c r="T316" s="446">
        <v>0</v>
      </c>
      <c r="U316" s="446">
        <v>0</v>
      </c>
      <c r="V316" s="446">
        <v>0</v>
      </c>
      <c r="W316" s="446">
        <v>0</v>
      </c>
      <c r="X316" s="446">
        <v>0</v>
      </c>
      <c r="Y316" s="446">
        <v>337080000</v>
      </c>
      <c r="Z316" s="446">
        <v>0</v>
      </c>
      <c r="AA316" s="446">
        <v>0</v>
      </c>
      <c r="AB316" s="446">
        <v>500249192</v>
      </c>
      <c r="AC316" s="446">
        <v>1554402392</v>
      </c>
    </row>
    <row r="317" spans="1:29" s="332" customFormat="1">
      <c r="A317" s="439"/>
      <c r="B317" s="440"/>
      <c r="C317" s="441"/>
      <c r="D317" s="442"/>
      <c r="E317" s="440"/>
      <c r="F317" s="433"/>
      <c r="G317" s="440"/>
      <c r="H317" s="326"/>
      <c r="I317" s="326"/>
      <c r="J317" s="326"/>
      <c r="K317" s="326"/>
      <c r="L317" s="326"/>
      <c r="M317" s="326"/>
      <c r="N317" s="326"/>
      <c r="O317" s="326"/>
      <c r="P317" s="444"/>
      <c r="Q317" s="326"/>
      <c r="R317" s="446">
        <v>0</v>
      </c>
      <c r="S317" s="446">
        <v>0</v>
      </c>
      <c r="T317" s="446">
        <v>0</v>
      </c>
      <c r="U317" s="446">
        <v>0</v>
      </c>
      <c r="V317" s="446">
        <v>0</v>
      </c>
      <c r="W317" s="446">
        <v>0</v>
      </c>
      <c r="X317" s="446">
        <v>0</v>
      </c>
      <c r="Y317" s="446">
        <v>0</v>
      </c>
      <c r="Z317" s="446">
        <v>0</v>
      </c>
      <c r="AA317" s="446">
        <v>0</v>
      </c>
      <c r="AB317" s="446">
        <v>0</v>
      </c>
      <c r="AC317" s="446">
        <v>0</v>
      </c>
    </row>
    <row r="318" spans="1:29" ht="12.75" customHeight="1">
      <c r="A318" s="157"/>
      <c r="B318" s="158"/>
      <c r="C318" s="159"/>
      <c r="D318" s="160"/>
      <c r="E318" s="158"/>
      <c r="F318" s="123"/>
      <c r="G318" s="158"/>
      <c r="H318" s="61"/>
      <c r="I318" s="61"/>
      <c r="J318" s="61"/>
      <c r="K318" s="61"/>
      <c r="L318" s="61"/>
      <c r="M318" s="61"/>
      <c r="N318" s="61"/>
      <c r="O318" s="61"/>
      <c r="P318" s="8"/>
      <c r="Q318" s="61"/>
    </row>
    <row r="319" spans="1:29" ht="12.75" customHeight="1">
      <c r="A319" s="157"/>
      <c r="B319" s="158"/>
      <c r="C319" s="159"/>
      <c r="D319" s="160"/>
      <c r="E319" s="158"/>
      <c r="F319" s="123"/>
      <c r="G319" s="158"/>
      <c r="H319" s="61"/>
      <c r="I319" s="61"/>
      <c r="J319" s="61"/>
      <c r="K319" s="61"/>
      <c r="L319" s="61"/>
      <c r="M319" s="61"/>
      <c r="N319" s="61"/>
      <c r="O319" s="61"/>
      <c r="P319" s="8"/>
      <c r="Q319" s="61"/>
    </row>
    <row r="320" spans="1:29" ht="24.75" customHeight="1">
      <c r="A320" s="157"/>
      <c r="B320" s="158"/>
      <c r="C320" s="159"/>
      <c r="D320" s="160"/>
      <c r="E320" s="158"/>
      <c r="F320" s="123"/>
      <c r="G320" s="158"/>
      <c r="H320" s="61"/>
      <c r="I320" s="61"/>
      <c r="J320" s="61"/>
      <c r="K320" s="61"/>
      <c r="L320" s="61"/>
      <c r="M320" s="61"/>
      <c r="N320" s="61"/>
      <c r="O320" s="61"/>
      <c r="P320" s="8"/>
      <c r="Q320" s="61"/>
    </row>
    <row r="321" spans="1:29" ht="20.25" customHeight="1">
      <c r="A321" s="723" t="s">
        <v>29</v>
      </c>
      <c r="B321" s="724"/>
      <c r="C321" s="724"/>
      <c r="D321" s="724"/>
      <c r="E321" s="724"/>
      <c r="F321" s="724"/>
      <c r="G321" s="724"/>
      <c r="H321" s="724"/>
      <c r="I321" s="724"/>
      <c r="J321" s="724"/>
      <c r="K321" s="724"/>
      <c r="L321" s="724"/>
      <c r="M321" s="724"/>
      <c r="N321" s="724"/>
      <c r="O321" s="724"/>
      <c r="P321" s="724"/>
      <c r="Q321" s="724"/>
      <c r="R321" s="724"/>
      <c r="S321" s="724"/>
      <c r="T321" s="724"/>
      <c r="U321" s="724"/>
      <c r="V321" s="724"/>
      <c r="W321" s="724"/>
      <c r="X321" s="724"/>
      <c r="Y321" s="724"/>
      <c r="Z321" s="724"/>
      <c r="AA321" s="724"/>
      <c r="AB321" s="724"/>
      <c r="AC321" s="1"/>
    </row>
    <row r="322" spans="1:29" ht="20.25" customHeight="1">
      <c r="A322" s="723" t="s">
        <v>563</v>
      </c>
      <c r="B322" s="724"/>
      <c r="C322" s="724"/>
      <c r="D322" s="724"/>
      <c r="E322" s="724"/>
      <c r="F322" s="724"/>
      <c r="G322" s="724"/>
      <c r="H322" s="724"/>
      <c r="I322" s="724"/>
      <c r="J322" s="724"/>
      <c r="K322" s="724"/>
      <c r="L322" s="724"/>
      <c r="M322" s="724"/>
      <c r="N322" s="724"/>
      <c r="O322" s="724"/>
      <c r="P322" s="724"/>
      <c r="Q322" s="724"/>
      <c r="R322" s="724"/>
      <c r="S322" s="724"/>
      <c r="T322" s="724"/>
      <c r="U322" s="724"/>
      <c r="V322" s="724"/>
      <c r="W322" s="724"/>
      <c r="X322" s="724"/>
      <c r="Y322" s="724"/>
      <c r="Z322" s="724"/>
      <c r="AA322" s="724"/>
      <c r="AB322" s="724"/>
      <c r="AC322" s="1"/>
    </row>
    <row r="323" spans="1:29" ht="20.25" customHeight="1">
      <c r="A323" s="723" t="s">
        <v>394</v>
      </c>
      <c r="B323" s="724"/>
      <c r="C323" s="724"/>
      <c r="D323" s="724"/>
      <c r="E323" s="724"/>
      <c r="F323" s="724"/>
      <c r="G323" s="724"/>
      <c r="H323" s="724"/>
      <c r="I323" s="724"/>
      <c r="J323" s="724"/>
      <c r="K323" s="724"/>
      <c r="L323" s="724"/>
      <c r="M323" s="724"/>
      <c r="N323" s="724"/>
      <c r="O323" s="724"/>
      <c r="P323" s="724"/>
      <c r="Q323" s="724"/>
      <c r="R323" s="724"/>
      <c r="S323" s="724"/>
      <c r="T323" s="724"/>
      <c r="U323" s="724"/>
      <c r="V323" s="724"/>
      <c r="W323" s="724"/>
      <c r="X323" s="724"/>
      <c r="Y323" s="724"/>
      <c r="Z323" s="724"/>
      <c r="AA323" s="724"/>
      <c r="AB323" s="724"/>
      <c r="AC323" s="1"/>
    </row>
    <row r="324" spans="1:29" ht="29.25" customHeight="1">
      <c r="A324" s="16" t="s">
        <v>1</v>
      </c>
      <c r="B324" s="104"/>
      <c r="C324" s="162" t="s">
        <v>6</v>
      </c>
      <c r="D324" s="126"/>
      <c r="E324" s="126"/>
      <c r="F324" s="127"/>
      <c r="G324" s="110"/>
      <c r="H324" s="163"/>
      <c r="I324" s="163"/>
      <c r="J324" s="163"/>
      <c r="K324" s="163"/>
      <c r="L324" s="163"/>
      <c r="M324" s="163"/>
      <c r="N324" s="163"/>
      <c r="O324" s="163"/>
      <c r="P324" s="19"/>
      <c r="Q324" s="163"/>
      <c r="R324" s="22"/>
      <c r="S324" s="22"/>
      <c r="T324" s="22"/>
      <c r="U324" s="22"/>
      <c r="V324" s="22"/>
      <c r="W324" s="22"/>
      <c r="X324" s="22"/>
      <c r="Y324" s="22"/>
      <c r="Z324" s="22"/>
      <c r="AA324" s="22"/>
      <c r="AB324" s="22"/>
      <c r="AC324" s="260"/>
    </row>
    <row r="325" spans="1:29" ht="23.25" customHeight="1">
      <c r="A325" s="766" t="s">
        <v>21</v>
      </c>
      <c r="B325" s="766" t="s">
        <v>22</v>
      </c>
      <c r="C325" s="767" t="s">
        <v>23</v>
      </c>
      <c r="D325" s="767"/>
      <c r="E325" s="766" t="s">
        <v>24</v>
      </c>
      <c r="F325" s="767" t="s">
        <v>25</v>
      </c>
      <c r="G325" s="767"/>
      <c r="H325" s="24"/>
      <c r="I325" s="762" t="s">
        <v>379</v>
      </c>
      <c r="J325" s="762"/>
      <c r="K325" s="762"/>
      <c r="L325" s="762"/>
      <c r="M325" s="762" t="s">
        <v>380</v>
      </c>
      <c r="N325" s="762"/>
      <c r="O325" s="762"/>
      <c r="P325" s="762"/>
      <c r="Q325" s="25">
        <v>100</v>
      </c>
      <c r="R325" s="763" t="s">
        <v>382</v>
      </c>
      <c r="S325" s="763"/>
      <c r="T325" s="763"/>
      <c r="U325" s="763"/>
      <c r="V325" s="763"/>
      <c r="W325" s="763"/>
      <c r="X325" s="763"/>
      <c r="Y325" s="763"/>
      <c r="Z325" s="763"/>
      <c r="AA325" s="763"/>
      <c r="AB325" s="763"/>
      <c r="AC325" s="261" t="s">
        <v>383</v>
      </c>
    </row>
    <row r="326" spans="1:29" ht="81" customHeight="1">
      <c r="A326" s="766"/>
      <c r="B326" s="766"/>
      <c r="C326" s="25" t="s">
        <v>23</v>
      </c>
      <c r="D326" s="25" t="s">
        <v>27</v>
      </c>
      <c r="E326" s="766"/>
      <c r="F326" s="91" t="s">
        <v>25</v>
      </c>
      <c r="G326" s="27" t="s">
        <v>27</v>
      </c>
      <c r="H326" s="24" t="s">
        <v>9</v>
      </c>
      <c r="I326" s="25">
        <v>2012</v>
      </c>
      <c r="J326" s="25">
        <v>2013</v>
      </c>
      <c r="K326" s="25">
        <v>2014</v>
      </c>
      <c r="L326" s="25">
        <v>2015</v>
      </c>
      <c r="M326" s="25">
        <v>2012</v>
      </c>
      <c r="N326" s="25">
        <v>2013</v>
      </c>
      <c r="O326" s="25">
        <v>2014</v>
      </c>
      <c r="P326" s="29">
        <v>2015</v>
      </c>
      <c r="Q326" s="24" t="s">
        <v>384</v>
      </c>
      <c r="R326" s="30" t="s">
        <v>11</v>
      </c>
      <c r="S326" s="30" t="s">
        <v>12</v>
      </c>
      <c r="T326" s="30" t="s">
        <v>13</v>
      </c>
      <c r="U326" s="30" t="s">
        <v>14</v>
      </c>
      <c r="V326" s="30" t="s">
        <v>15</v>
      </c>
      <c r="W326" s="30" t="s">
        <v>16</v>
      </c>
      <c r="X326" s="30" t="s">
        <v>17</v>
      </c>
      <c r="Y326" s="30" t="s">
        <v>18</v>
      </c>
      <c r="Z326" s="30" t="s">
        <v>19</v>
      </c>
      <c r="AA326" s="30" t="s">
        <v>385</v>
      </c>
      <c r="AB326" s="30" t="s">
        <v>618</v>
      </c>
      <c r="AC326" s="262" t="s">
        <v>386</v>
      </c>
    </row>
    <row r="327" spans="1:29" ht="24.75" customHeight="1">
      <c r="A327" s="165"/>
      <c r="B327" s="165"/>
      <c r="C327" s="165"/>
      <c r="D327" s="165"/>
      <c r="E327" s="165"/>
      <c r="F327" s="166"/>
      <c r="G327" s="165"/>
      <c r="H327" s="33"/>
      <c r="I327" s="33"/>
      <c r="J327" s="33"/>
      <c r="K327" s="33"/>
      <c r="L327" s="33"/>
      <c r="M327" s="33"/>
      <c r="N327" s="33"/>
      <c r="O327" s="33"/>
      <c r="P327" s="32"/>
      <c r="Q327" s="106">
        <f>+(AB327*$Q$115)/AB$115</f>
        <v>6.3193946874722098</v>
      </c>
      <c r="R327" s="35">
        <v>0</v>
      </c>
      <c r="S327" s="35">
        <v>120292616</v>
      </c>
      <c r="T327" s="35">
        <v>0</v>
      </c>
      <c r="U327" s="35">
        <v>0</v>
      </c>
      <c r="V327" s="35">
        <v>0</v>
      </c>
      <c r="W327" s="35">
        <v>0</v>
      </c>
      <c r="X327" s="35">
        <v>0</v>
      </c>
      <c r="Y327" s="35">
        <v>0</v>
      </c>
      <c r="Z327" s="35">
        <v>0</v>
      </c>
      <c r="AA327" s="35">
        <v>0</v>
      </c>
      <c r="AB327" s="35">
        <v>120292616</v>
      </c>
      <c r="AC327" s="261">
        <v>441836216</v>
      </c>
    </row>
    <row r="328" spans="1:29" ht="114" customHeight="1">
      <c r="A328" s="802" t="s">
        <v>199</v>
      </c>
      <c r="B328" s="771" t="s">
        <v>200</v>
      </c>
      <c r="C328" s="771" t="s">
        <v>201</v>
      </c>
      <c r="D328" s="771">
        <v>0</v>
      </c>
      <c r="E328" s="36" t="s">
        <v>805</v>
      </c>
      <c r="F328" s="36" t="s">
        <v>203</v>
      </c>
      <c r="G328" s="25">
        <v>4.5</v>
      </c>
      <c r="H328" s="25" t="s">
        <v>8</v>
      </c>
      <c r="I328" s="241">
        <v>5</v>
      </c>
      <c r="J328" s="241">
        <v>5</v>
      </c>
      <c r="K328" s="241">
        <v>5</v>
      </c>
      <c r="L328" s="241">
        <v>5</v>
      </c>
      <c r="M328" s="43">
        <v>5</v>
      </c>
      <c r="N328" s="24">
        <v>10</v>
      </c>
      <c r="O328" s="24">
        <v>15</v>
      </c>
      <c r="P328" s="38">
        <v>20</v>
      </c>
      <c r="Q328" s="41">
        <f>+(AB328*$Q$327)/AB$327</f>
        <v>3.6596531909515879</v>
      </c>
      <c r="R328" s="35">
        <v>0</v>
      </c>
      <c r="S328" s="35">
        <v>69663200</v>
      </c>
      <c r="T328" s="35">
        <v>0</v>
      </c>
      <c r="U328" s="35">
        <v>0</v>
      </c>
      <c r="V328" s="35">
        <v>0</v>
      </c>
      <c r="W328" s="35">
        <v>0</v>
      </c>
      <c r="X328" s="35">
        <v>0</v>
      </c>
      <c r="Y328" s="35">
        <v>0</v>
      </c>
      <c r="Z328" s="35">
        <v>0</v>
      </c>
      <c r="AA328" s="35">
        <v>0</v>
      </c>
      <c r="AB328" s="35">
        <v>69663200</v>
      </c>
      <c r="AC328" s="261">
        <v>222383200</v>
      </c>
    </row>
    <row r="329" spans="1:29" ht="65.25" customHeight="1">
      <c r="A329" s="802"/>
      <c r="B329" s="771"/>
      <c r="C329" s="771"/>
      <c r="D329" s="771"/>
      <c r="E329" s="36">
        <v>2</v>
      </c>
      <c r="F329" s="36" t="s">
        <v>204</v>
      </c>
      <c r="G329" s="96">
        <v>0</v>
      </c>
      <c r="H329" s="25" t="s">
        <v>8</v>
      </c>
      <c r="I329" s="75">
        <v>1</v>
      </c>
      <c r="J329" s="75">
        <v>1</v>
      </c>
      <c r="K329" s="75"/>
      <c r="L329" s="75"/>
      <c r="M329" s="43">
        <v>1</v>
      </c>
      <c r="N329" s="24">
        <v>2</v>
      </c>
      <c r="O329" s="24">
        <v>2</v>
      </c>
      <c r="P329" s="38">
        <v>2</v>
      </c>
      <c r="Q329" s="41">
        <f t="shared" ref="Q329:Q348" si="9">+(AB329*$Q$327)/AB$327</f>
        <v>0</v>
      </c>
      <c r="R329" s="35">
        <v>0</v>
      </c>
      <c r="S329" s="35">
        <v>0</v>
      </c>
      <c r="T329" s="35">
        <v>0</v>
      </c>
      <c r="U329" s="35">
        <v>0</v>
      </c>
      <c r="V329" s="35">
        <v>0</v>
      </c>
      <c r="W329" s="35">
        <v>0</v>
      </c>
      <c r="X329" s="35">
        <v>0</v>
      </c>
      <c r="Y329" s="35">
        <v>0</v>
      </c>
      <c r="Z329" s="35">
        <v>0</v>
      </c>
      <c r="AA329" s="35">
        <v>0</v>
      </c>
      <c r="AB329" s="35">
        <v>0</v>
      </c>
      <c r="AC329" s="261">
        <v>6000000</v>
      </c>
    </row>
    <row r="330" spans="1:29" ht="85.5" customHeight="1">
      <c r="A330" s="802"/>
      <c r="B330" s="771"/>
      <c r="C330" s="771"/>
      <c r="D330" s="771"/>
      <c r="E330" s="46">
        <v>2</v>
      </c>
      <c r="F330" s="36" t="s">
        <v>806</v>
      </c>
      <c r="G330" s="96">
        <v>0</v>
      </c>
      <c r="H330" s="25" t="s">
        <v>8</v>
      </c>
      <c r="I330" s="75">
        <v>2</v>
      </c>
      <c r="J330" s="75"/>
      <c r="K330" s="75"/>
      <c r="L330" s="75"/>
      <c r="M330" s="43">
        <v>2</v>
      </c>
      <c r="N330" s="24">
        <v>2</v>
      </c>
      <c r="O330" s="24">
        <v>2</v>
      </c>
      <c r="P330" s="38">
        <v>2</v>
      </c>
      <c r="Q330" s="41">
        <f t="shared" si="9"/>
        <v>0</v>
      </c>
      <c r="R330" s="35">
        <v>0</v>
      </c>
      <c r="S330" s="35">
        <v>0</v>
      </c>
      <c r="T330" s="35">
        <v>0</v>
      </c>
      <c r="U330" s="35">
        <v>0</v>
      </c>
      <c r="V330" s="35">
        <v>0</v>
      </c>
      <c r="W330" s="35">
        <v>0</v>
      </c>
      <c r="X330" s="35">
        <v>0</v>
      </c>
      <c r="Y330" s="35">
        <v>0</v>
      </c>
      <c r="Z330" s="35">
        <v>0</v>
      </c>
      <c r="AA330" s="35">
        <v>0</v>
      </c>
      <c r="AB330" s="35">
        <v>0</v>
      </c>
      <c r="AC330" s="261">
        <v>0</v>
      </c>
    </row>
    <row r="331" spans="1:29" ht="115.5" customHeight="1">
      <c r="A331" s="802"/>
      <c r="B331" s="771" t="s">
        <v>733</v>
      </c>
      <c r="C331" s="771" t="s">
        <v>205</v>
      </c>
      <c r="D331" s="771">
        <v>0</v>
      </c>
      <c r="E331" s="36" t="s">
        <v>202</v>
      </c>
      <c r="F331" s="36" t="s">
        <v>206</v>
      </c>
      <c r="G331" s="96">
        <v>0</v>
      </c>
      <c r="H331" s="25" t="s">
        <v>8</v>
      </c>
      <c r="I331" s="75">
        <v>1</v>
      </c>
      <c r="J331" s="75">
        <v>2</v>
      </c>
      <c r="K331" s="75">
        <v>2</v>
      </c>
      <c r="L331" s="75"/>
      <c r="M331" s="43">
        <v>1</v>
      </c>
      <c r="N331" s="24">
        <v>3</v>
      </c>
      <c r="O331" s="24">
        <v>5</v>
      </c>
      <c r="P331" s="38">
        <v>5</v>
      </c>
      <c r="Q331" s="41">
        <f t="shared" si="9"/>
        <v>0.29513332185093455</v>
      </c>
      <c r="R331" s="35">
        <v>0</v>
      </c>
      <c r="S331" s="35"/>
      <c r="T331" s="35">
        <v>0</v>
      </c>
      <c r="U331" s="35">
        <v>0</v>
      </c>
      <c r="V331" s="35">
        <v>0</v>
      </c>
      <c r="W331" s="35">
        <v>0</v>
      </c>
      <c r="X331" s="35">
        <v>0</v>
      </c>
      <c r="Y331" s="35">
        <v>0</v>
      </c>
      <c r="Z331" s="35">
        <v>0</v>
      </c>
      <c r="AA331" s="35">
        <v>0</v>
      </c>
      <c r="AB331" s="35">
        <v>5618000</v>
      </c>
      <c r="AC331" s="261">
        <v>20918000</v>
      </c>
    </row>
    <row r="332" spans="1:29" ht="106.5" customHeight="1">
      <c r="A332" s="802"/>
      <c r="B332" s="771"/>
      <c r="C332" s="771"/>
      <c r="D332" s="771"/>
      <c r="E332" s="36" t="s">
        <v>207</v>
      </c>
      <c r="F332" s="36" t="s">
        <v>208</v>
      </c>
      <c r="G332" s="96">
        <v>0</v>
      </c>
      <c r="H332" s="25" t="s">
        <v>8</v>
      </c>
      <c r="I332" s="75">
        <v>3</v>
      </c>
      <c r="J332" s="75">
        <v>5</v>
      </c>
      <c r="K332" s="75">
        <v>5</v>
      </c>
      <c r="L332" s="75">
        <v>2</v>
      </c>
      <c r="M332" s="43">
        <v>3</v>
      </c>
      <c r="N332" s="24">
        <v>8</v>
      </c>
      <c r="O332" s="24">
        <v>13</v>
      </c>
      <c r="P332" s="38">
        <v>15</v>
      </c>
      <c r="Q332" s="41">
        <f t="shared" si="9"/>
        <v>0.5902666437018691</v>
      </c>
      <c r="R332" s="35">
        <v>0</v>
      </c>
      <c r="S332" s="35">
        <v>11236000</v>
      </c>
      <c r="T332" s="35">
        <v>0</v>
      </c>
      <c r="U332" s="35">
        <v>0</v>
      </c>
      <c r="V332" s="35">
        <v>0</v>
      </c>
      <c r="W332" s="35">
        <v>0</v>
      </c>
      <c r="X332" s="35">
        <v>0</v>
      </c>
      <c r="Y332" s="35">
        <v>0</v>
      </c>
      <c r="Z332" s="35">
        <v>0</v>
      </c>
      <c r="AA332" s="35">
        <v>0</v>
      </c>
      <c r="AB332" s="35">
        <v>11236000</v>
      </c>
      <c r="AC332" s="261">
        <v>41836000</v>
      </c>
    </row>
    <row r="333" spans="1:29" ht="83.25" customHeight="1">
      <c r="A333" s="802"/>
      <c r="B333" s="771"/>
      <c r="C333" s="771"/>
      <c r="D333" s="771"/>
      <c r="E333" s="36">
        <v>1</v>
      </c>
      <c r="F333" s="36" t="s">
        <v>718</v>
      </c>
      <c r="G333" s="167">
        <v>0</v>
      </c>
      <c r="H333" s="25" t="s">
        <v>8</v>
      </c>
      <c r="I333" s="75">
        <v>1</v>
      </c>
      <c r="J333" s="75"/>
      <c r="K333" s="75"/>
      <c r="L333" s="75"/>
      <c r="M333" s="43">
        <v>1</v>
      </c>
      <c r="N333" s="24">
        <v>1</v>
      </c>
      <c r="O333" s="24">
        <v>1</v>
      </c>
      <c r="P333" s="38">
        <v>1</v>
      </c>
      <c r="Q333" s="41">
        <f t="shared" si="9"/>
        <v>0</v>
      </c>
      <c r="R333" s="35">
        <v>0</v>
      </c>
      <c r="S333" s="35">
        <v>0</v>
      </c>
      <c r="T333" s="35">
        <v>0</v>
      </c>
      <c r="U333" s="35">
        <v>0</v>
      </c>
      <c r="V333" s="35">
        <v>0</v>
      </c>
      <c r="W333" s="35">
        <v>0</v>
      </c>
      <c r="X333" s="35">
        <v>0</v>
      </c>
      <c r="Y333" s="35">
        <v>0</v>
      </c>
      <c r="Z333" s="35">
        <v>0</v>
      </c>
      <c r="AA333" s="35">
        <v>0</v>
      </c>
      <c r="AB333" s="35">
        <v>0</v>
      </c>
      <c r="AC333" s="261">
        <v>5000000</v>
      </c>
    </row>
    <row r="334" spans="1:29" ht="123.75" customHeight="1">
      <c r="A334" s="802"/>
      <c r="B334" s="771"/>
      <c r="C334" s="771"/>
      <c r="D334" s="771"/>
      <c r="E334" s="36">
        <v>4</v>
      </c>
      <c r="F334" s="36" t="s">
        <v>719</v>
      </c>
      <c r="G334" s="96">
        <v>0</v>
      </c>
      <c r="H334" s="25" t="s">
        <v>8</v>
      </c>
      <c r="I334" s="25">
        <v>1</v>
      </c>
      <c r="J334" s="75">
        <v>1</v>
      </c>
      <c r="K334" s="75">
        <v>1</v>
      </c>
      <c r="L334" s="75">
        <v>1</v>
      </c>
      <c r="M334" s="168">
        <v>1</v>
      </c>
      <c r="N334" s="247">
        <v>2</v>
      </c>
      <c r="O334" s="247">
        <v>3</v>
      </c>
      <c r="P334" s="169">
        <v>4</v>
      </c>
      <c r="Q334" s="41">
        <f t="shared" si="9"/>
        <v>5.9026664370186901E-2</v>
      </c>
      <c r="R334" s="35">
        <v>0</v>
      </c>
      <c r="S334" s="35">
        <v>1123600</v>
      </c>
      <c r="T334" s="35">
        <v>0</v>
      </c>
      <c r="U334" s="35">
        <v>0</v>
      </c>
      <c r="V334" s="35">
        <v>0</v>
      </c>
      <c r="W334" s="35">
        <v>0</v>
      </c>
      <c r="X334" s="35">
        <v>0</v>
      </c>
      <c r="Y334" s="35">
        <v>0</v>
      </c>
      <c r="Z334" s="35">
        <v>0</v>
      </c>
      <c r="AA334" s="35">
        <v>0</v>
      </c>
      <c r="AB334" s="35">
        <v>1123600</v>
      </c>
      <c r="AC334" s="261">
        <v>4183600</v>
      </c>
    </row>
    <row r="335" spans="1:29" ht="57" customHeight="1">
      <c r="A335" s="802"/>
      <c r="B335" s="771"/>
      <c r="C335" s="771"/>
      <c r="D335" s="771"/>
      <c r="E335" s="36">
        <v>1</v>
      </c>
      <c r="F335" s="36" t="s">
        <v>209</v>
      </c>
      <c r="G335" s="96" t="s">
        <v>68</v>
      </c>
      <c r="H335" s="25" t="s">
        <v>8</v>
      </c>
      <c r="I335" s="75"/>
      <c r="J335" s="75"/>
      <c r="K335" s="75">
        <v>1</v>
      </c>
      <c r="L335" s="75"/>
      <c r="M335" s="43">
        <v>0</v>
      </c>
      <c r="N335" s="24">
        <v>0</v>
      </c>
      <c r="O335" s="24">
        <v>1</v>
      </c>
      <c r="P335" s="38">
        <v>1</v>
      </c>
      <c r="Q335" s="41">
        <f t="shared" si="9"/>
        <v>5.5685532424704628E-2</v>
      </c>
      <c r="R335" s="35">
        <v>0</v>
      </c>
      <c r="S335" s="35"/>
      <c r="T335" s="35">
        <v>0</v>
      </c>
      <c r="U335" s="35">
        <v>0</v>
      </c>
      <c r="V335" s="35">
        <v>0</v>
      </c>
      <c r="W335" s="35">
        <v>0</v>
      </c>
      <c r="X335" s="35">
        <v>0</v>
      </c>
      <c r="Y335" s="35">
        <v>0</v>
      </c>
      <c r="Z335" s="35">
        <v>0</v>
      </c>
      <c r="AA335" s="35">
        <v>0</v>
      </c>
      <c r="AB335" s="35">
        <v>1060000</v>
      </c>
      <c r="AC335" s="261">
        <v>2060000</v>
      </c>
    </row>
    <row r="336" spans="1:29" ht="91.5" customHeight="1">
      <c r="A336" s="802" t="s">
        <v>636</v>
      </c>
      <c r="B336" s="771" t="s">
        <v>210</v>
      </c>
      <c r="C336" s="36" t="s">
        <v>211</v>
      </c>
      <c r="D336" s="36" t="s">
        <v>68</v>
      </c>
      <c r="E336" s="37">
        <v>4</v>
      </c>
      <c r="F336" s="37" t="s">
        <v>212</v>
      </c>
      <c r="G336" s="96">
        <v>0</v>
      </c>
      <c r="H336" s="25" t="s">
        <v>8</v>
      </c>
      <c r="I336" s="75"/>
      <c r="J336" s="75"/>
      <c r="K336" s="75">
        <v>4</v>
      </c>
      <c r="L336" s="75"/>
      <c r="M336" s="43">
        <v>0</v>
      </c>
      <c r="N336" s="24">
        <v>0</v>
      </c>
      <c r="O336" s="24">
        <v>4</v>
      </c>
      <c r="P336" s="38">
        <v>4</v>
      </c>
      <c r="Q336" s="41">
        <f t="shared" si="9"/>
        <v>0.11137106484940926</v>
      </c>
      <c r="R336" s="35">
        <v>0</v>
      </c>
      <c r="S336" s="35">
        <v>2120000</v>
      </c>
      <c r="T336" s="35">
        <v>0</v>
      </c>
      <c r="U336" s="35">
        <v>0</v>
      </c>
      <c r="V336" s="35">
        <v>0</v>
      </c>
      <c r="W336" s="35">
        <v>0</v>
      </c>
      <c r="X336" s="35">
        <v>0</v>
      </c>
      <c r="Y336" s="35">
        <v>0</v>
      </c>
      <c r="Z336" s="35">
        <v>0</v>
      </c>
      <c r="AA336" s="35">
        <v>0</v>
      </c>
      <c r="AB336" s="35">
        <v>2120000</v>
      </c>
      <c r="AC336" s="261">
        <v>4120000</v>
      </c>
    </row>
    <row r="337" spans="1:29" ht="217.5" customHeight="1">
      <c r="A337" s="802"/>
      <c r="B337" s="771"/>
      <c r="C337" s="771" t="s">
        <v>213</v>
      </c>
      <c r="D337" s="779">
        <v>0.05</v>
      </c>
      <c r="E337" s="37">
        <v>1</v>
      </c>
      <c r="F337" s="37" t="s">
        <v>214</v>
      </c>
      <c r="G337" s="96">
        <v>0</v>
      </c>
      <c r="H337" s="25" t="s">
        <v>8</v>
      </c>
      <c r="I337" s="75"/>
      <c r="J337" s="75">
        <v>1</v>
      </c>
      <c r="K337" s="75"/>
      <c r="L337" s="75"/>
      <c r="M337" s="43">
        <v>0</v>
      </c>
      <c r="N337" s="24">
        <v>1</v>
      </c>
      <c r="O337" s="24">
        <v>1</v>
      </c>
      <c r="P337" s="38">
        <v>1</v>
      </c>
      <c r="Q337" s="41">
        <f t="shared" si="9"/>
        <v>0</v>
      </c>
      <c r="R337" s="35">
        <v>0</v>
      </c>
      <c r="S337" s="35">
        <v>0</v>
      </c>
      <c r="T337" s="35">
        <v>0</v>
      </c>
      <c r="U337" s="35">
        <v>0</v>
      </c>
      <c r="V337" s="35">
        <v>0</v>
      </c>
      <c r="W337" s="35">
        <v>0</v>
      </c>
      <c r="X337" s="35">
        <v>0</v>
      </c>
      <c r="Y337" s="35">
        <v>0</v>
      </c>
      <c r="Z337" s="35">
        <v>0</v>
      </c>
      <c r="AA337" s="35">
        <v>0</v>
      </c>
      <c r="AB337" s="35">
        <v>0</v>
      </c>
      <c r="AC337" s="261">
        <v>1000000</v>
      </c>
    </row>
    <row r="338" spans="1:29" ht="93" customHeight="1">
      <c r="A338" s="802"/>
      <c r="B338" s="771"/>
      <c r="C338" s="771"/>
      <c r="D338" s="771"/>
      <c r="E338" s="171">
        <v>1</v>
      </c>
      <c r="F338" s="37" t="s">
        <v>215</v>
      </c>
      <c r="G338" s="96">
        <v>0</v>
      </c>
      <c r="H338" s="25" t="s">
        <v>8</v>
      </c>
      <c r="I338" s="75"/>
      <c r="J338" s="75"/>
      <c r="K338" s="75">
        <v>1</v>
      </c>
      <c r="L338" s="75"/>
      <c r="M338" s="43">
        <v>0</v>
      </c>
      <c r="N338" s="24">
        <v>0</v>
      </c>
      <c r="O338" s="24">
        <v>1</v>
      </c>
      <c r="P338" s="38">
        <v>1</v>
      </c>
      <c r="Q338" s="41">
        <f t="shared" si="9"/>
        <v>0</v>
      </c>
      <c r="R338" s="35">
        <v>0</v>
      </c>
      <c r="S338" s="35">
        <v>0</v>
      </c>
      <c r="T338" s="35">
        <v>0</v>
      </c>
      <c r="U338" s="35">
        <v>0</v>
      </c>
      <c r="V338" s="35">
        <v>0</v>
      </c>
      <c r="W338" s="35">
        <v>0</v>
      </c>
      <c r="X338" s="35">
        <v>0</v>
      </c>
      <c r="Y338" s="35">
        <v>0</v>
      </c>
      <c r="Z338" s="35">
        <v>0</v>
      </c>
      <c r="AA338" s="35">
        <v>0</v>
      </c>
      <c r="AB338" s="35">
        <v>0</v>
      </c>
      <c r="AC338" s="261">
        <v>0</v>
      </c>
    </row>
    <row r="339" spans="1:29" ht="144.75" customHeight="1">
      <c r="A339" s="802"/>
      <c r="B339" s="771"/>
      <c r="C339" s="771"/>
      <c r="D339" s="771"/>
      <c r="E339" s="171">
        <v>1</v>
      </c>
      <c r="F339" s="171" t="s">
        <v>564</v>
      </c>
      <c r="G339" s="96">
        <v>0</v>
      </c>
      <c r="H339" s="25" t="s">
        <v>8</v>
      </c>
      <c r="I339" s="75"/>
      <c r="J339" s="75">
        <v>1</v>
      </c>
      <c r="K339" s="75"/>
      <c r="L339" s="75"/>
      <c r="M339" s="43">
        <v>0</v>
      </c>
      <c r="N339" s="24">
        <v>1</v>
      </c>
      <c r="O339" s="24">
        <v>1</v>
      </c>
      <c r="P339" s="38">
        <v>1</v>
      </c>
      <c r="Q339" s="41">
        <f t="shared" si="9"/>
        <v>0</v>
      </c>
      <c r="R339" s="35">
        <v>0</v>
      </c>
      <c r="S339" s="35">
        <v>0</v>
      </c>
      <c r="T339" s="35">
        <v>0</v>
      </c>
      <c r="U339" s="35">
        <v>0</v>
      </c>
      <c r="V339" s="35">
        <v>0</v>
      </c>
      <c r="W339" s="35">
        <v>0</v>
      </c>
      <c r="X339" s="35">
        <v>0</v>
      </c>
      <c r="Y339" s="35">
        <v>0</v>
      </c>
      <c r="Z339" s="35">
        <v>0</v>
      </c>
      <c r="AA339" s="35">
        <v>0</v>
      </c>
      <c r="AB339" s="35">
        <v>0</v>
      </c>
      <c r="AC339" s="261">
        <v>1000000</v>
      </c>
    </row>
    <row r="340" spans="1:29" ht="88.5" customHeight="1">
      <c r="A340" s="802" t="s">
        <v>216</v>
      </c>
      <c r="B340" s="772" t="s">
        <v>565</v>
      </c>
      <c r="C340" s="772" t="s">
        <v>566</v>
      </c>
      <c r="D340" s="771" t="s">
        <v>68</v>
      </c>
      <c r="E340" s="172">
        <v>4</v>
      </c>
      <c r="F340" s="37" t="s">
        <v>720</v>
      </c>
      <c r="G340" s="96">
        <v>0</v>
      </c>
      <c r="H340" s="25" t="s">
        <v>8</v>
      </c>
      <c r="I340" s="75">
        <v>1</v>
      </c>
      <c r="J340" s="75">
        <v>1</v>
      </c>
      <c r="K340" s="75">
        <v>1</v>
      </c>
      <c r="L340" s="75">
        <v>1</v>
      </c>
      <c r="M340" s="43">
        <v>1</v>
      </c>
      <c r="N340" s="24">
        <v>2</v>
      </c>
      <c r="O340" s="24">
        <v>3</v>
      </c>
      <c r="P340" s="38">
        <v>4</v>
      </c>
      <c r="Q340" s="41">
        <f t="shared" si="9"/>
        <v>0.1180533287403738</v>
      </c>
      <c r="R340" s="35">
        <v>0</v>
      </c>
      <c r="S340" s="35">
        <v>10116216</v>
      </c>
      <c r="T340" s="35">
        <v>0</v>
      </c>
      <c r="U340" s="35">
        <v>0</v>
      </c>
      <c r="V340" s="35">
        <v>0</v>
      </c>
      <c r="W340" s="35">
        <v>0</v>
      </c>
      <c r="X340" s="35">
        <v>0</v>
      </c>
      <c r="Y340" s="35">
        <v>0</v>
      </c>
      <c r="Z340" s="35">
        <v>0</v>
      </c>
      <c r="AA340" s="35">
        <v>0</v>
      </c>
      <c r="AB340" s="35">
        <v>2247200</v>
      </c>
      <c r="AC340" s="261">
        <v>8367200</v>
      </c>
    </row>
    <row r="341" spans="1:29" ht="85.5" customHeight="1">
      <c r="A341" s="802"/>
      <c r="B341" s="772"/>
      <c r="C341" s="772"/>
      <c r="D341" s="771"/>
      <c r="E341" s="172">
        <v>4</v>
      </c>
      <c r="F341" s="37" t="s">
        <v>721</v>
      </c>
      <c r="G341" s="96">
        <v>0</v>
      </c>
      <c r="H341" s="25" t="s">
        <v>8</v>
      </c>
      <c r="I341" s="75">
        <v>1</v>
      </c>
      <c r="J341" s="75">
        <v>1</v>
      </c>
      <c r="K341" s="75">
        <v>1</v>
      </c>
      <c r="L341" s="75">
        <v>1</v>
      </c>
      <c r="M341" s="43">
        <v>1</v>
      </c>
      <c r="N341" s="24">
        <v>2</v>
      </c>
      <c r="O341" s="24">
        <v>3</v>
      </c>
      <c r="P341" s="38">
        <v>4</v>
      </c>
      <c r="Q341" s="41">
        <f t="shared" si="9"/>
        <v>5.9026664370186901E-2</v>
      </c>
      <c r="R341" s="35">
        <v>0</v>
      </c>
      <c r="S341" s="35">
        <v>1123600</v>
      </c>
      <c r="T341" s="35">
        <v>0</v>
      </c>
      <c r="U341" s="35">
        <v>0</v>
      </c>
      <c r="V341" s="35">
        <v>0</v>
      </c>
      <c r="W341" s="35">
        <v>0</v>
      </c>
      <c r="X341" s="35">
        <v>0</v>
      </c>
      <c r="Y341" s="35">
        <v>0</v>
      </c>
      <c r="Z341" s="35">
        <v>0</v>
      </c>
      <c r="AA341" s="35">
        <v>0</v>
      </c>
      <c r="AB341" s="35">
        <v>1123600</v>
      </c>
      <c r="AC341" s="261">
        <v>5183600</v>
      </c>
    </row>
    <row r="342" spans="1:29" ht="78.75" customHeight="1">
      <c r="A342" s="802"/>
      <c r="B342" s="772"/>
      <c r="C342" s="772"/>
      <c r="D342" s="771"/>
      <c r="E342" s="172">
        <v>1</v>
      </c>
      <c r="F342" s="37" t="s">
        <v>217</v>
      </c>
      <c r="G342" s="96">
        <v>0</v>
      </c>
      <c r="H342" s="25" t="s">
        <v>8</v>
      </c>
      <c r="I342" s="75">
        <v>1</v>
      </c>
      <c r="J342" s="75"/>
      <c r="K342" s="75"/>
      <c r="L342" s="75"/>
      <c r="M342" s="43">
        <v>1</v>
      </c>
      <c r="N342" s="24">
        <v>1</v>
      </c>
      <c r="O342" s="24">
        <v>1</v>
      </c>
      <c r="P342" s="38">
        <v>1</v>
      </c>
      <c r="Q342" s="41">
        <f t="shared" si="9"/>
        <v>0</v>
      </c>
      <c r="R342" s="35">
        <v>0</v>
      </c>
      <c r="S342" s="35">
        <v>0</v>
      </c>
      <c r="T342" s="35">
        <v>0</v>
      </c>
      <c r="U342" s="35">
        <v>0</v>
      </c>
      <c r="V342" s="35">
        <v>0</v>
      </c>
      <c r="W342" s="35">
        <v>0</v>
      </c>
      <c r="X342" s="35">
        <v>0</v>
      </c>
      <c r="Y342" s="35">
        <v>0</v>
      </c>
      <c r="Z342" s="35">
        <v>0</v>
      </c>
      <c r="AA342" s="35">
        <v>0</v>
      </c>
      <c r="AB342" s="35">
        <v>0</v>
      </c>
      <c r="AC342" s="261">
        <v>32000000</v>
      </c>
    </row>
    <row r="343" spans="1:29" ht="78.75" customHeight="1">
      <c r="A343" s="802"/>
      <c r="B343" s="772"/>
      <c r="C343" s="772"/>
      <c r="D343" s="771"/>
      <c r="E343" s="172">
        <v>4</v>
      </c>
      <c r="F343" s="37" t="s">
        <v>723</v>
      </c>
      <c r="G343" s="96">
        <v>1</v>
      </c>
      <c r="H343" s="25" t="s">
        <v>8</v>
      </c>
      <c r="I343" s="75">
        <v>1</v>
      </c>
      <c r="J343" s="75">
        <v>1</v>
      </c>
      <c r="K343" s="75">
        <v>1</v>
      </c>
      <c r="L343" s="75">
        <v>1</v>
      </c>
      <c r="M343" s="43">
        <v>1</v>
      </c>
      <c r="N343" s="24">
        <v>2</v>
      </c>
      <c r="O343" s="24">
        <v>3</v>
      </c>
      <c r="P343" s="38">
        <v>4</v>
      </c>
      <c r="Q343" s="41">
        <f t="shared" si="9"/>
        <v>1.1315300188699979</v>
      </c>
      <c r="R343" s="35">
        <v>0</v>
      </c>
      <c r="S343" s="35">
        <v>21539200</v>
      </c>
      <c r="T343" s="35">
        <v>0</v>
      </c>
      <c r="U343" s="35">
        <v>0</v>
      </c>
      <c r="V343" s="35">
        <v>0</v>
      </c>
      <c r="W343" s="35">
        <v>0</v>
      </c>
      <c r="X343" s="35">
        <v>0</v>
      </c>
      <c r="Y343" s="35">
        <v>0</v>
      </c>
      <c r="Z343" s="35">
        <v>0</v>
      </c>
      <c r="AA343" s="35">
        <v>0</v>
      </c>
      <c r="AB343" s="35">
        <v>21539200</v>
      </c>
      <c r="AC343" s="261">
        <v>71859200</v>
      </c>
    </row>
    <row r="344" spans="1:29" ht="150" customHeight="1">
      <c r="A344" s="778" t="s">
        <v>218</v>
      </c>
      <c r="B344" s="771" t="s">
        <v>219</v>
      </c>
      <c r="C344" s="771" t="s">
        <v>220</v>
      </c>
      <c r="D344" s="771">
        <v>0</v>
      </c>
      <c r="E344" s="36">
        <v>4</v>
      </c>
      <c r="F344" s="36" t="s">
        <v>722</v>
      </c>
      <c r="G344" s="96">
        <v>0</v>
      </c>
      <c r="H344" s="25" t="s">
        <v>8</v>
      </c>
      <c r="I344" s="75">
        <v>1</v>
      </c>
      <c r="J344" s="75">
        <v>1</v>
      </c>
      <c r="K344" s="75">
        <v>1</v>
      </c>
      <c r="L344" s="75">
        <v>1</v>
      </c>
      <c r="M344" s="43">
        <v>1</v>
      </c>
      <c r="N344" s="24">
        <v>2</v>
      </c>
      <c r="O344" s="24">
        <v>3</v>
      </c>
      <c r="P344" s="38">
        <v>4</v>
      </c>
      <c r="Q344" s="41">
        <f t="shared" si="9"/>
        <v>5.9026664370186901E-2</v>
      </c>
      <c r="R344" s="35">
        <v>0</v>
      </c>
      <c r="S344" s="35">
        <v>1123600</v>
      </c>
      <c r="T344" s="35">
        <v>0</v>
      </c>
      <c r="U344" s="35">
        <v>0</v>
      </c>
      <c r="V344" s="35">
        <v>0</v>
      </c>
      <c r="W344" s="35">
        <v>0</v>
      </c>
      <c r="X344" s="35">
        <v>0</v>
      </c>
      <c r="Y344" s="35">
        <v>0</v>
      </c>
      <c r="Z344" s="35">
        <v>0</v>
      </c>
      <c r="AA344" s="35">
        <v>0</v>
      </c>
      <c r="AB344" s="35">
        <v>1123600</v>
      </c>
      <c r="AC344" s="261">
        <v>4183600</v>
      </c>
    </row>
    <row r="345" spans="1:29" ht="129" customHeight="1">
      <c r="A345" s="778"/>
      <c r="B345" s="771"/>
      <c r="C345" s="771"/>
      <c r="D345" s="771"/>
      <c r="E345" s="36">
        <v>100</v>
      </c>
      <c r="F345" s="36" t="s">
        <v>221</v>
      </c>
      <c r="G345" s="25">
        <v>0</v>
      </c>
      <c r="H345" s="25" t="s">
        <v>8</v>
      </c>
      <c r="I345" s="75">
        <v>25</v>
      </c>
      <c r="J345" s="75">
        <v>25</v>
      </c>
      <c r="K345" s="75">
        <v>25</v>
      </c>
      <c r="L345" s="75">
        <v>25</v>
      </c>
      <c r="M345" s="43">
        <v>25</v>
      </c>
      <c r="N345" s="24">
        <v>50</v>
      </c>
      <c r="O345" s="24">
        <v>75</v>
      </c>
      <c r="P345" s="38">
        <v>100</v>
      </c>
      <c r="Q345" s="41">
        <f t="shared" si="9"/>
        <v>0.1180533287403738</v>
      </c>
      <c r="R345" s="35">
        <v>0</v>
      </c>
      <c r="S345" s="35">
        <v>2247200</v>
      </c>
      <c r="T345" s="35">
        <v>0</v>
      </c>
      <c r="U345" s="35">
        <v>0</v>
      </c>
      <c r="V345" s="35">
        <v>0</v>
      </c>
      <c r="W345" s="35">
        <v>0</v>
      </c>
      <c r="X345" s="35">
        <v>0</v>
      </c>
      <c r="Y345" s="35">
        <v>0</v>
      </c>
      <c r="Z345" s="35">
        <v>0</v>
      </c>
      <c r="AA345" s="35">
        <v>0</v>
      </c>
      <c r="AB345" s="35">
        <v>2247200</v>
      </c>
      <c r="AC345" s="261">
        <v>7367200</v>
      </c>
    </row>
    <row r="346" spans="1:29" ht="51.75" customHeight="1">
      <c r="A346" s="778"/>
      <c r="B346" s="771"/>
      <c r="C346" s="771"/>
      <c r="D346" s="771"/>
      <c r="E346" s="36">
        <v>2</v>
      </c>
      <c r="F346" s="37" t="s">
        <v>222</v>
      </c>
      <c r="G346" s="96">
        <v>0</v>
      </c>
      <c r="H346" s="25" t="s">
        <v>8</v>
      </c>
      <c r="I346" s="75"/>
      <c r="J346" s="25">
        <v>1</v>
      </c>
      <c r="K346" s="75">
        <v>1</v>
      </c>
      <c r="L346" s="75"/>
      <c r="M346" s="43">
        <v>0</v>
      </c>
      <c r="N346" s="24">
        <v>1</v>
      </c>
      <c r="O346" s="24">
        <v>2</v>
      </c>
      <c r="P346" s="38">
        <v>2</v>
      </c>
      <c r="Q346" s="41">
        <f t="shared" si="9"/>
        <v>4.131866505913083E-2</v>
      </c>
      <c r="R346" s="35">
        <v>0</v>
      </c>
      <c r="S346" s="35"/>
      <c r="T346" s="35">
        <v>0</v>
      </c>
      <c r="U346" s="35">
        <v>0</v>
      </c>
      <c r="V346" s="35">
        <v>0</v>
      </c>
      <c r="W346" s="35">
        <v>0</v>
      </c>
      <c r="X346" s="35">
        <v>0</v>
      </c>
      <c r="Y346" s="35">
        <v>0</v>
      </c>
      <c r="Z346" s="35">
        <v>0</v>
      </c>
      <c r="AA346" s="35">
        <v>0</v>
      </c>
      <c r="AB346" s="35">
        <v>786520</v>
      </c>
      <c r="AC346" s="261">
        <v>2228520</v>
      </c>
    </row>
    <row r="347" spans="1:29" ht="121.5" customHeight="1">
      <c r="A347" s="778"/>
      <c r="B347" s="771"/>
      <c r="C347" s="771"/>
      <c r="D347" s="771"/>
      <c r="E347" s="36">
        <v>1</v>
      </c>
      <c r="F347" s="36" t="s">
        <v>223</v>
      </c>
      <c r="G347" s="25">
        <v>0</v>
      </c>
      <c r="H347" s="25" t="s">
        <v>8</v>
      </c>
      <c r="I347" s="75">
        <v>1</v>
      </c>
      <c r="J347" s="75"/>
      <c r="K347" s="75"/>
      <c r="L347" s="75"/>
      <c r="M347" s="43">
        <v>1</v>
      </c>
      <c r="N347" s="24">
        <v>1</v>
      </c>
      <c r="O347" s="24">
        <v>1</v>
      </c>
      <c r="P347" s="38">
        <v>1</v>
      </c>
      <c r="Q347" s="41">
        <f t="shared" si="9"/>
        <v>0</v>
      </c>
      <c r="R347" s="35">
        <v>0</v>
      </c>
      <c r="S347" s="35">
        <v>0</v>
      </c>
      <c r="T347" s="35">
        <v>0</v>
      </c>
      <c r="U347" s="35">
        <v>0</v>
      </c>
      <c r="V347" s="35">
        <v>0</v>
      </c>
      <c r="W347" s="35">
        <v>0</v>
      </c>
      <c r="X347" s="35">
        <v>0</v>
      </c>
      <c r="Y347" s="35">
        <v>0</v>
      </c>
      <c r="Z347" s="35">
        <v>0</v>
      </c>
      <c r="AA347" s="35">
        <v>0</v>
      </c>
      <c r="AB347" s="35">
        <v>0</v>
      </c>
      <c r="AC347" s="261">
        <v>1000000</v>
      </c>
    </row>
    <row r="348" spans="1:29" ht="66" customHeight="1">
      <c r="A348" s="778"/>
      <c r="B348" s="771"/>
      <c r="C348" s="771"/>
      <c r="D348" s="771"/>
      <c r="E348" s="36">
        <v>2</v>
      </c>
      <c r="F348" s="36" t="s">
        <v>224</v>
      </c>
      <c r="G348" s="25">
        <v>0</v>
      </c>
      <c r="H348" s="25" t="s">
        <v>8</v>
      </c>
      <c r="I348" s="75"/>
      <c r="J348" s="75">
        <v>1</v>
      </c>
      <c r="K348" s="75">
        <v>1</v>
      </c>
      <c r="L348" s="75"/>
      <c r="M348" s="43">
        <v>0</v>
      </c>
      <c r="N348" s="24">
        <v>1</v>
      </c>
      <c r="O348" s="24">
        <v>2</v>
      </c>
      <c r="P348" s="38">
        <v>2</v>
      </c>
      <c r="Q348" s="41">
        <f t="shared" si="9"/>
        <v>2.1249599173267287E-2</v>
      </c>
      <c r="R348" s="35">
        <v>0</v>
      </c>
      <c r="S348" s="35"/>
      <c r="T348" s="35">
        <v>0</v>
      </c>
      <c r="U348" s="35">
        <v>0</v>
      </c>
      <c r="V348" s="35">
        <v>0</v>
      </c>
      <c r="W348" s="35">
        <v>0</v>
      </c>
      <c r="X348" s="35">
        <v>0</v>
      </c>
      <c r="Y348" s="35">
        <v>0</v>
      </c>
      <c r="Z348" s="35">
        <v>0</v>
      </c>
      <c r="AA348" s="35">
        <v>0</v>
      </c>
      <c r="AB348" s="35">
        <v>404496</v>
      </c>
      <c r="AC348" s="261">
        <v>1146096</v>
      </c>
    </row>
    <row r="349" spans="1:29" ht="24" customHeight="1">
      <c r="A349" s="175" t="s">
        <v>225</v>
      </c>
      <c r="B349" s="175"/>
      <c r="C349" s="175"/>
      <c r="D349" s="175"/>
      <c r="E349" s="175"/>
      <c r="F349" s="175"/>
      <c r="G349" s="176"/>
      <c r="H349" s="54"/>
      <c r="I349" s="177"/>
      <c r="J349" s="177"/>
      <c r="K349" s="177"/>
      <c r="L349" s="177"/>
      <c r="M349" s="57"/>
      <c r="N349" s="57"/>
      <c r="O349" s="57"/>
      <c r="P349" s="57"/>
      <c r="Q349" s="82">
        <f>SUM(Q328:Q348)</f>
        <v>6.3193946874722107</v>
      </c>
      <c r="R349" s="248"/>
      <c r="S349" s="248"/>
      <c r="T349" s="248"/>
      <c r="U349" s="248"/>
      <c r="V349" s="248"/>
      <c r="W349" s="248"/>
      <c r="X349" s="248"/>
      <c r="Y349" s="248"/>
      <c r="Z349" s="248"/>
      <c r="AA349" s="248"/>
      <c r="AB349" s="248"/>
      <c r="AC349" s="258">
        <v>0</v>
      </c>
    </row>
    <row r="350" spans="1:29" s="453" customFormat="1">
      <c r="A350" s="447"/>
      <c r="B350" s="448"/>
      <c r="C350" s="448"/>
      <c r="D350" s="449"/>
      <c r="E350" s="448"/>
      <c r="F350" s="450"/>
      <c r="G350" s="448"/>
      <c r="H350" s="432"/>
      <c r="I350" s="432"/>
      <c r="J350" s="451" t="s">
        <v>780</v>
      </c>
      <c r="K350" s="432"/>
      <c r="L350" s="432"/>
      <c r="M350" s="432"/>
      <c r="N350" s="432"/>
      <c r="O350" s="432"/>
      <c r="P350" s="432"/>
      <c r="Q350" s="330">
        <f>+(R350*$Q$117)/R$117</f>
        <v>0</v>
      </c>
      <c r="R350" s="452">
        <v>0</v>
      </c>
      <c r="S350" s="452">
        <v>120292616</v>
      </c>
      <c r="T350" s="452">
        <v>0</v>
      </c>
      <c r="U350" s="452">
        <v>0</v>
      </c>
      <c r="V350" s="452">
        <v>0</v>
      </c>
      <c r="W350" s="452">
        <v>0</v>
      </c>
      <c r="X350" s="452">
        <v>0</v>
      </c>
      <c r="Y350" s="452">
        <v>0</v>
      </c>
      <c r="Z350" s="452">
        <v>0</v>
      </c>
      <c r="AA350" s="452">
        <v>0</v>
      </c>
      <c r="AB350" s="452">
        <v>120292616</v>
      </c>
      <c r="AC350" s="331">
        <v>441836216</v>
      </c>
    </row>
    <row r="351" spans="1:29" s="453" customFormat="1">
      <c r="A351" s="447"/>
      <c r="B351" s="448"/>
      <c r="C351" s="448"/>
      <c r="D351" s="449"/>
      <c r="E351" s="448"/>
      <c r="F351" s="450"/>
      <c r="G351" s="448"/>
      <c r="H351" s="432"/>
      <c r="I351" s="432"/>
      <c r="J351" s="432"/>
      <c r="K351" s="432"/>
      <c r="L351" s="432"/>
      <c r="M351" s="432"/>
      <c r="N351" s="432"/>
      <c r="O351" s="432"/>
      <c r="P351" s="432"/>
      <c r="Q351" s="432"/>
      <c r="R351" s="452">
        <v>0</v>
      </c>
      <c r="S351" s="452">
        <v>0</v>
      </c>
      <c r="T351" s="452">
        <v>0</v>
      </c>
      <c r="U351" s="452">
        <v>0</v>
      </c>
      <c r="V351" s="452">
        <v>0</v>
      </c>
      <c r="W351" s="452">
        <v>0</v>
      </c>
      <c r="X351" s="452">
        <v>0</v>
      </c>
      <c r="Y351" s="452">
        <v>0</v>
      </c>
      <c r="Z351" s="452">
        <v>0</v>
      </c>
      <c r="AA351" s="452">
        <v>0</v>
      </c>
      <c r="AB351" s="452">
        <v>0</v>
      </c>
      <c r="AC351" s="331">
        <v>0</v>
      </c>
    </row>
    <row r="352" spans="1:29">
      <c r="A352" s="180"/>
      <c r="B352" s="64"/>
      <c r="C352" s="64"/>
      <c r="D352" s="122"/>
      <c r="E352" s="64"/>
      <c r="F352" s="123"/>
      <c r="G352" s="64"/>
      <c r="H352" s="64"/>
      <c r="I352" s="64"/>
      <c r="J352" s="64"/>
      <c r="K352" s="64"/>
      <c r="L352" s="64"/>
      <c r="M352" s="64"/>
      <c r="N352" s="64"/>
      <c r="O352" s="64"/>
      <c r="P352" s="64"/>
      <c r="Q352" s="64"/>
    </row>
    <row r="353" spans="1:29">
      <c r="A353" s="180"/>
      <c r="B353" s="64"/>
      <c r="C353" s="64"/>
      <c r="D353" s="122"/>
      <c r="E353" s="64"/>
      <c r="F353" s="123"/>
      <c r="G353" s="64"/>
      <c r="H353" s="64"/>
      <c r="I353" s="64"/>
      <c r="J353" s="64"/>
      <c r="K353" s="64"/>
      <c r="L353" s="64"/>
      <c r="M353" s="64"/>
      <c r="N353" s="64"/>
      <c r="O353" s="64"/>
      <c r="P353" s="64"/>
      <c r="Q353" s="64"/>
    </row>
    <row r="354" spans="1:29">
      <c r="A354" s="180"/>
      <c r="B354" s="64"/>
      <c r="C354" s="64"/>
      <c r="D354" s="122"/>
      <c r="E354" s="64"/>
      <c r="F354" s="123"/>
      <c r="G354" s="64"/>
      <c r="H354" s="64"/>
      <c r="I354" s="64"/>
      <c r="J354" s="64"/>
      <c r="K354" s="64"/>
      <c r="L354" s="64"/>
      <c r="M354" s="64"/>
      <c r="N354" s="64"/>
      <c r="O354" s="64"/>
      <c r="P354" s="64"/>
      <c r="Q354" s="64"/>
    </row>
    <row r="355" spans="1:29">
      <c r="A355" s="180"/>
      <c r="B355" s="64"/>
      <c r="C355" s="64"/>
      <c r="D355" s="122"/>
      <c r="E355" s="64"/>
      <c r="F355" s="123"/>
      <c r="G355" s="64"/>
      <c r="H355" s="64"/>
      <c r="I355" s="64"/>
      <c r="J355" s="64"/>
      <c r="K355" s="64"/>
      <c r="L355" s="64"/>
      <c r="M355" s="64"/>
      <c r="N355" s="64"/>
      <c r="O355" s="64"/>
      <c r="P355" s="64"/>
      <c r="Q355" s="64"/>
    </row>
    <row r="356" spans="1:29">
      <c r="H356" s="182"/>
      <c r="I356" s="182"/>
      <c r="J356" s="182"/>
      <c r="K356" s="182"/>
      <c r="L356" s="182"/>
      <c r="M356" s="182"/>
      <c r="N356" s="182"/>
      <c r="O356" s="182"/>
      <c r="Q356" s="182"/>
    </row>
    <row r="357" spans="1:29">
      <c r="H357" s="182"/>
      <c r="I357" s="182"/>
      <c r="J357" s="182"/>
      <c r="K357" s="182"/>
      <c r="L357" s="182"/>
      <c r="M357" s="182"/>
      <c r="N357" s="182"/>
      <c r="O357" s="182"/>
      <c r="Q357" s="182"/>
    </row>
    <row r="358" spans="1:29">
      <c r="A358" s="180"/>
      <c r="B358" s="180"/>
      <c r="C358" s="180"/>
      <c r="D358" s="180"/>
      <c r="E358" s="1"/>
      <c r="F358" s="184"/>
      <c r="G358" s="1"/>
      <c r="H358" s="1"/>
      <c r="I358" s="1"/>
      <c r="J358" s="1"/>
      <c r="K358" s="1"/>
      <c r="L358" s="1"/>
      <c r="M358" s="1"/>
      <c r="N358" s="1"/>
      <c r="O358" s="1"/>
      <c r="P358" s="26"/>
      <c r="Q358" s="1"/>
    </row>
    <row r="359" spans="1:29">
      <c r="A359" s="180"/>
      <c r="B359" s="180"/>
      <c r="C359" s="180"/>
      <c r="D359" s="180"/>
      <c r="E359" s="1"/>
      <c r="F359" s="184"/>
      <c r="G359" s="1"/>
      <c r="H359" s="1"/>
      <c r="I359" s="1"/>
      <c r="J359" s="1"/>
      <c r="K359" s="1"/>
      <c r="L359" s="1"/>
      <c r="M359" s="1"/>
      <c r="N359" s="1"/>
      <c r="O359" s="1"/>
      <c r="P359" s="26"/>
      <c r="Q359" s="1"/>
    </row>
    <row r="360" spans="1:29" ht="20.25" customHeight="1">
      <c r="A360" s="723" t="s">
        <v>29</v>
      </c>
      <c r="B360" s="724"/>
      <c r="C360" s="724"/>
      <c r="D360" s="724"/>
      <c r="E360" s="724"/>
      <c r="F360" s="724"/>
      <c r="G360" s="724"/>
      <c r="H360" s="724"/>
      <c r="I360" s="724"/>
      <c r="J360" s="724"/>
      <c r="K360" s="724"/>
      <c r="L360" s="724"/>
      <c r="M360" s="724"/>
      <c r="N360" s="724"/>
      <c r="O360" s="724"/>
      <c r="P360" s="724"/>
      <c r="Q360" s="724"/>
      <c r="R360" s="724"/>
      <c r="S360" s="724"/>
      <c r="T360" s="724"/>
      <c r="U360" s="724"/>
      <c r="V360" s="724"/>
      <c r="W360" s="724"/>
      <c r="X360" s="724"/>
      <c r="Y360" s="724"/>
      <c r="Z360" s="724"/>
      <c r="AA360" s="724"/>
      <c r="AB360" s="724"/>
      <c r="AC360" s="1"/>
    </row>
    <row r="361" spans="1:29" ht="20.25" customHeight="1">
      <c r="A361" s="723" t="s">
        <v>563</v>
      </c>
      <c r="B361" s="724"/>
      <c r="C361" s="724"/>
      <c r="D361" s="724"/>
      <c r="E361" s="724"/>
      <c r="F361" s="724"/>
      <c r="G361" s="724"/>
      <c r="H361" s="724"/>
      <c r="I361" s="724"/>
      <c r="J361" s="724"/>
      <c r="K361" s="724"/>
      <c r="L361" s="724"/>
      <c r="M361" s="724"/>
      <c r="N361" s="724"/>
      <c r="O361" s="724"/>
      <c r="P361" s="724"/>
      <c r="Q361" s="724"/>
      <c r="R361" s="724"/>
      <c r="S361" s="724"/>
      <c r="T361" s="724"/>
      <c r="U361" s="724"/>
      <c r="V361" s="724"/>
      <c r="W361" s="724"/>
      <c r="X361" s="724"/>
      <c r="Y361" s="724"/>
      <c r="Z361" s="724"/>
      <c r="AA361" s="724"/>
      <c r="AB361" s="724"/>
      <c r="AC361" s="1"/>
    </row>
    <row r="362" spans="1:29" ht="20.25" customHeight="1">
      <c r="A362" s="723" t="s">
        <v>387</v>
      </c>
      <c r="B362" s="724"/>
      <c r="C362" s="724"/>
      <c r="D362" s="724"/>
      <c r="E362" s="724"/>
      <c r="F362" s="724"/>
      <c r="G362" s="724"/>
      <c r="H362" s="724"/>
      <c r="I362" s="724"/>
      <c r="J362" s="724"/>
      <c r="K362" s="724"/>
      <c r="L362" s="724"/>
      <c r="M362" s="724"/>
      <c r="N362" s="724"/>
      <c r="O362" s="724"/>
      <c r="P362" s="724"/>
      <c r="Q362" s="724"/>
      <c r="R362" s="724"/>
      <c r="S362" s="724"/>
      <c r="T362" s="724"/>
      <c r="U362" s="724"/>
      <c r="V362" s="724"/>
      <c r="W362" s="724"/>
      <c r="X362" s="724"/>
      <c r="Y362" s="724"/>
      <c r="Z362" s="724"/>
      <c r="AA362" s="724"/>
      <c r="AB362" s="724"/>
      <c r="AC362" s="1"/>
    </row>
    <row r="363" spans="1:29" ht="27" customHeight="1">
      <c r="A363" s="16" t="s">
        <v>1</v>
      </c>
      <c r="B363" s="104"/>
      <c r="C363" s="162" t="s">
        <v>395</v>
      </c>
      <c r="D363" s="126"/>
      <c r="E363" s="69"/>
      <c r="F363" s="18"/>
      <c r="G363" s="19"/>
      <c r="H363" s="20"/>
      <c r="I363" s="20"/>
      <c r="J363" s="20"/>
      <c r="K363" s="20"/>
      <c r="L363" s="20"/>
      <c r="M363" s="20"/>
      <c r="N363" s="20"/>
      <c r="O363" s="20"/>
      <c r="P363" s="21"/>
      <c r="Q363" s="20"/>
      <c r="R363" s="22"/>
      <c r="S363" s="22"/>
      <c r="T363" s="22"/>
      <c r="U363" s="22"/>
      <c r="V363" s="22"/>
      <c r="W363" s="22"/>
      <c r="X363" s="22"/>
      <c r="Y363" s="22"/>
      <c r="Z363" s="22"/>
      <c r="AA363" s="22"/>
      <c r="AB363" s="22"/>
      <c r="AC363" s="260"/>
    </row>
    <row r="364" spans="1:29" ht="24.75" customHeight="1">
      <c r="A364" s="766" t="s">
        <v>21</v>
      </c>
      <c r="B364" s="766" t="s">
        <v>22</v>
      </c>
      <c r="C364" s="767" t="s">
        <v>23</v>
      </c>
      <c r="D364" s="767"/>
      <c r="E364" s="766" t="s">
        <v>24</v>
      </c>
      <c r="F364" s="767" t="s">
        <v>25</v>
      </c>
      <c r="G364" s="767"/>
      <c r="H364" s="24"/>
      <c r="I364" s="762" t="s">
        <v>379</v>
      </c>
      <c r="J364" s="762"/>
      <c r="K364" s="762"/>
      <c r="L364" s="762"/>
      <c r="M364" s="762" t="s">
        <v>380</v>
      </c>
      <c r="N364" s="762"/>
      <c r="O364" s="762"/>
      <c r="P364" s="762"/>
      <c r="Q364" s="25">
        <v>100</v>
      </c>
      <c r="R364" s="763" t="s">
        <v>382</v>
      </c>
      <c r="S364" s="763"/>
      <c r="T364" s="763"/>
      <c r="U364" s="763"/>
      <c r="V364" s="763"/>
      <c r="W364" s="763"/>
      <c r="X364" s="763"/>
      <c r="Y364" s="763"/>
      <c r="Z364" s="763"/>
      <c r="AA364" s="763"/>
      <c r="AB364" s="763"/>
      <c r="AC364" s="261" t="s">
        <v>383</v>
      </c>
    </row>
    <row r="365" spans="1:29" ht="51">
      <c r="A365" s="766"/>
      <c r="B365" s="766"/>
      <c r="C365" s="25" t="s">
        <v>23</v>
      </c>
      <c r="D365" s="25" t="s">
        <v>27</v>
      </c>
      <c r="E365" s="766"/>
      <c r="F365" s="91" t="s">
        <v>25</v>
      </c>
      <c r="G365" s="27" t="s">
        <v>27</v>
      </c>
      <c r="H365" s="24" t="s">
        <v>9</v>
      </c>
      <c r="I365" s="25">
        <v>2012</v>
      </c>
      <c r="J365" s="25">
        <v>2013</v>
      </c>
      <c r="K365" s="25">
        <v>2014</v>
      </c>
      <c r="L365" s="25">
        <v>2015</v>
      </c>
      <c r="M365" s="25">
        <v>2012</v>
      </c>
      <c r="N365" s="25">
        <v>2013</v>
      </c>
      <c r="O365" s="25">
        <v>2014</v>
      </c>
      <c r="P365" s="29">
        <v>2015</v>
      </c>
      <c r="Q365" s="24" t="s">
        <v>384</v>
      </c>
      <c r="R365" s="30" t="s">
        <v>11</v>
      </c>
      <c r="S365" s="30" t="s">
        <v>12</v>
      </c>
      <c r="T365" s="30" t="s">
        <v>13</v>
      </c>
      <c r="U365" s="30" t="s">
        <v>14</v>
      </c>
      <c r="V365" s="30" t="s">
        <v>15</v>
      </c>
      <c r="W365" s="30" t="s">
        <v>16</v>
      </c>
      <c r="X365" s="30" t="s">
        <v>17</v>
      </c>
      <c r="Y365" s="30" t="s">
        <v>18</v>
      </c>
      <c r="Z365" s="30" t="s">
        <v>19</v>
      </c>
      <c r="AA365" s="30" t="s">
        <v>385</v>
      </c>
      <c r="AB365" s="30" t="s">
        <v>618</v>
      </c>
      <c r="AC365" s="262" t="s">
        <v>386</v>
      </c>
    </row>
    <row r="366" spans="1:29" ht="22.5" customHeight="1">
      <c r="A366" s="108"/>
      <c r="B366" s="31"/>
      <c r="C366" s="31"/>
      <c r="D366" s="31"/>
      <c r="E366" s="73"/>
      <c r="F366" s="92"/>
      <c r="G366" s="38"/>
      <c r="H366" s="24"/>
      <c r="I366" s="24"/>
      <c r="J366" s="24"/>
      <c r="K366" s="24"/>
      <c r="L366" s="24"/>
      <c r="M366" s="24"/>
      <c r="N366" s="24"/>
      <c r="O366" s="24"/>
      <c r="P366" s="38"/>
      <c r="Q366" s="41">
        <f>+(AB366*$Q$115)/AB$115</f>
        <v>2.064752719669138</v>
      </c>
      <c r="R366" s="35">
        <v>0</v>
      </c>
      <c r="S366" s="35">
        <v>39303528</v>
      </c>
      <c r="T366" s="35">
        <v>0</v>
      </c>
      <c r="U366" s="35">
        <v>0</v>
      </c>
      <c r="V366" s="35">
        <v>0</v>
      </c>
      <c r="W366" s="35">
        <v>0</v>
      </c>
      <c r="X366" s="35">
        <v>0</v>
      </c>
      <c r="Y366" s="35">
        <v>0</v>
      </c>
      <c r="Z366" s="35">
        <v>0</v>
      </c>
      <c r="AA366" s="35">
        <v>0</v>
      </c>
      <c r="AB366" s="35">
        <v>39303528</v>
      </c>
      <c r="AC366" s="261">
        <v>144362328</v>
      </c>
    </row>
    <row r="367" spans="1:29" ht="74.25" customHeight="1">
      <c r="A367" s="770" t="s">
        <v>226</v>
      </c>
      <c r="B367" s="771" t="s">
        <v>567</v>
      </c>
      <c r="C367" s="768" t="s">
        <v>227</v>
      </c>
      <c r="D367" s="801">
        <v>3.1E-2</v>
      </c>
      <c r="E367" s="768" t="s">
        <v>228</v>
      </c>
      <c r="F367" s="45" t="s">
        <v>229</v>
      </c>
      <c r="G367" s="727" t="s">
        <v>568</v>
      </c>
      <c r="H367" s="764" t="s">
        <v>8</v>
      </c>
      <c r="I367" s="799">
        <v>1</v>
      </c>
      <c r="J367" s="799"/>
      <c r="K367" s="799"/>
      <c r="L367" s="799"/>
      <c r="M367" s="799">
        <v>1</v>
      </c>
      <c r="N367" s="799">
        <v>1</v>
      </c>
      <c r="O367" s="799">
        <v>1</v>
      </c>
      <c r="P367" s="799">
        <v>1</v>
      </c>
      <c r="Q367" s="800">
        <f>+(AB367*$Q$366)/AB$366</f>
        <v>0</v>
      </c>
      <c r="R367" s="763">
        <v>0</v>
      </c>
      <c r="S367" s="763">
        <v>0</v>
      </c>
      <c r="T367" s="763">
        <v>0</v>
      </c>
      <c r="U367" s="763">
        <v>0</v>
      </c>
      <c r="V367" s="763">
        <v>0</v>
      </c>
      <c r="W367" s="763">
        <v>0</v>
      </c>
      <c r="X367" s="763">
        <v>0</v>
      </c>
      <c r="Y367" s="763">
        <v>0</v>
      </c>
      <c r="Z367" s="763">
        <v>0</v>
      </c>
      <c r="AA367" s="763">
        <v>0</v>
      </c>
      <c r="AB367" s="763">
        <v>0</v>
      </c>
      <c r="AC367" s="863">
        <v>3000000</v>
      </c>
    </row>
    <row r="368" spans="1:29" ht="59.25" customHeight="1">
      <c r="A368" s="770"/>
      <c r="B368" s="771"/>
      <c r="C368" s="768"/>
      <c r="D368" s="768"/>
      <c r="E368" s="768"/>
      <c r="F368" s="45" t="s">
        <v>230</v>
      </c>
      <c r="G368" s="727"/>
      <c r="H368" s="797"/>
      <c r="I368" s="799"/>
      <c r="J368" s="799"/>
      <c r="K368" s="799"/>
      <c r="L368" s="799"/>
      <c r="M368" s="799"/>
      <c r="N368" s="799"/>
      <c r="O368" s="799"/>
      <c r="P368" s="799"/>
      <c r="Q368" s="800"/>
      <c r="R368" s="763"/>
      <c r="S368" s="763">
        <v>0</v>
      </c>
      <c r="T368" s="763">
        <v>0</v>
      </c>
      <c r="U368" s="763">
        <v>0</v>
      </c>
      <c r="V368" s="763">
        <v>0</v>
      </c>
      <c r="W368" s="763">
        <v>0</v>
      </c>
      <c r="X368" s="763">
        <v>0</v>
      </c>
      <c r="Y368" s="763">
        <v>0</v>
      </c>
      <c r="Z368" s="763">
        <v>0</v>
      </c>
      <c r="AA368" s="763">
        <v>0</v>
      </c>
      <c r="AB368" s="763">
        <v>0</v>
      </c>
      <c r="AC368" s="863">
        <v>0</v>
      </c>
    </row>
    <row r="369" spans="1:29" ht="83.25" customHeight="1">
      <c r="A369" s="770"/>
      <c r="B369" s="771"/>
      <c r="C369" s="768"/>
      <c r="D369" s="768"/>
      <c r="E369" s="45" t="s">
        <v>231</v>
      </c>
      <c r="F369" s="45" t="s">
        <v>232</v>
      </c>
      <c r="G369" s="96">
        <v>1</v>
      </c>
      <c r="H369" s="25" t="s">
        <v>8</v>
      </c>
      <c r="I369" s="43">
        <v>1</v>
      </c>
      <c r="J369" s="38"/>
      <c r="K369" s="38"/>
      <c r="L369" s="38"/>
      <c r="M369" s="43">
        <v>1</v>
      </c>
      <c r="N369" s="24">
        <v>1</v>
      </c>
      <c r="O369" s="24">
        <v>1</v>
      </c>
      <c r="P369" s="38">
        <v>1</v>
      </c>
      <c r="Q369" s="41">
        <f>+(AB369*$Q$366)/AB$366</f>
        <v>0</v>
      </c>
      <c r="R369" s="35">
        <v>0</v>
      </c>
      <c r="S369" s="35">
        <v>0</v>
      </c>
      <c r="T369" s="35">
        <v>0</v>
      </c>
      <c r="U369" s="35">
        <v>0</v>
      </c>
      <c r="V369" s="35">
        <v>0</v>
      </c>
      <c r="W369" s="35">
        <v>0</v>
      </c>
      <c r="X369" s="35">
        <v>0</v>
      </c>
      <c r="Y369" s="35">
        <v>0</v>
      </c>
      <c r="Z369" s="35">
        <v>0</v>
      </c>
      <c r="AA369" s="35">
        <v>0</v>
      </c>
      <c r="AB369" s="35">
        <v>0</v>
      </c>
      <c r="AC369" s="261">
        <v>10000000</v>
      </c>
    </row>
    <row r="370" spans="1:29" ht="89.25" customHeight="1">
      <c r="A370" s="770"/>
      <c r="B370" s="771"/>
      <c r="C370" s="768"/>
      <c r="D370" s="768"/>
      <c r="E370" s="42" t="s">
        <v>233</v>
      </c>
      <c r="F370" s="45" t="s">
        <v>234</v>
      </c>
      <c r="G370" s="25">
        <v>0</v>
      </c>
      <c r="H370" s="25" t="s">
        <v>8</v>
      </c>
      <c r="I370" s="43"/>
      <c r="J370" s="38">
        <v>1</v>
      </c>
      <c r="K370" s="38"/>
      <c r="L370" s="38"/>
      <c r="M370" s="43">
        <v>0</v>
      </c>
      <c r="N370" s="24">
        <v>1</v>
      </c>
      <c r="O370" s="24">
        <v>1</v>
      </c>
      <c r="P370" s="38">
        <v>1</v>
      </c>
      <c r="Q370" s="41">
        <f t="shared" ref="Q370:Q379" si="10">+(AB370*$Q$366)/AB$366</f>
        <v>0</v>
      </c>
      <c r="R370" s="35">
        <v>0</v>
      </c>
      <c r="S370" s="35">
        <v>0</v>
      </c>
      <c r="T370" s="35">
        <v>0</v>
      </c>
      <c r="U370" s="35">
        <v>0</v>
      </c>
      <c r="V370" s="35">
        <v>0</v>
      </c>
      <c r="W370" s="35">
        <v>0</v>
      </c>
      <c r="X370" s="35">
        <v>0</v>
      </c>
      <c r="Y370" s="35">
        <v>0</v>
      </c>
      <c r="Z370" s="35">
        <v>0</v>
      </c>
      <c r="AA370" s="35">
        <v>0</v>
      </c>
      <c r="AB370" s="35">
        <v>0</v>
      </c>
      <c r="AC370" s="261">
        <v>2000000</v>
      </c>
    </row>
    <row r="371" spans="1:29" ht="120.75" customHeight="1">
      <c r="A371" s="770"/>
      <c r="B371" s="771"/>
      <c r="C371" s="768"/>
      <c r="D371" s="768"/>
      <c r="E371" s="42">
        <v>4</v>
      </c>
      <c r="F371" s="45" t="s">
        <v>235</v>
      </c>
      <c r="G371" s="96">
        <v>0</v>
      </c>
      <c r="H371" s="25" t="s">
        <v>8</v>
      </c>
      <c r="I371" s="43">
        <v>1</v>
      </c>
      <c r="J371" s="38">
        <v>1</v>
      </c>
      <c r="K371" s="38">
        <v>1</v>
      </c>
      <c r="L371" s="38">
        <v>1</v>
      </c>
      <c r="M371" s="43">
        <v>1</v>
      </c>
      <c r="N371" s="24">
        <v>2</v>
      </c>
      <c r="O371" s="24">
        <v>3</v>
      </c>
      <c r="P371" s="38">
        <v>4</v>
      </c>
      <c r="Q371" s="41">
        <f t="shared" si="10"/>
        <v>5.9026664370186908E-2</v>
      </c>
      <c r="R371" s="35">
        <v>0</v>
      </c>
      <c r="S371" s="35">
        <v>1123600</v>
      </c>
      <c r="T371" s="35">
        <v>0</v>
      </c>
      <c r="U371" s="35">
        <v>0</v>
      </c>
      <c r="V371" s="35">
        <v>0</v>
      </c>
      <c r="W371" s="35">
        <v>0</v>
      </c>
      <c r="X371" s="35">
        <v>0</v>
      </c>
      <c r="Y371" s="35">
        <v>0</v>
      </c>
      <c r="Z371" s="35">
        <v>0</v>
      </c>
      <c r="AA371" s="35">
        <v>0</v>
      </c>
      <c r="AB371" s="35">
        <v>1123600</v>
      </c>
      <c r="AC371" s="261">
        <v>4183600</v>
      </c>
    </row>
    <row r="372" spans="1:29" ht="135.75" customHeight="1">
      <c r="A372" s="770"/>
      <c r="B372" s="771"/>
      <c r="C372" s="768"/>
      <c r="D372" s="768"/>
      <c r="E372" s="45">
        <v>2</v>
      </c>
      <c r="F372" s="45" t="s">
        <v>236</v>
      </c>
      <c r="G372" s="96">
        <v>0</v>
      </c>
      <c r="H372" s="25" t="s">
        <v>8</v>
      </c>
      <c r="I372" s="43">
        <v>1</v>
      </c>
      <c r="J372" s="38"/>
      <c r="K372" s="38">
        <v>1</v>
      </c>
      <c r="L372" s="38"/>
      <c r="M372" s="43">
        <v>1</v>
      </c>
      <c r="N372" s="24">
        <v>1</v>
      </c>
      <c r="O372" s="24">
        <v>2</v>
      </c>
      <c r="P372" s="38">
        <v>2</v>
      </c>
      <c r="Q372" s="41">
        <f t="shared" si="10"/>
        <v>5.9026664370186908E-2</v>
      </c>
      <c r="R372" s="35">
        <v>0</v>
      </c>
      <c r="S372" s="35">
        <v>1123600</v>
      </c>
      <c r="T372" s="35">
        <v>0</v>
      </c>
      <c r="U372" s="35">
        <v>0</v>
      </c>
      <c r="V372" s="35">
        <v>0</v>
      </c>
      <c r="W372" s="35">
        <v>0</v>
      </c>
      <c r="X372" s="35">
        <v>0</v>
      </c>
      <c r="Y372" s="35">
        <v>0</v>
      </c>
      <c r="Z372" s="35">
        <v>0</v>
      </c>
      <c r="AA372" s="35">
        <v>0</v>
      </c>
      <c r="AB372" s="35">
        <v>1123600</v>
      </c>
      <c r="AC372" s="261">
        <v>4183600</v>
      </c>
    </row>
    <row r="373" spans="1:29" ht="110.25" customHeight="1">
      <c r="A373" s="770" t="s">
        <v>569</v>
      </c>
      <c r="B373" s="771"/>
      <c r="C373" s="768"/>
      <c r="D373" s="768"/>
      <c r="E373" s="45" t="s">
        <v>237</v>
      </c>
      <c r="F373" s="45" t="s">
        <v>238</v>
      </c>
      <c r="G373" s="96">
        <v>0</v>
      </c>
      <c r="H373" s="25" t="s">
        <v>8</v>
      </c>
      <c r="I373" s="96"/>
      <c r="J373" s="38">
        <v>1</v>
      </c>
      <c r="K373" s="38"/>
      <c r="L373" s="38"/>
      <c r="M373" s="43">
        <v>0</v>
      </c>
      <c r="N373" s="24">
        <v>1</v>
      </c>
      <c r="O373" s="24">
        <v>1</v>
      </c>
      <c r="P373" s="38">
        <v>1</v>
      </c>
      <c r="Q373" s="41">
        <f t="shared" si="10"/>
        <v>0</v>
      </c>
      <c r="R373" s="35">
        <v>0</v>
      </c>
      <c r="S373" s="35">
        <v>0</v>
      </c>
      <c r="T373" s="35">
        <v>0</v>
      </c>
      <c r="U373" s="35">
        <v>0</v>
      </c>
      <c r="V373" s="35">
        <v>0</v>
      </c>
      <c r="W373" s="35">
        <v>0</v>
      </c>
      <c r="X373" s="35">
        <v>0</v>
      </c>
      <c r="Y373" s="35">
        <v>0</v>
      </c>
      <c r="Z373" s="35">
        <v>0</v>
      </c>
      <c r="AA373" s="35">
        <v>0</v>
      </c>
      <c r="AB373" s="35">
        <v>0</v>
      </c>
      <c r="AC373" s="261">
        <v>14980000</v>
      </c>
    </row>
    <row r="374" spans="1:29" ht="90" customHeight="1">
      <c r="A374" s="770"/>
      <c r="B374" s="771"/>
      <c r="C374" s="768"/>
      <c r="D374" s="768"/>
      <c r="E374" s="45" t="s">
        <v>239</v>
      </c>
      <c r="F374" s="45" t="s">
        <v>240</v>
      </c>
      <c r="G374" s="43"/>
      <c r="H374" s="25"/>
      <c r="I374" s="80"/>
      <c r="J374" s="38"/>
      <c r="K374" s="38"/>
      <c r="L374" s="38"/>
      <c r="M374" s="43"/>
      <c r="N374" s="24"/>
      <c r="O374" s="24"/>
      <c r="P374" s="38"/>
      <c r="Q374" s="41"/>
      <c r="R374" s="35">
        <v>0</v>
      </c>
      <c r="S374" s="35">
        <v>0</v>
      </c>
      <c r="T374" s="35">
        <v>0</v>
      </c>
      <c r="U374" s="35">
        <v>0</v>
      </c>
      <c r="V374" s="35">
        <v>0</v>
      </c>
      <c r="W374" s="35">
        <v>0</v>
      </c>
      <c r="X374" s="35">
        <v>0</v>
      </c>
      <c r="Y374" s="35">
        <v>0</v>
      </c>
      <c r="Z374" s="35">
        <v>0</v>
      </c>
      <c r="AA374" s="35">
        <v>0</v>
      </c>
      <c r="AB374" s="35">
        <v>0</v>
      </c>
      <c r="AC374" s="261">
        <v>0</v>
      </c>
    </row>
    <row r="375" spans="1:29" ht="76.5" customHeight="1">
      <c r="A375" s="770"/>
      <c r="B375" s="771"/>
      <c r="C375" s="768"/>
      <c r="D375" s="768"/>
      <c r="E375" s="45">
        <v>11</v>
      </c>
      <c r="F375" s="45" t="s">
        <v>241</v>
      </c>
      <c r="G375" s="96">
        <v>11</v>
      </c>
      <c r="H375" s="25" t="s">
        <v>9</v>
      </c>
      <c r="I375" s="43">
        <v>11</v>
      </c>
      <c r="J375" s="38"/>
      <c r="K375" s="38"/>
      <c r="L375" s="38"/>
      <c r="M375" s="43">
        <v>11</v>
      </c>
      <c r="N375" s="24">
        <v>11</v>
      </c>
      <c r="O375" s="24">
        <v>11</v>
      </c>
      <c r="P375" s="38">
        <v>11</v>
      </c>
      <c r="Q375" s="41">
        <f t="shared" si="10"/>
        <v>0</v>
      </c>
      <c r="R375" s="35">
        <v>0</v>
      </c>
      <c r="S375" s="35">
        <v>0</v>
      </c>
      <c r="T375" s="35">
        <v>0</v>
      </c>
      <c r="U375" s="35">
        <v>0</v>
      </c>
      <c r="V375" s="35">
        <v>0</v>
      </c>
      <c r="W375" s="35">
        <v>0</v>
      </c>
      <c r="X375" s="35">
        <v>0</v>
      </c>
      <c r="Y375" s="35">
        <v>0</v>
      </c>
      <c r="Z375" s="35">
        <v>0</v>
      </c>
      <c r="AA375" s="35">
        <v>0</v>
      </c>
      <c r="AB375" s="35">
        <v>0</v>
      </c>
      <c r="AC375" s="261">
        <v>0</v>
      </c>
    </row>
    <row r="376" spans="1:29" ht="114" customHeight="1">
      <c r="A376" s="770"/>
      <c r="B376" s="771"/>
      <c r="C376" s="768"/>
      <c r="D376" s="768"/>
      <c r="E376" s="36">
        <v>4</v>
      </c>
      <c r="F376" s="45" t="s">
        <v>242</v>
      </c>
      <c r="G376" s="96">
        <v>1</v>
      </c>
      <c r="H376" s="25" t="s">
        <v>8</v>
      </c>
      <c r="I376" s="96">
        <v>1</v>
      </c>
      <c r="J376" s="38">
        <v>1</v>
      </c>
      <c r="K376" s="38">
        <v>1</v>
      </c>
      <c r="L376" s="38">
        <v>1</v>
      </c>
      <c r="M376" s="43">
        <v>1</v>
      </c>
      <c r="N376" s="24">
        <v>2</v>
      </c>
      <c r="O376" s="24">
        <v>3</v>
      </c>
      <c r="P376" s="38">
        <v>4</v>
      </c>
      <c r="Q376" s="41">
        <f t="shared" si="10"/>
        <v>0.3341131945482278</v>
      </c>
      <c r="R376" s="35">
        <v>0</v>
      </c>
      <c r="S376" s="35">
        <v>6360000</v>
      </c>
      <c r="T376" s="35">
        <v>0</v>
      </c>
      <c r="U376" s="35">
        <v>0</v>
      </c>
      <c r="V376" s="35">
        <v>0</v>
      </c>
      <c r="W376" s="35">
        <v>0</v>
      </c>
      <c r="X376" s="35">
        <v>0</v>
      </c>
      <c r="Y376" s="35">
        <v>0</v>
      </c>
      <c r="Z376" s="35">
        <v>0</v>
      </c>
      <c r="AA376" s="35">
        <v>0</v>
      </c>
      <c r="AB376" s="35">
        <v>6360000</v>
      </c>
      <c r="AC376" s="261">
        <v>20360000</v>
      </c>
    </row>
    <row r="377" spans="1:29" ht="96" customHeight="1">
      <c r="A377" s="770"/>
      <c r="B377" s="771"/>
      <c r="C377" s="768"/>
      <c r="D377" s="768"/>
      <c r="E377" s="36">
        <v>2</v>
      </c>
      <c r="F377" s="45" t="s">
        <v>570</v>
      </c>
      <c r="G377" s="96">
        <v>0</v>
      </c>
      <c r="H377" s="25" t="s">
        <v>8</v>
      </c>
      <c r="I377" s="96">
        <v>1</v>
      </c>
      <c r="J377" s="38"/>
      <c r="K377" s="38"/>
      <c r="L377" s="38">
        <v>1</v>
      </c>
      <c r="M377" s="43">
        <v>1</v>
      </c>
      <c r="N377" s="24">
        <v>1</v>
      </c>
      <c r="O377" s="24">
        <v>1</v>
      </c>
      <c r="P377" s="38">
        <v>2</v>
      </c>
      <c r="Q377" s="41">
        <f t="shared" si="10"/>
        <v>0</v>
      </c>
      <c r="R377" s="35">
        <v>0</v>
      </c>
      <c r="S377" s="35">
        <v>0</v>
      </c>
      <c r="T377" s="35">
        <v>0</v>
      </c>
      <c r="U377" s="35">
        <v>0</v>
      </c>
      <c r="V377" s="35">
        <v>0</v>
      </c>
      <c r="W377" s="35">
        <v>0</v>
      </c>
      <c r="X377" s="35">
        <v>0</v>
      </c>
      <c r="Y377" s="35">
        <v>0</v>
      </c>
      <c r="Z377" s="35">
        <v>0</v>
      </c>
      <c r="AA377" s="35">
        <v>0</v>
      </c>
      <c r="AB377" s="35">
        <v>0</v>
      </c>
      <c r="AC377" s="261">
        <v>2000000</v>
      </c>
    </row>
    <row r="378" spans="1:29" ht="190.5" customHeight="1">
      <c r="A378" s="770"/>
      <c r="B378" s="771"/>
      <c r="C378" s="768"/>
      <c r="D378" s="768"/>
      <c r="E378" s="36" t="s">
        <v>245</v>
      </c>
      <c r="F378" s="45" t="s">
        <v>246</v>
      </c>
      <c r="G378" s="96">
        <v>0</v>
      </c>
      <c r="H378" s="25" t="s">
        <v>8</v>
      </c>
      <c r="I378" s="96">
        <v>1</v>
      </c>
      <c r="J378" s="38">
        <v>1</v>
      </c>
      <c r="K378" s="38">
        <v>1</v>
      </c>
      <c r="L378" s="38"/>
      <c r="M378" s="43">
        <v>1</v>
      </c>
      <c r="N378" s="24">
        <v>2</v>
      </c>
      <c r="O378" s="24">
        <v>3</v>
      </c>
      <c r="P378" s="38">
        <v>3</v>
      </c>
      <c r="Q378" s="41">
        <f t="shared" si="10"/>
        <v>5.9026664370186908E-2</v>
      </c>
      <c r="R378" s="35">
        <v>0</v>
      </c>
      <c r="S378" s="35"/>
      <c r="T378" s="35">
        <v>0</v>
      </c>
      <c r="U378" s="35">
        <v>0</v>
      </c>
      <c r="V378" s="35">
        <v>0</v>
      </c>
      <c r="W378" s="35">
        <v>0</v>
      </c>
      <c r="X378" s="35">
        <v>0</v>
      </c>
      <c r="Y378" s="35">
        <v>0</v>
      </c>
      <c r="Z378" s="35">
        <v>0</v>
      </c>
      <c r="AA378" s="35">
        <v>0</v>
      </c>
      <c r="AB378" s="35">
        <v>1123600</v>
      </c>
      <c r="AC378" s="261">
        <v>4183600</v>
      </c>
    </row>
    <row r="379" spans="1:29" ht="149.25" customHeight="1">
      <c r="A379" s="185" t="s">
        <v>571</v>
      </c>
      <c r="B379" s="771"/>
      <c r="C379" s="768"/>
      <c r="D379" s="768"/>
      <c r="E379" s="45" t="s">
        <v>243</v>
      </c>
      <c r="F379" s="45" t="s">
        <v>244</v>
      </c>
      <c r="G379" s="96">
        <v>50</v>
      </c>
      <c r="H379" s="25" t="s">
        <v>8</v>
      </c>
      <c r="I379" s="96">
        <v>25</v>
      </c>
      <c r="J379" s="96">
        <v>25</v>
      </c>
      <c r="K379" s="96">
        <v>25</v>
      </c>
      <c r="L379" s="96">
        <v>25</v>
      </c>
      <c r="M379" s="43">
        <v>25</v>
      </c>
      <c r="N379" s="24">
        <v>50</v>
      </c>
      <c r="O379" s="24">
        <v>75</v>
      </c>
      <c r="P379" s="38">
        <v>100</v>
      </c>
      <c r="Q379" s="41">
        <f t="shared" si="10"/>
        <v>1.5535595320103495</v>
      </c>
      <c r="R379" s="35">
        <v>0</v>
      </c>
      <c r="S379" s="35">
        <v>30696328</v>
      </c>
      <c r="T379" s="35">
        <v>0</v>
      </c>
      <c r="U379" s="35">
        <v>0</v>
      </c>
      <c r="V379" s="35">
        <v>0</v>
      </c>
      <c r="W379" s="35">
        <v>0</v>
      </c>
      <c r="X379" s="35">
        <v>0</v>
      </c>
      <c r="Y379" s="35">
        <v>0</v>
      </c>
      <c r="Z379" s="35">
        <v>0</v>
      </c>
      <c r="AA379" s="35">
        <v>0</v>
      </c>
      <c r="AB379" s="35">
        <v>29572728</v>
      </c>
      <c r="AC379" s="261">
        <v>79471528</v>
      </c>
    </row>
    <row r="380" spans="1:29" s="332" customFormat="1">
      <c r="F380" s="334"/>
      <c r="J380" s="340" t="s">
        <v>780</v>
      </c>
      <c r="P380" s="335"/>
      <c r="Q380" s="330">
        <f>SUM(Q367:Q379)</f>
        <v>2.064752719669138</v>
      </c>
      <c r="R380" s="336">
        <v>0</v>
      </c>
      <c r="S380" s="336">
        <v>39303528</v>
      </c>
      <c r="T380" s="336">
        <v>0</v>
      </c>
      <c r="U380" s="336">
        <v>0</v>
      </c>
      <c r="V380" s="336">
        <v>0</v>
      </c>
      <c r="W380" s="336">
        <v>0</v>
      </c>
      <c r="X380" s="336">
        <v>0</v>
      </c>
      <c r="Y380" s="336">
        <v>0</v>
      </c>
      <c r="Z380" s="336">
        <v>0</v>
      </c>
      <c r="AA380" s="336">
        <v>0</v>
      </c>
      <c r="AB380" s="336">
        <v>39303528</v>
      </c>
      <c r="AC380" s="428">
        <v>144362328</v>
      </c>
    </row>
    <row r="381" spans="1:29" s="332" customFormat="1">
      <c r="F381" s="334"/>
      <c r="P381" s="335"/>
      <c r="R381" s="337">
        <v>0</v>
      </c>
      <c r="S381" s="337">
        <v>0</v>
      </c>
      <c r="T381" s="337">
        <v>0</v>
      </c>
      <c r="U381" s="337">
        <v>0</v>
      </c>
      <c r="V381" s="337">
        <v>0</v>
      </c>
      <c r="W381" s="337">
        <v>0</v>
      </c>
      <c r="X381" s="337">
        <v>0</v>
      </c>
      <c r="Y381" s="337">
        <v>0</v>
      </c>
      <c r="Z381" s="337">
        <v>0</v>
      </c>
      <c r="AA381" s="337">
        <v>0</v>
      </c>
      <c r="AB381" s="337">
        <v>0</v>
      </c>
      <c r="AC381" s="331">
        <v>0</v>
      </c>
    </row>
    <row r="390" spans="1:29" ht="20.25" customHeight="1">
      <c r="A390" s="723" t="s">
        <v>29</v>
      </c>
      <c r="B390" s="724"/>
      <c r="C390" s="724"/>
      <c r="D390" s="724"/>
      <c r="E390" s="724"/>
      <c r="F390" s="724"/>
      <c r="G390" s="724"/>
      <c r="H390" s="724"/>
      <c r="I390" s="724"/>
      <c r="J390" s="724"/>
      <c r="K390" s="724"/>
      <c r="L390" s="724"/>
      <c r="M390" s="724"/>
      <c r="N390" s="724"/>
      <c r="O390" s="724"/>
      <c r="P390" s="724"/>
      <c r="Q390" s="724"/>
      <c r="R390" s="724"/>
      <c r="S390" s="724"/>
      <c r="T390" s="724"/>
      <c r="U390" s="724"/>
      <c r="V390" s="724"/>
      <c r="W390" s="724"/>
      <c r="X390" s="724"/>
      <c r="Y390" s="724"/>
      <c r="Z390" s="724"/>
      <c r="AA390" s="724"/>
      <c r="AB390" s="724"/>
      <c r="AC390" s="1"/>
    </row>
    <row r="391" spans="1:29" ht="20.25" customHeight="1">
      <c r="A391" s="723" t="s">
        <v>563</v>
      </c>
      <c r="B391" s="724"/>
      <c r="C391" s="724"/>
      <c r="D391" s="724"/>
      <c r="E391" s="724"/>
      <c r="F391" s="724"/>
      <c r="G391" s="724"/>
      <c r="H391" s="724"/>
      <c r="I391" s="724"/>
      <c r="J391" s="724"/>
      <c r="K391" s="724"/>
      <c r="L391" s="724"/>
      <c r="M391" s="724"/>
      <c r="N391" s="724"/>
      <c r="O391" s="724"/>
      <c r="P391" s="724"/>
      <c r="Q391" s="724"/>
      <c r="R391" s="724"/>
      <c r="S391" s="724"/>
      <c r="T391" s="724"/>
      <c r="U391" s="724"/>
      <c r="V391" s="724"/>
      <c r="W391" s="724"/>
      <c r="X391" s="724"/>
      <c r="Y391" s="724"/>
      <c r="Z391" s="724"/>
      <c r="AA391" s="724"/>
      <c r="AB391" s="724"/>
      <c r="AC391" s="1"/>
    </row>
    <row r="392" spans="1:29" ht="20.25" customHeight="1">
      <c r="A392" s="723" t="s">
        <v>381</v>
      </c>
      <c r="B392" s="724"/>
      <c r="C392" s="724"/>
      <c r="D392" s="724"/>
      <c r="E392" s="724"/>
      <c r="F392" s="724"/>
      <c r="G392" s="724"/>
      <c r="H392" s="724"/>
      <c r="I392" s="724"/>
      <c r="J392" s="724"/>
      <c r="K392" s="724"/>
      <c r="L392" s="724"/>
      <c r="M392" s="724"/>
      <c r="N392" s="724"/>
      <c r="O392" s="724"/>
      <c r="P392" s="724"/>
      <c r="Q392" s="724"/>
      <c r="R392" s="724"/>
      <c r="S392" s="724"/>
      <c r="T392" s="724"/>
      <c r="U392" s="724"/>
      <c r="V392" s="724"/>
      <c r="W392" s="724"/>
      <c r="X392" s="724"/>
      <c r="Y392" s="724"/>
      <c r="Z392" s="724"/>
      <c r="AA392" s="724"/>
      <c r="AB392" s="724"/>
      <c r="AC392" s="1"/>
    </row>
    <row r="393" spans="1:29" ht="26.25" customHeight="1">
      <c r="A393" s="16" t="s">
        <v>1</v>
      </c>
      <c r="B393" s="136"/>
      <c r="C393" s="20" t="s">
        <v>396</v>
      </c>
      <c r="D393" s="19"/>
      <c r="E393" s="19"/>
      <c r="F393" s="113"/>
      <c r="G393" s="19"/>
      <c r="H393" s="20"/>
      <c r="I393" s="20"/>
      <c r="J393" s="20"/>
      <c r="K393" s="20"/>
      <c r="L393" s="20"/>
      <c r="M393" s="20"/>
      <c r="N393" s="20"/>
      <c r="O393" s="20"/>
      <c r="P393" s="21"/>
      <c r="Q393" s="20"/>
      <c r="R393" s="22"/>
      <c r="S393" s="22"/>
      <c r="T393" s="22"/>
      <c r="U393" s="22"/>
      <c r="V393" s="22"/>
      <c r="W393" s="22"/>
      <c r="X393" s="22"/>
      <c r="Y393" s="22"/>
      <c r="Z393" s="22"/>
      <c r="AA393" s="22"/>
      <c r="AB393" s="22"/>
      <c r="AC393" s="260"/>
    </row>
    <row r="394" spans="1:29" ht="24.75" customHeight="1">
      <c r="A394" s="766" t="s">
        <v>21</v>
      </c>
      <c r="B394" s="797" t="s">
        <v>22</v>
      </c>
      <c r="C394" s="798" t="s">
        <v>23</v>
      </c>
      <c r="D394" s="798"/>
      <c r="E394" s="797" t="s">
        <v>24</v>
      </c>
      <c r="F394" s="798" t="s">
        <v>25</v>
      </c>
      <c r="G394" s="798"/>
      <c r="H394" s="114"/>
      <c r="I394" s="796" t="s">
        <v>379</v>
      </c>
      <c r="J394" s="796"/>
      <c r="K394" s="796"/>
      <c r="L394" s="796"/>
      <c r="M394" s="796" t="s">
        <v>380</v>
      </c>
      <c r="N394" s="796"/>
      <c r="O394" s="796"/>
      <c r="P394" s="796"/>
      <c r="Q394" s="186">
        <v>1</v>
      </c>
      <c r="R394" s="726" t="s">
        <v>382</v>
      </c>
      <c r="S394" s="726"/>
      <c r="T394" s="726"/>
      <c r="U394" s="726"/>
      <c r="V394" s="726"/>
      <c r="W394" s="726"/>
      <c r="X394" s="726"/>
      <c r="Y394" s="726"/>
      <c r="Z394" s="726"/>
      <c r="AA394" s="726"/>
      <c r="AB394" s="726"/>
      <c r="AC394" s="263" t="s">
        <v>383</v>
      </c>
    </row>
    <row r="395" spans="1:29" ht="78.75" customHeight="1">
      <c r="A395" s="766"/>
      <c r="B395" s="766"/>
      <c r="C395" s="25" t="s">
        <v>23</v>
      </c>
      <c r="D395" s="25" t="s">
        <v>27</v>
      </c>
      <c r="E395" s="766"/>
      <c r="F395" s="91" t="s">
        <v>25</v>
      </c>
      <c r="G395" s="27" t="s">
        <v>27</v>
      </c>
      <c r="H395" s="24" t="s">
        <v>9</v>
      </c>
      <c r="I395" s="25">
        <v>2012</v>
      </c>
      <c r="J395" s="25">
        <v>2013</v>
      </c>
      <c r="K395" s="25">
        <v>2014</v>
      </c>
      <c r="L395" s="25">
        <v>2015</v>
      </c>
      <c r="M395" s="25">
        <v>2012</v>
      </c>
      <c r="N395" s="25">
        <v>2013</v>
      </c>
      <c r="O395" s="25">
        <v>2014</v>
      </c>
      <c r="P395" s="29">
        <v>2015</v>
      </c>
      <c r="Q395" s="25" t="s">
        <v>3</v>
      </c>
      <c r="R395" s="30" t="s">
        <v>11</v>
      </c>
      <c r="S395" s="30" t="s">
        <v>12</v>
      </c>
      <c r="T395" s="30" t="s">
        <v>13</v>
      </c>
      <c r="U395" s="30" t="s">
        <v>14</v>
      </c>
      <c r="V395" s="30" t="s">
        <v>15</v>
      </c>
      <c r="W395" s="30" t="s">
        <v>16</v>
      </c>
      <c r="X395" s="30" t="s">
        <v>17</v>
      </c>
      <c r="Y395" s="30" t="s">
        <v>18</v>
      </c>
      <c r="Z395" s="30" t="s">
        <v>19</v>
      </c>
      <c r="AA395" s="30" t="s">
        <v>385</v>
      </c>
      <c r="AB395" s="30" t="s">
        <v>618</v>
      </c>
      <c r="AC395" s="262" t="s">
        <v>386</v>
      </c>
    </row>
    <row r="396" spans="1:29" ht="22.5" customHeight="1">
      <c r="A396" s="187"/>
      <c r="B396" s="31"/>
      <c r="C396" s="31"/>
      <c r="D396" s="31"/>
      <c r="E396" s="73"/>
      <c r="F396" s="92"/>
      <c r="G396" s="73"/>
      <c r="H396" s="33"/>
      <c r="I396" s="33"/>
      <c r="J396" s="33"/>
      <c r="K396" s="33"/>
      <c r="L396" s="33"/>
      <c r="M396" s="33"/>
      <c r="N396" s="33"/>
      <c r="O396" s="33"/>
      <c r="P396" s="32"/>
      <c r="Q396" s="106">
        <f>+(AB396*$Q$115)/AB$115</f>
        <v>6.6510131701678112</v>
      </c>
      <c r="R396" s="35">
        <v>0</v>
      </c>
      <c r="S396" s="35">
        <v>122365128</v>
      </c>
      <c r="T396" s="35">
        <v>0</v>
      </c>
      <c r="U396" s="35">
        <v>0</v>
      </c>
      <c r="V396" s="35">
        <v>0</v>
      </c>
      <c r="W396" s="35">
        <v>0</v>
      </c>
      <c r="X396" s="35">
        <v>0</v>
      </c>
      <c r="Y396" s="35">
        <v>0</v>
      </c>
      <c r="Z396" s="35">
        <v>0</v>
      </c>
      <c r="AA396" s="35">
        <v>0</v>
      </c>
      <c r="AB396" s="35">
        <v>126605128</v>
      </c>
      <c r="AC396" s="261">
        <v>520023928</v>
      </c>
    </row>
    <row r="397" spans="1:29" ht="51" customHeight="1">
      <c r="A397" s="792" t="s">
        <v>637</v>
      </c>
      <c r="B397" s="793" t="s">
        <v>638</v>
      </c>
      <c r="C397" s="793" t="s">
        <v>639</v>
      </c>
      <c r="D397" s="794">
        <v>3.5000000000000003E-2</v>
      </c>
      <c r="E397" s="188" t="s">
        <v>640</v>
      </c>
      <c r="F397" s="188" t="s">
        <v>641</v>
      </c>
      <c r="G397" s="27">
        <v>0</v>
      </c>
      <c r="H397" s="25" t="s">
        <v>8</v>
      </c>
      <c r="I397" s="189">
        <v>1</v>
      </c>
      <c r="J397" s="189"/>
      <c r="K397" s="189"/>
      <c r="L397" s="189"/>
      <c r="M397" s="43">
        <v>1</v>
      </c>
      <c r="N397" s="24">
        <v>1</v>
      </c>
      <c r="O397" s="24">
        <v>1</v>
      </c>
      <c r="P397" s="38">
        <v>1</v>
      </c>
      <c r="Q397" s="41">
        <f>+(AB397*$Q$396)/AB$396</f>
        <v>0.67762610696974568</v>
      </c>
      <c r="R397" s="35">
        <v>0</v>
      </c>
      <c r="S397" s="35">
        <v>12898928</v>
      </c>
      <c r="T397" s="35">
        <v>0</v>
      </c>
      <c r="U397" s="35">
        <v>0</v>
      </c>
      <c r="V397" s="35">
        <v>0</v>
      </c>
      <c r="W397" s="35">
        <v>0</v>
      </c>
      <c r="X397" s="35">
        <v>0</v>
      </c>
      <c r="Y397" s="35">
        <v>0</v>
      </c>
      <c r="Z397" s="35">
        <v>0</v>
      </c>
      <c r="AA397" s="35">
        <v>0</v>
      </c>
      <c r="AB397" s="35">
        <v>12898928</v>
      </c>
      <c r="AC397" s="261">
        <v>38547728</v>
      </c>
    </row>
    <row r="398" spans="1:29" ht="116.25" customHeight="1">
      <c r="A398" s="792"/>
      <c r="B398" s="793"/>
      <c r="C398" s="793"/>
      <c r="D398" s="795"/>
      <c r="E398" s="188" t="s">
        <v>572</v>
      </c>
      <c r="F398" s="188" t="s">
        <v>428</v>
      </c>
      <c r="G398" s="189">
        <v>0</v>
      </c>
      <c r="H398" s="25" t="s">
        <v>8</v>
      </c>
      <c r="I398" s="189"/>
      <c r="J398" s="189">
        <v>1</v>
      </c>
      <c r="K398" s="189"/>
      <c r="L398" s="189"/>
      <c r="M398" s="43">
        <v>0</v>
      </c>
      <c r="N398" s="24">
        <v>1</v>
      </c>
      <c r="O398" s="24">
        <v>1</v>
      </c>
      <c r="P398" s="38">
        <v>1</v>
      </c>
      <c r="Q398" s="41">
        <f t="shared" ref="Q398:Q445" si="11">+(AB398*$Q$396)/AB$396</f>
        <v>8.8539996555280373E-2</v>
      </c>
      <c r="R398" s="35">
        <v>0</v>
      </c>
      <c r="S398" s="35">
        <v>1685400</v>
      </c>
      <c r="T398" s="35">
        <v>0</v>
      </c>
      <c r="U398" s="35">
        <v>0</v>
      </c>
      <c r="V398" s="35">
        <v>0</v>
      </c>
      <c r="W398" s="35">
        <v>0</v>
      </c>
      <c r="X398" s="35">
        <v>0</v>
      </c>
      <c r="Y398" s="35">
        <v>0</v>
      </c>
      <c r="Z398" s="35">
        <v>0</v>
      </c>
      <c r="AA398" s="35">
        <v>0</v>
      </c>
      <c r="AB398" s="35">
        <v>1685400</v>
      </c>
      <c r="AC398" s="261">
        <v>4775400</v>
      </c>
    </row>
    <row r="399" spans="1:29" ht="104.25" customHeight="1">
      <c r="A399" s="792"/>
      <c r="B399" s="793"/>
      <c r="C399" s="793"/>
      <c r="D399" s="795"/>
      <c r="E399" s="188" t="s">
        <v>573</v>
      </c>
      <c r="F399" s="188" t="s">
        <v>429</v>
      </c>
      <c r="G399" s="189">
        <v>1</v>
      </c>
      <c r="H399" s="25" t="s">
        <v>8</v>
      </c>
      <c r="I399" s="189"/>
      <c r="J399" s="189">
        <v>1</v>
      </c>
      <c r="K399" s="189"/>
      <c r="L399" s="189"/>
      <c r="M399" s="43">
        <v>0</v>
      </c>
      <c r="N399" s="24">
        <v>1</v>
      </c>
      <c r="O399" s="24">
        <v>1</v>
      </c>
      <c r="P399" s="38">
        <v>1</v>
      </c>
      <c r="Q399" s="41">
        <f t="shared" si="11"/>
        <v>8.8539996555280373E-2</v>
      </c>
      <c r="R399" s="35">
        <v>0</v>
      </c>
      <c r="S399" s="35">
        <v>1685400</v>
      </c>
      <c r="T399" s="35">
        <v>0</v>
      </c>
      <c r="U399" s="35">
        <v>0</v>
      </c>
      <c r="V399" s="35">
        <v>0</v>
      </c>
      <c r="W399" s="35">
        <v>0</v>
      </c>
      <c r="X399" s="35">
        <v>0</v>
      </c>
      <c r="Y399" s="35">
        <v>0</v>
      </c>
      <c r="Z399" s="35">
        <v>0</v>
      </c>
      <c r="AA399" s="35">
        <v>0</v>
      </c>
      <c r="AB399" s="35">
        <v>1685400</v>
      </c>
      <c r="AC399" s="261">
        <v>4775400</v>
      </c>
    </row>
    <row r="400" spans="1:29" ht="82.5" customHeight="1">
      <c r="A400" s="782" t="s">
        <v>397</v>
      </c>
      <c r="B400" s="783" t="s">
        <v>574</v>
      </c>
      <c r="C400" s="783" t="s">
        <v>398</v>
      </c>
      <c r="D400" s="784">
        <v>0.1</v>
      </c>
      <c r="E400" s="190">
        <v>4</v>
      </c>
      <c r="F400" s="190" t="s">
        <v>399</v>
      </c>
      <c r="G400" s="191">
        <v>0</v>
      </c>
      <c r="H400" s="25" t="s">
        <v>8</v>
      </c>
      <c r="I400" s="189">
        <v>1</v>
      </c>
      <c r="J400" s="189">
        <v>1</v>
      </c>
      <c r="K400" s="189">
        <v>1</v>
      </c>
      <c r="L400" s="189">
        <v>1</v>
      </c>
      <c r="M400" s="43">
        <v>1</v>
      </c>
      <c r="N400" s="24">
        <v>2</v>
      </c>
      <c r="O400" s="24">
        <v>3</v>
      </c>
      <c r="P400" s="38">
        <v>4</v>
      </c>
      <c r="Q400" s="41">
        <f t="shared" si="11"/>
        <v>0.2784276621235231</v>
      </c>
      <c r="R400" s="35">
        <v>0</v>
      </c>
      <c r="S400" s="35">
        <v>5300000</v>
      </c>
      <c r="T400" s="35">
        <v>0</v>
      </c>
      <c r="U400" s="35">
        <v>0</v>
      </c>
      <c r="V400" s="35">
        <v>0</v>
      </c>
      <c r="W400" s="35">
        <v>0</v>
      </c>
      <c r="X400" s="35">
        <v>0</v>
      </c>
      <c r="Y400" s="35">
        <v>0</v>
      </c>
      <c r="Z400" s="35">
        <v>0</v>
      </c>
      <c r="AA400" s="35">
        <v>0</v>
      </c>
      <c r="AB400" s="35">
        <v>5300000</v>
      </c>
      <c r="AC400" s="261">
        <v>14300000</v>
      </c>
    </row>
    <row r="401" spans="1:29" ht="153.75" customHeight="1">
      <c r="A401" s="782"/>
      <c r="B401" s="783"/>
      <c r="C401" s="783"/>
      <c r="D401" s="784"/>
      <c r="E401" s="192">
        <v>4</v>
      </c>
      <c r="F401" s="192" t="s">
        <v>400</v>
      </c>
      <c r="G401" s="191">
        <v>0</v>
      </c>
      <c r="H401" s="25" t="s">
        <v>8</v>
      </c>
      <c r="I401" s="189">
        <v>1</v>
      </c>
      <c r="J401" s="189">
        <v>1</v>
      </c>
      <c r="K401" s="189">
        <v>1</v>
      </c>
      <c r="L401" s="189">
        <v>1</v>
      </c>
      <c r="M401" s="43">
        <v>1</v>
      </c>
      <c r="N401" s="24">
        <v>2</v>
      </c>
      <c r="O401" s="24">
        <v>3</v>
      </c>
      <c r="P401" s="38">
        <v>4</v>
      </c>
      <c r="Q401" s="41">
        <f t="shared" si="11"/>
        <v>0.11137106484940927</v>
      </c>
      <c r="R401" s="35">
        <v>0</v>
      </c>
      <c r="S401" s="35">
        <v>2120000</v>
      </c>
      <c r="T401" s="35">
        <v>0</v>
      </c>
      <c r="U401" s="35">
        <v>0</v>
      </c>
      <c r="V401" s="35">
        <v>0</v>
      </c>
      <c r="W401" s="35">
        <v>0</v>
      </c>
      <c r="X401" s="35">
        <v>0</v>
      </c>
      <c r="Y401" s="35">
        <v>0</v>
      </c>
      <c r="Z401" s="35">
        <v>0</v>
      </c>
      <c r="AA401" s="35">
        <v>0</v>
      </c>
      <c r="AB401" s="35">
        <v>2120000</v>
      </c>
      <c r="AC401" s="261">
        <v>6120000</v>
      </c>
    </row>
    <row r="402" spans="1:29" ht="79.5" customHeight="1">
      <c r="A402" s="782"/>
      <c r="B402" s="783"/>
      <c r="C402" s="783"/>
      <c r="D402" s="784"/>
      <c r="E402" s="190" t="s">
        <v>575</v>
      </c>
      <c r="F402" s="190" t="s">
        <v>401</v>
      </c>
      <c r="G402" s="191">
        <v>0</v>
      </c>
      <c r="H402" s="25" t="s">
        <v>8</v>
      </c>
      <c r="I402" s="189">
        <v>1</v>
      </c>
      <c r="J402" s="189"/>
      <c r="K402" s="189"/>
      <c r="L402" s="189"/>
      <c r="M402" s="43">
        <v>1</v>
      </c>
      <c r="N402" s="24">
        <v>1</v>
      </c>
      <c r="O402" s="24">
        <v>1</v>
      </c>
      <c r="P402" s="38">
        <v>1</v>
      </c>
      <c r="Q402" s="41">
        <f t="shared" si="11"/>
        <v>0</v>
      </c>
      <c r="R402" s="35">
        <v>0</v>
      </c>
      <c r="S402" s="35">
        <v>0</v>
      </c>
      <c r="T402" s="35">
        <v>0</v>
      </c>
      <c r="U402" s="35">
        <v>0</v>
      </c>
      <c r="V402" s="35">
        <v>0</v>
      </c>
      <c r="W402" s="35">
        <v>0</v>
      </c>
      <c r="X402" s="35">
        <v>0</v>
      </c>
      <c r="Y402" s="35">
        <v>0</v>
      </c>
      <c r="Z402" s="35">
        <v>0</v>
      </c>
      <c r="AA402" s="35">
        <v>0</v>
      </c>
      <c r="AB402" s="35">
        <v>0</v>
      </c>
      <c r="AC402" s="261">
        <v>500000</v>
      </c>
    </row>
    <row r="403" spans="1:29" ht="60.75" customHeight="1">
      <c r="A403" s="782"/>
      <c r="B403" s="783"/>
      <c r="C403" s="783"/>
      <c r="D403" s="784"/>
      <c r="E403" s="190" t="s">
        <v>576</v>
      </c>
      <c r="F403" s="190" t="s">
        <v>777</v>
      </c>
      <c r="G403" s="191">
        <v>0</v>
      </c>
      <c r="H403" s="25" t="s">
        <v>8</v>
      </c>
      <c r="I403" s="189">
        <v>1</v>
      </c>
      <c r="J403" s="189"/>
      <c r="K403" s="189"/>
      <c r="L403" s="189"/>
      <c r="M403" s="43">
        <v>1</v>
      </c>
      <c r="N403" s="24">
        <v>1</v>
      </c>
      <c r="O403" s="24">
        <v>1</v>
      </c>
      <c r="P403" s="38">
        <v>1</v>
      </c>
      <c r="Q403" s="41">
        <f t="shared" si="11"/>
        <v>0</v>
      </c>
      <c r="R403" s="35">
        <v>0</v>
      </c>
      <c r="S403" s="35">
        <v>0</v>
      </c>
      <c r="T403" s="35">
        <v>0</v>
      </c>
      <c r="U403" s="35">
        <v>0</v>
      </c>
      <c r="V403" s="35">
        <v>0</v>
      </c>
      <c r="W403" s="35">
        <v>0</v>
      </c>
      <c r="X403" s="35">
        <v>0</v>
      </c>
      <c r="Y403" s="35">
        <v>0</v>
      </c>
      <c r="Z403" s="35">
        <v>0</v>
      </c>
      <c r="AA403" s="35">
        <v>0</v>
      </c>
      <c r="AB403" s="35">
        <v>0</v>
      </c>
      <c r="AC403" s="261">
        <v>500000</v>
      </c>
    </row>
    <row r="404" spans="1:29" ht="118.5" customHeight="1">
      <c r="A404" s="782" t="s">
        <v>402</v>
      </c>
      <c r="B404" s="783" t="s">
        <v>577</v>
      </c>
      <c r="C404" s="783" t="s">
        <v>578</v>
      </c>
      <c r="D404" s="784" t="s">
        <v>68</v>
      </c>
      <c r="E404" s="190">
        <v>4</v>
      </c>
      <c r="F404" s="190" t="s">
        <v>403</v>
      </c>
      <c r="G404" s="191">
        <v>0</v>
      </c>
      <c r="H404" s="25" t="s">
        <v>8</v>
      </c>
      <c r="I404" s="189">
        <v>1</v>
      </c>
      <c r="J404" s="189">
        <v>1</v>
      </c>
      <c r="K404" s="189">
        <v>1</v>
      </c>
      <c r="L404" s="189">
        <v>1</v>
      </c>
      <c r="M404" s="43">
        <v>1</v>
      </c>
      <c r="N404" s="24">
        <v>2</v>
      </c>
      <c r="O404" s="24">
        <v>3</v>
      </c>
      <c r="P404" s="38">
        <v>4</v>
      </c>
      <c r="Q404" s="41">
        <f t="shared" si="11"/>
        <v>8.3528298637056936E-2</v>
      </c>
      <c r="R404" s="35">
        <v>0</v>
      </c>
      <c r="S404" s="35">
        <v>1590000</v>
      </c>
      <c r="T404" s="35">
        <v>0</v>
      </c>
      <c r="U404" s="35">
        <v>0</v>
      </c>
      <c r="V404" s="35">
        <v>0</v>
      </c>
      <c r="W404" s="35">
        <v>0</v>
      </c>
      <c r="X404" s="35">
        <v>0</v>
      </c>
      <c r="Y404" s="35">
        <v>0</v>
      </c>
      <c r="Z404" s="35">
        <v>0</v>
      </c>
      <c r="AA404" s="35">
        <v>0</v>
      </c>
      <c r="AB404" s="35">
        <v>1590000</v>
      </c>
      <c r="AC404" s="261">
        <v>5090000</v>
      </c>
    </row>
    <row r="405" spans="1:29" ht="101.25" customHeight="1">
      <c r="A405" s="782"/>
      <c r="B405" s="783"/>
      <c r="C405" s="783"/>
      <c r="D405" s="784"/>
      <c r="E405" s="190">
        <v>4</v>
      </c>
      <c r="F405" s="190" t="s">
        <v>404</v>
      </c>
      <c r="G405" s="191">
        <v>0</v>
      </c>
      <c r="H405" s="25" t="s">
        <v>8</v>
      </c>
      <c r="I405" s="189">
        <v>1</v>
      </c>
      <c r="J405" s="189">
        <v>1</v>
      </c>
      <c r="K405" s="189">
        <v>1</v>
      </c>
      <c r="L405" s="189">
        <v>1</v>
      </c>
      <c r="M405" s="43">
        <v>1</v>
      </c>
      <c r="N405" s="24">
        <v>2</v>
      </c>
      <c r="O405" s="24">
        <v>3</v>
      </c>
      <c r="P405" s="38">
        <v>4</v>
      </c>
      <c r="Q405" s="41">
        <f t="shared" si="11"/>
        <v>5.5685532424704635E-2</v>
      </c>
      <c r="R405" s="35">
        <v>0</v>
      </c>
      <c r="S405" s="35">
        <v>1060000</v>
      </c>
      <c r="T405" s="35">
        <v>0</v>
      </c>
      <c r="U405" s="35">
        <v>0</v>
      </c>
      <c r="V405" s="35">
        <v>0</v>
      </c>
      <c r="W405" s="35">
        <v>0</v>
      </c>
      <c r="X405" s="35">
        <v>0</v>
      </c>
      <c r="Y405" s="35">
        <v>0</v>
      </c>
      <c r="Z405" s="35">
        <v>0</v>
      </c>
      <c r="AA405" s="35">
        <v>0</v>
      </c>
      <c r="AB405" s="35">
        <v>1060000</v>
      </c>
      <c r="AC405" s="261">
        <v>3060000</v>
      </c>
    </row>
    <row r="406" spans="1:29" ht="120" customHeight="1">
      <c r="A406" s="782"/>
      <c r="B406" s="783"/>
      <c r="C406" s="783"/>
      <c r="D406" s="784"/>
      <c r="E406" s="190">
        <v>1</v>
      </c>
      <c r="F406" s="190" t="s">
        <v>405</v>
      </c>
      <c r="G406" s="191">
        <v>0</v>
      </c>
      <c r="H406" s="25" t="s">
        <v>8</v>
      </c>
      <c r="I406" s="189">
        <v>1</v>
      </c>
      <c r="J406" s="189"/>
      <c r="K406" s="189"/>
      <c r="L406" s="189"/>
      <c r="M406" s="43">
        <v>1</v>
      </c>
      <c r="N406" s="24">
        <v>1</v>
      </c>
      <c r="O406" s="24">
        <v>1</v>
      </c>
      <c r="P406" s="38">
        <v>1</v>
      </c>
      <c r="Q406" s="41">
        <f t="shared" si="11"/>
        <v>0</v>
      </c>
      <c r="R406" s="35">
        <v>0</v>
      </c>
      <c r="S406" s="35">
        <v>0</v>
      </c>
      <c r="T406" s="35">
        <v>0</v>
      </c>
      <c r="U406" s="35">
        <v>0</v>
      </c>
      <c r="V406" s="35">
        <v>0</v>
      </c>
      <c r="W406" s="35">
        <v>0</v>
      </c>
      <c r="X406" s="35">
        <v>0</v>
      </c>
      <c r="Y406" s="35">
        <v>0</v>
      </c>
      <c r="Z406" s="35">
        <v>0</v>
      </c>
      <c r="AA406" s="35">
        <v>0</v>
      </c>
      <c r="AB406" s="35">
        <v>0</v>
      </c>
      <c r="AC406" s="261">
        <v>500000</v>
      </c>
    </row>
    <row r="407" spans="1:29" ht="78.75" customHeight="1">
      <c r="A407" s="782"/>
      <c r="B407" s="783"/>
      <c r="C407" s="783"/>
      <c r="D407" s="784"/>
      <c r="E407" s="193" t="s">
        <v>406</v>
      </c>
      <c r="F407" s="193" t="s">
        <v>407</v>
      </c>
      <c r="G407" s="249">
        <v>0</v>
      </c>
      <c r="H407" s="25" t="s">
        <v>8</v>
      </c>
      <c r="I407" s="189"/>
      <c r="J407" s="189">
        <v>1</v>
      </c>
      <c r="K407" s="189"/>
      <c r="L407" s="189"/>
      <c r="M407" s="43">
        <v>0</v>
      </c>
      <c r="N407" s="24">
        <v>1</v>
      </c>
      <c r="O407" s="24">
        <v>1</v>
      </c>
      <c r="P407" s="38">
        <v>1</v>
      </c>
      <c r="Q407" s="41">
        <f t="shared" si="11"/>
        <v>0</v>
      </c>
      <c r="R407" s="35">
        <v>0</v>
      </c>
      <c r="S407" s="35">
        <v>0</v>
      </c>
      <c r="T407" s="35">
        <v>0</v>
      </c>
      <c r="U407" s="35">
        <v>0</v>
      </c>
      <c r="V407" s="35">
        <v>0</v>
      </c>
      <c r="W407" s="35">
        <v>0</v>
      </c>
      <c r="X407" s="35">
        <v>0</v>
      </c>
      <c r="Y407" s="35">
        <v>0</v>
      </c>
      <c r="Z407" s="35">
        <v>0</v>
      </c>
      <c r="AA407" s="35">
        <v>0</v>
      </c>
      <c r="AB407" s="35">
        <v>0</v>
      </c>
      <c r="AC407" s="261">
        <v>500000</v>
      </c>
    </row>
    <row r="408" spans="1:29" ht="104.25" customHeight="1">
      <c r="A408" s="782"/>
      <c r="B408" s="783"/>
      <c r="C408" s="783"/>
      <c r="D408" s="784"/>
      <c r="E408" s="190">
        <v>1</v>
      </c>
      <c r="F408" s="190" t="s">
        <v>408</v>
      </c>
      <c r="G408" s="249">
        <v>0</v>
      </c>
      <c r="H408" s="25" t="s">
        <v>8</v>
      </c>
      <c r="I408" s="189">
        <v>1</v>
      </c>
      <c r="J408" s="189"/>
      <c r="K408" s="189"/>
      <c r="L408" s="189"/>
      <c r="M408" s="43">
        <v>1</v>
      </c>
      <c r="N408" s="24">
        <v>1</v>
      </c>
      <c r="O408" s="24">
        <v>1</v>
      </c>
      <c r="P408" s="38">
        <v>1</v>
      </c>
      <c r="Q408" s="41">
        <f t="shared" si="11"/>
        <v>0</v>
      </c>
      <c r="R408" s="35">
        <v>0</v>
      </c>
      <c r="S408" s="35">
        <v>0</v>
      </c>
      <c r="T408" s="35">
        <v>0</v>
      </c>
      <c r="U408" s="35">
        <v>0</v>
      </c>
      <c r="V408" s="35">
        <v>0</v>
      </c>
      <c r="W408" s="35">
        <v>0</v>
      </c>
      <c r="X408" s="35">
        <v>0</v>
      </c>
      <c r="Y408" s="35">
        <v>0</v>
      </c>
      <c r="Z408" s="35">
        <v>0</v>
      </c>
      <c r="AA408" s="35">
        <v>0</v>
      </c>
      <c r="AB408" s="35">
        <v>0</v>
      </c>
      <c r="AC408" s="261">
        <v>3000000</v>
      </c>
    </row>
    <row r="409" spans="1:29" ht="114" customHeight="1">
      <c r="A409" s="782"/>
      <c r="B409" s="783"/>
      <c r="C409" s="783"/>
      <c r="D409" s="784"/>
      <c r="E409" s="190" t="s">
        <v>778</v>
      </c>
      <c r="F409" s="190" t="s">
        <v>409</v>
      </c>
      <c r="G409" s="194">
        <v>36</v>
      </c>
      <c r="H409" s="25" t="s">
        <v>8</v>
      </c>
      <c r="I409" s="189">
        <v>25</v>
      </c>
      <c r="J409" s="189">
        <v>25</v>
      </c>
      <c r="K409" s="189">
        <v>0</v>
      </c>
      <c r="L409" s="189">
        <v>0</v>
      </c>
      <c r="M409" s="43">
        <v>25</v>
      </c>
      <c r="N409" s="24">
        <v>50</v>
      </c>
      <c r="O409" s="24">
        <v>50</v>
      </c>
      <c r="P409" s="38">
        <v>50</v>
      </c>
      <c r="Q409" s="41">
        <f t="shared" si="11"/>
        <v>0</v>
      </c>
      <c r="R409" s="35">
        <v>0</v>
      </c>
      <c r="S409" s="35">
        <v>0</v>
      </c>
      <c r="T409" s="35">
        <v>0</v>
      </c>
      <c r="U409" s="35">
        <v>0</v>
      </c>
      <c r="V409" s="35">
        <v>0</v>
      </c>
      <c r="W409" s="35">
        <v>0</v>
      </c>
      <c r="X409" s="35">
        <v>0</v>
      </c>
      <c r="Y409" s="35">
        <v>0</v>
      </c>
      <c r="Z409" s="35">
        <v>0</v>
      </c>
      <c r="AA409" s="35">
        <v>0</v>
      </c>
      <c r="AB409" s="35">
        <v>0</v>
      </c>
      <c r="AC409" s="261">
        <v>25000000</v>
      </c>
    </row>
    <row r="410" spans="1:29" ht="132" customHeight="1">
      <c r="A410" s="195" t="s">
        <v>410</v>
      </c>
      <c r="B410" s="193" t="s">
        <v>579</v>
      </c>
      <c r="C410" s="193" t="s">
        <v>580</v>
      </c>
      <c r="D410" s="196"/>
      <c r="E410" s="190">
        <v>1</v>
      </c>
      <c r="F410" s="190" t="s">
        <v>779</v>
      </c>
      <c r="G410" s="197">
        <v>0</v>
      </c>
      <c r="H410" s="25" t="s">
        <v>8</v>
      </c>
      <c r="I410" s="189">
        <v>1</v>
      </c>
      <c r="J410" s="189"/>
      <c r="K410" s="189"/>
      <c r="L410" s="189"/>
      <c r="M410" s="43">
        <v>1</v>
      </c>
      <c r="N410" s="24">
        <v>1</v>
      </c>
      <c r="O410" s="24">
        <v>1</v>
      </c>
      <c r="P410" s="38">
        <v>1</v>
      </c>
      <c r="Q410" s="41">
        <f t="shared" si="11"/>
        <v>0</v>
      </c>
      <c r="R410" s="35">
        <v>0</v>
      </c>
      <c r="S410" s="35">
        <v>0</v>
      </c>
      <c r="T410" s="35">
        <v>0</v>
      </c>
      <c r="U410" s="35">
        <v>0</v>
      </c>
      <c r="V410" s="35">
        <v>0</v>
      </c>
      <c r="W410" s="35">
        <v>0</v>
      </c>
      <c r="X410" s="35">
        <v>0</v>
      </c>
      <c r="Y410" s="35">
        <v>0</v>
      </c>
      <c r="Z410" s="35">
        <v>0</v>
      </c>
      <c r="AA410" s="35">
        <v>0</v>
      </c>
      <c r="AB410" s="35">
        <v>0</v>
      </c>
      <c r="AC410" s="261">
        <v>2000000</v>
      </c>
    </row>
    <row r="411" spans="1:29" ht="75" customHeight="1">
      <c r="A411" s="789" t="s">
        <v>288</v>
      </c>
      <c r="B411" s="783" t="s">
        <v>581</v>
      </c>
      <c r="C411" s="783" t="s">
        <v>582</v>
      </c>
      <c r="D411" s="791"/>
      <c r="E411" s="198">
        <v>1</v>
      </c>
      <c r="F411" s="190" t="s">
        <v>289</v>
      </c>
      <c r="G411" s="194">
        <v>2</v>
      </c>
      <c r="H411" s="25" t="s">
        <v>9</v>
      </c>
      <c r="I411" s="189">
        <v>1</v>
      </c>
      <c r="J411" s="189">
        <v>1</v>
      </c>
      <c r="K411" s="189">
        <v>1</v>
      </c>
      <c r="L411" s="189">
        <v>1</v>
      </c>
      <c r="M411" s="43">
        <v>1</v>
      </c>
      <c r="N411" s="24">
        <v>1</v>
      </c>
      <c r="O411" s="24">
        <v>1</v>
      </c>
      <c r="P411" s="38">
        <v>1</v>
      </c>
      <c r="Q411" s="41">
        <f t="shared" si="11"/>
        <v>0.83528298637056941</v>
      </c>
      <c r="R411" s="35">
        <v>0</v>
      </c>
      <c r="S411" s="35">
        <v>15900000</v>
      </c>
      <c r="T411" s="35">
        <v>0</v>
      </c>
      <c r="U411" s="35">
        <v>0</v>
      </c>
      <c r="V411" s="35">
        <v>0</v>
      </c>
      <c r="W411" s="35">
        <v>0</v>
      </c>
      <c r="X411" s="35">
        <v>0</v>
      </c>
      <c r="Y411" s="35">
        <v>0</v>
      </c>
      <c r="Z411" s="35">
        <v>0</v>
      </c>
      <c r="AA411" s="35">
        <v>0</v>
      </c>
      <c r="AB411" s="35">
        <v>15900000</v>
      </c>
      <c r="AC411" s="261">
        <v>54900000</v>
      </c>
    </row>
    <row r="412" spans="1:29" ht="65.25" customHeight="1">
      <c r="A412" s="789"/>
      <c r="B412" s="783"/>
      <c r="C412" s="783"/>
      <c r="D412" s="790"/>
      <c r="E412" s="193">
        <v>45</v>
      </c>
      <c r="F412" s="190" t="s">
        <v>583</v>
      </c>
      <c r="G412" s="194">
        <v>45</v>
      </c>
      <c r="H412" s="25" t="s">
        <v>9</v>
      </c>
      <c r="I412" s="189">
        <v>11</v>
      </c>
      <c r="J412" s="189">
        <v>11</v>
      </c>
      <c r="K412" s="189">
        <v>11</v>
      </c>
      <c r="L412" s="189">
        <v>12</v>
      </c>
      <c r="M412" s="43">
        <v>11</v>
      </c>
      <c r="N412" s="24">
        <v>22</v>
      </c>
      <c r="O412" s="24">
        <v>33</v>
      </c>
      <c r="P412" s="38">
        <v>45</v>
      </c>
      <c r="Q412" s="41">
        <f t="shared" si="11"/>
        <v>0.19489936348646619</v>
      </c>
      <c r="R412" s="35">
        <v>0</v>
      </c>
      <c r="S412" s="35">
        <v>3710000</v>
      </c>
      <c r="T412" s="35">
        <v>0</v>
      </c>
      <c r="U412" s="35">
        <v>0</v>
      </c>
      <c r="V412" s="35">
        <v>0</v>
      </c>
      <c r="W412" s="35">
        <v>0</v>
      </c>
      <c r="X412" s="35">
        <v>0</v>
      </c>
      <c r="Y412" s="35">
        <v>0</v>
      </c>
      <c r="Z412" s="35">
        <v>0</v>
      </c>
      <c r="AA412" s="35">
        <v>0</v>
      </c>
      <c r="AB412" s="35">
        <v>3710000</v>
      </c>
      <c r="AC412" s="261">
        <v>13210000</v>
      </c>
    </row>
    <row r="413" spans="1:29" ht="129" customHeight="1">
      <c r="A413" s="789"/>
      <c r="B413" s="783"/>
      <c r="C413" s="783"/>
      <c r="D413" s="790"/>
      <c r="E413" s="193">
        <v>4</v>
      </c>
      <c r="F413" s="193" t="s">
        <v>411</v>
      </c>
      <c r="G413" s="249">
        <v>6</v>
      </c>
      <c r="H413" s="25" t="s">
        <v>9</v>
      </c>
      <c r="I413" s="189">
        <v>1</v>
      </c>
      <c r="J413" s="189">
        <v>1</v>
      </c>
      <c r="K413" s="189">
        <v>1</v>
      </c>
      <c r="L413" s="189">
        <v>1</v>
      </c>
      <c r="M413" s="43">
        <v>1</v>
      </c>
      <c r="N413" s="24">
        <v>2</v>
      </c>
      <c r="O413" s="24">
        <v>3</v>
      </c>
      <c r="P413" s="38">
        <v>4</v>
      </c>
      <c r="Q413" s="41">
        <f t="shared" si="11"/>
        <v>0.16705659727411387</v>
      </c>
      <c r="R413" s="35">
        <v>0</v>
      </c>
      <c r="S413" s="35">
        <v>3180000</v>
      </c>
      <c r="T413" s="35">
        <v>0</v>
      </c>
      <c r="U413" s="35">
        <v>0</v>
      </c>
      <c r="V413" s="35">
        <v>0</v>
      </c>
      <c r="W413" s="35">
        <v>0</v>
      </c>
      <c r="X413" s="35">
        <v>0</v>
      </c>
      <c r="Y413" s="35">
        <v>0</v>
      </c>
      <c r="Z413" s="35">
        <v>0</v>
      </c>
      <c r="AA413" s="35">
        <v>0</v>
      </c>
      <c r="AB413" s="35">
        <v>3180000</v>
      </c>
      <c r="AC413" s="261">
        <v>10180000</v>
      </c>
    </row>
    <row r="414" spans="1:29" ht="108.75" customHeight="1">
      <c r="A414" s="789"/>
      <c r="B414" s="783"/>
      <c r="C414" s="783"/>
      <c r="D414" s="790"/>
      <c r="E414" s="193">
        <v>1</v>
      </c>
      <c r="F414" s="190" t="s">
        <v>412</v>
      </c>
      <c r="G414" s="249">
        <v>1</v>
      </c>
      <c r="H414" s="25" t="s">
        <v>9</v>
      </c>
      <c r="I414" s="189"/>
      <c r="J414" s="189">
        <v>1</v>
      </c>
      <c r="K414" s="189"/>
      <c r="L414" s="189"/>
      <c r="M414" s="43">
        <v>0</v>
      </c>
      <c r="N414" s="24">
        <v>1</v>
      </c>
      <c r="O414" s="24">
        <v>1</v>
      </c>
      <c r="P414" s="38">
        <v>1</v>
      </c>
      <c r="Q414" s="41">
        <f t="shared" si="11"/>
        <v>0</v>
      </c>
      <c r="R414" s="35">
        <v>0</v>
      </c>
      <c r="S414" s="35">
        <v>0</v>
      </c>
      <c r="T414" s="35">
        <v>0</v>
      </c>
      <c r="U414" s="35">
        <v>0</v>
      </c>
      <c r="V414" s="35">
        <v>0</v>
      </c>
      <c r="W414" s="35">
        <v>0</v>
      </c>
      <c r="X414" s="35">
        <v>0</v>
      </c>
      <c r="Y414" s="35">
        <v>0</v>
      </c>
      <c r="Z414" s="35">
        <v>0</v>
      </c>
      <c r="AA414" s="35">
        <v>0</v>
      </c>
      <c r="AB414" s="35">
        <v>0</v>
      </c>
      <c r="AC414" s="261">
        <v>1000000</v>
      </c>
    </row>
    <row r="415" spans="1:29" ht="114" customHeight="1">
      <c r="A415" s="789"/>
      <c r="B415" s="783"/>
      <c r="C415" s="783"/>
      <c r="D415" s="790"/>
      <c r="E415" s="193">
        <v>1</v>
      </c>
      <c r="F415" s="190" t="s">
        <v>290</v>
      </c>
      <c r="G415" s="194">
        <v>1</v>
      </c>
      <c r="H415" s="25" t="s">
        <v>8</v>
      </c>
      <c r="I415" s="189">
        <v>1</v>
      </c>
      <c r="J415" s="189"/>
      <c r="K415" s="189"/>
      <c r="L415" s="189"/>
      <c r="M415" s="43">
        <v>1</v>
      </c>
      <c r="N415" s="24">
        <v>1</v>
      </c>
      <c r="O415" s="24">
        <v>1</v>
      </c>
      <c r="P415" s="38">
        <v>1</v>
      </c>
      <c r="Q415" s="41">
        <f t="shared" si="11"/>
        <v>0</v>
      </c>
      <c r="R415" s="35">
        <v>0</v>
      </c>
      <c r="S415" s="35">
        <v>0</v>
      </c>
      <c r="T415" s="35">
        <v>0</v>
      </c>
      <c r="U415" s="35">
        <v>0</v>
      </c>
      <c r="V415" s="35">
        <v>0</v>
      </c>
      <c r="W415" s="35">
        <v>0</v>
      </c>
      <c r="X415" s="35">
        <v>0</v>
      </c>
      <c r="Y415" s="35">
        <v>0</v>
      </c>
      <c r="Z415" s="35">
        <v>0</v>
      </c>
      <c r="AA415" s="35">
        <v>0</v>
      </c>
      <c r="AB415" s="35">
        <v>0</v>
      </c>
      <c r="AC415" s="261">
        <v>1000000</v>
      </c>
    </row>
    <row r="416" spans="1:29" ht="93.75" customHeight="1">
      <c r="A416" s="789"/>
      <c r="B416" s="783"/>
      <c r="C416" s="783"/>
      <c r="D416" s="790"/>
      <c r="E416" s="193">
        <v>4</v>
      </c>
      <c r="F416" s="190" t="s">
        <v>413</v>
      </c>
      <c r="G416" s="194">
        <v>0</v>
      </c>
      <c r="H416" s="25" t="s">
        <v>8</v>
      </c>
      <c r="I416" s="189">
        <v>1</v>
      </c>
      <c r="J416" s="189">
        <v>1</v>
      </c>
      <c r="K416" s="189">
        <v>1</v>
      </c>
      <c r="L416" s="189">
        <v>1</v>
      </c>
      <c r="M416" s="43">
        <v>1</v>
      </c>
      <c r="N416" s="24">
        <v>2</v>
      </c>
      <c r="O416" s="24">
        <v>3</v>
      </c>
      <c r="P416" s="38">
        <v>4</v>
      </c>
      <c r="Q416" s="41">
        <f t="shared" si="11"/>
        <v>8.3528298637056936E-2</v>
      </c>
      <c r="R416" s="35">
        <v>0</v>
      </c>
      <c r="S416" s="35">
        <v>1590000</v>
      </c>
      <c r="T416" s="35">
        <v>0</v>
      </c>
      <c r="U416" s="35">
        <v>0</v>
      </c>
      <c r="V416" s="35">
        <v>0</v>
      </c>
      <c r="W416" s="35">
        <v>0</v>
      </c>
      <c r="X416" s="35">
        <v>0</v>
      </c>
      <c r="Y416" s="35">
        <v>0</v>
      </c>
      <c r="Z416" s="35">
        <v>0</v>
      </c>
      <c r="AA416" s="35">
        <v>0</v>
      </c>
      <c r="AB416" s="35">
        <v>1590000</v>
      </c>
      <c r="AC416" s="261">
        <v>5090000</v>
      </c>
    </row>
    <row r="417" spans="1:29" ht="106.5" customHeight="1">
      <c r="A417" s="789" t="s">
        <v>285</v>
      </c>
      <c r="B417" s="790" t="s">
        <v>584</v>
      </c>
      <c r="C417" s="790" t="s">
        <v>414</v>
      </c>
      <c r="D417" s="791"/>
      <c r="E417" s="193">
        <v>3</v>
      </c>
      <c r="F417" s="193" t="s">
        <v>286</v>
      </c>
      <c r="G417" s="194" t="s">
        <v>68</v>
      </c>
      <c r="H417" s="25" t="s">
        <v>8</v>
      </c>
      <c r="I417" s="189">
        <v>1</v>
      </c>
      <c r="J417" s="189">
        <v>1</v>
      </c>
      <c r="K417" s="189">
        <v>1</v>
      </c>
      <c r="L417" s="189"/>
      <c r="M417" s="43">
        <v>1</v>
      </c>
      <c r="N417" s="24">
        <v>2</v>
      </c>
      <c r="O417" s="24">
        <v>3</v>
      </c>
      <c r="P417" s="38">
        <v>3</v>
      </c>
      <c r="Q417" s="41">
        <f t="shared" si="11"/>
        <v>0.13921383106176155</v>
      </c>
      <c r="R417" s="35">
        <v>0</v>
      </c>
      <c r="S417" s="35"/>
      <c r="T417" s="35">
        <v>0</v>
      </c>
      <c r="U417" s="35">
        <v>0</v>
      </c>
      <c r="V417" s="35">
        <v>0</v>
      </c>
      <c r="W417" s="35">
        <v>0</v>
      </c>
      <c r="X417" s="35">
        <v>0</v>
      </c>
      <c r="Y417" s="35">
        <v>0</v>
      </c>
      <c r="Z417" s="35">
        <v>0</v>
      </c>
      <c r="AA417" s="35">
        <v>0</v>
      </c>
      <c r="AB417" s="35">
        <v>2650000</v>
      </c>
      <c r="AC417" s="261">
        <v>9150000</v>
      </c>
    </row>
    <row r="418" spans="1:29" ht="123.75" customHeight="1">
      <c r="A418" s="789"/>
      <c r="B418" s="790"/>
      <c r="C418" s="790"/>
      <c r="D418" s="790"/>
      <c r="E418" s="193">
        <v>2</v>
      </c>
      <c r="F418" s="193" t="s">
        <v>415</v>
      </c>
      <c r="G418" s="194">
        <v>1</v>
      </c>
      <c r="H418" s="25" t="s">
        <v>8</v>
      </c>
      <c r="I418" s="189">
        <v>1</v>
      </c>
      <c r="J418" s="189">
        <v>1</v>
      </c>
      <c r="K418" s="189"/>
      <c r="L418" s="189"/>
      <c r="M418" s="43">
        <v>1</v>
      </c>
      <c r="N418" s="24">
        <v>2</v>
      </c>
      <c r="O418" s="24">
        <v>2</v>
      </c>
      <c r="P418" s="38">
        <v>2</v>
      </c>
      <c r="Q418" s="41">
        <f t="shared" si="11"/>
        <v>0</v>
      </c>
      <c r="R418" s="35">
        <v>0</v>
      </c>
      <c r="S418" s="35">
        <v>0</v>
      </c>
      <c r="T418" s="35">
        <v>0</v>
      </c>
      <c r="U418" s="35">
        <v>0</v>
      </c>
      <c r="V418" s="35">
        <v>0</v>
      </c>
      <c r="W418" s="35">
        <v>0</v>
      </c>
      <c r="X418" s="35">
        <v>0</v>
      </c>
      <c r="Y418" s="35">
        <v>0</v>
      </c>
      <c r="Z418" s="35">
        <v>0</v>
      </c>
      <c r="AA418" s="35">
        <v>0</v>
      </c>
      <c r="AB418" s="35">
        <v>0</v>
      </c>
      <c r="AC418" s="261">
        <v>2000000</v>
      </c>
    </row>
    <row r="419" spans="1:29" ht="81.75" customHeight="1">
      <c r="A419" s="789"/>
      <c r="B419" s="790"/>
      <c r="C419" s="790"/>
      <c r="D419" s="790"/>
      <c r="E419" s="193">
        <v>2</v>
      </c>
      <c r="F419" s="193" t="s">
        <v>287</v>
      </c>
      <c r="G419" s="194">
        <v>2</v>
      </c>
      <c r="H419" s="25" t="s">
        <v>9</v>
      </c>
      <c r="I419" s="189">
        <v>1</v>
      </c>
      <c r="J419" s="189">
        <v>1</v>
      </c>
      <c r="K419" s="189"/>
      <c r="L419" s="189"/>
      <c r="M419" s="43">
        <v>1</v>
      </c>
      <c r="N419" s="24">
        <v>2</v>
      </c>
      <c r="O419" s="24">
        <v>2</v>
      </c>
      <c r="P419" s="38">
        <v>2</v>
      </c>
      <c r="Q419" s="41">
        <f t="shared" si="11"/>
        <v>0</v>
      </c>
      <c r="R419" s="35">
        <v>0</v>
      </c>
      <c r="S419" s="35">
        <v>0</v>
      </c>
      <c r="T419" s="35">
        <v>0</v>
      </c>
      <c r="U419" s="35">
        <v>0</v>
      </c>
      <c r="V419" s="35">
        <v>0</v>
      </c>
      <c r="W419" s="35">
        <v>0</v>
      </c>
      <c r="X419" s="35">
        <v>0</v>
      </c>
      <c r="Y419" s="35">
        <v>0</v>
      </c>
      <c r="Z419" s="35">
        <v>0</v>
      </c>
      <c r="AA419" s="35">
        <v>0</v>
      </c>
      <c r="AB419" s="35">
        <v>0</v>
      </c>
      <c r="AC419" s="261">
        <v>4000000</v>
      </c>
    </row>
    <row r="420" spans="1:29" ht="88.5" customHeight="1">
      <c r="A420" s="789"/>
      <c r="B420" s="790"/>
      <c r="C420" s="790"/>
      <c r="D420" s="790"/>
      <c r="E420" s="198">
        <v>1</v>
      </c>
      <c r="F420" s="193" t="s">
        <v>416</v>
      </c>
      <c r="G420" s="194">
        <v>1</v>
      </c>
      <c r="H420" s="25" t="s">
        <v>9</v>
      </c>
      <c r="I420" s="189">
        <v>1</v>
      </c>
      <c r="J420" s="189"/>
      <c r="K420" s="189"/>
      <c r="L420" s="189"/>
      <c r="M420" s="43">
        <v>1</v>
      </c>
      <c r="N420" s="24">
        <v>1</v>
      </c>
      <c r="O420" s="24">
        <v>1</v>
      </c>
      <c r="P420" s="38">
        <v>1</v>
      </c>
      <c r="Q420" s="41">
        <f t="shared" si="11"/>
        <v>0</v>
      </c>
      <c r="R420" s="35">
        <v>0</v>
      </c>
      <c r="S420" s="35">
        <v>0</v>
      </c>
      <c r="T420" s="35">
        <v>0</v>
      </c>
      <c r="U420" s="35">
        <v>0</v>
      </c>
      <c r="V420" s="35">
        <v>0</v>
      </c>
      <c r="W420" s="35">
        <v>0</v>
      </c>
      <c r="X420" s="35">
        <v>0</v>
      </c>
      <c r="Y420" s="35">
        <v>0</v>
      </c>
      <c r="Z420" s="35">
        <v>0</v>
      </c>
      <c r="AA420" s="35">
        <v>0</v>
      </c>
      <c r="AB420" s="35">
        <v>0</v>
      </c>
      <c r="AC420" s="261">
        <v>4000000</v>
      </c>
    </row>
    <row r="421" spans="1:29" ht="133.5" customHeight="1">
      <c r="A421" s="789"/>
      <c r="B421" s="790"/>
      <c r="C421" s="790"/>
      <c r="D421" s="790"/>
      <c r="E421" s="193">
        <v>1</v>
      </c>
      <c r="F421" s="193" t="s">
        <v>417</v>
      </c>
      <c r="G421" s="194">
        <v>1</v>
      </c>
      <c r="H421" s="25" t="s">
        <v>8</v>
      </c>
      <c r="I421" s="189">
        <v>1</v>
      </c>
      <c r="J421" s="189"/>
      <c r="K421" s="189"/>
      <c r="L421" s="189"/>
      <c r="M421" s="43">
        <v>1</v>
      </c>
      <c r="N421" s="24">
        <v>1</v>
      </c>
      <c r="O421" s="24">
        <v>1</v>
      </c>
      <c r="P421" s="38">
        <v>1</v>
      </c>
      <c r="Q421" s="41">
        <f t="shared" si="11"/>
        <v>0</v>
      </c>
      <c r="R421" s="35">
        <v>0</v>
      </c>
      <c r="S421" s="35">
        <v>0</v>
      </c>
      <c r="T421" s="35">
        <v>0</v>
      </c>
      <c r="U421" s="35">
        <v>0</v>
      </c>
      <c r="V421" s="35">
        <v>0</v>
      </c>
      <c r="W421" s="35">
        <v>0</v>
      </c>
      <c r="X421" s="35">
        <v>0</v>
      </c>
      <c r="Y421" s="35">
        <v>0</v>
      </c>
      <c r="Z421" s="35">
        <v>0</v>
      </c>
      <c r="AA421" s="35">
        <v>0</v>
      </c>
      <c r="AB421" s="35">
        <v>0</v>
      </c>
      <c r="AC421" s="261">
        <v>2000000</v>
      </c>
    </row>
    <row r="422" spans="1:29" ht="131.25" customHeight="1">
      <c r="A422" s="789"/>
      <c r="B422" s="790"/>
      <c r="C422" s="790"/>
      <c r="D422" s="790"/>
      <c r="E422" s="193" t="s">
        <v>585</v>
      </c>
      <c r="F422" s="193" t="s">
        <v>418</v>
      </c>
      <c r="G422" s="194">
        <v>1</v>
      </c>
      <c r="H422" s="25" t="s">
        <v>8</v>
      </c>
      <c r="I422" s="189">
        <v>1</v>
      </c>
      <c r="J422" s="189"/>
      <c r="K422" s="189"/>
      <c r="L422" s="189"/>
      <c r="M422" s="43">
        <v>1</v>
      </c>
      <c r="N422" s="24">
        <v>1</v>
      </c>
      <c r="O422" s="24">
        <v>1</v>
      </c>
      <c r="P422" s="38">
        <v>1</v>
      </c>
      <c r="Q422" s="41">
        <f t="shared" si="11"/>
        <v>0</v>
      </c>
      <c r="R422" s="35">
        <v>0</v>
      </c>
      <c r="S422" s="35">
        <v>0</v>
      </c>
      <c r="T422" s="35">
        <v>0</v>
      </c>
      <c r="U422" s="35">
        <v>0</v>
      </c>
      <c r="V422" s="35">
        <v>0</v>
      </c>
      <c r="W422" s="35">
        <v>0</v>
      </c>
      <c r="X422" s="35">
        <v>0</v>
      </c>
      <c r="Y422" s="35">
        <v>0</v>
      </c>
      <c r="Z422" s="35">
        <v>0</v>
      </c>
      <c r="AA422" s="35">
        <v>0</v>
      </c>
      <c r="AB422" s="35">
        <v>0</v>
      </c>
      <c r="AC422" s="261">
        <v>2000000</v>
      </c>
    </row>
    <row r="423" spans="1:29" ht="90.75" customHeight="1">
      <c r="A423" s="778" t="s">
        <v>291</v>
      </c>
      <c r="B423" s="768" t="s">
        <v>292</v>
      </c>
      <c r="C423" s="768" t="s">
        <v>293</v>
      </c>
      <c r="D423" s="768"/>
      <c r="E423" s="36">
        <v>4</v>
      </c>
      <c r="F423" s="36" t="s">
        <v>294</v>
      </c>
      <c r="G423" s="43" t="s">
        <v>68</v>
      </c>
      <c r="H423" s="25" t="s">
        <v>8</v>
      </c>
      <c r="I423" s="189">
        <v>1</v>
      </c>
      <c r="J423" s="189">
        <v>1</v>
      </c>
      <c r="K423" s="189">
        <v>1</v>
      </c>
      <c r="L423" s="189">
        <v>1</v>
      </c>
      <c r="M423" s="43">
        <v>1</v>
      </c>
      <c r="N423" s="24">
        <v>2</v>
      </c>
      <c r="O423" s="24">
        <v>3</v>
      </c>
      <c r="P423" s="38">
        <v>4</v>
      </c>
      <c r="Q423" s="41">
        <f t="shared" si="11"/>
        <v>1.1137106484940924</v>
      </c>
      <c r="R423" s="35">
        <v>0</v>
      </c>
      <c r="S423" s="35">
        <v>21200000</v>
      </c>
      <c r="T423" s="35">
        <v>0</v>
      </c>
      <c r="U423" s="35">
        <v>0</v>
      </c>
      <c r="V423" s="35">
        <v>0</v>
      </c>
      <c r="W423" s="35">
        <v>0</v>
      </c>
      <c r="X423" s="35">
        <v>0</v>
      </c>
      <c r="Y423" s="35">
        <v>0</v>
      </c>
      <c r="Z423" s="35">
        <v>0</v>
      </c>
      <c r="AA423" s="35">
        <v>0</v>
      </c>
      <c r="AB423" s="35">
        <v>21200000</v>
      </c>
      <c r="AC423" s="261">
        <v>48200000</v>
      </c>
    </row>
    <row r="424" spans="1:29" ht="82.5" customHeight="1">
      <c r="A424" s="778"/>
      <c r="B424" s="768"/>
      <c r="C424" s="768"/>
      <c r="D424" s="768"/>
      <c r="E424" s="36">
        <v>4</v>
      </c>
      <c r="F424" s="45" t="s">
        <v>295</v>
      </c>
      <c r="G424" s="43" t="s">
        <v>68</v>
      </c>
      <c r="H424" s="25" t="s">
        <v>8</v>
      </c>
      <c r="I424" s="189">
        <v>1</v>
      </c>
      <c r="J424" s="189">
        <v>1</v>
      </c>
      <c r="K424" s="189">
        <v>1</v>
      </c>
      <c r="L424" s="189">
        <v>1</v>
      </c>
      <c r="M424" s="43">
        <v>1</v>
      </c>
      <c r="N424" s="24">
        <v>2</v>
      </c>
      <c r="O424" s="24">
        <v>3</v>
      </c>
      <c r="P424" s="38">
        <v>4</v>
      </c>
      <c r="Q424" s="41">
        <f t="shared" si="11"/>
        <v>0.13921383106176155</v>
      </c>
      <c r="R424" s="35">
        <v>0</v>
      </c>
      <c r="S424" s="35">
        <v>2650000</v>
      </c>
      <c r="T424" s="35">
        <v>0</v>
      </c>
      <c r="U424" s="35">
        <v>0</v>
      </c>
      <c r="V424" s="35">
        <v>0</v>
      </c>
      <c r="W424" s="35">
        <v>0</v>
      </c>
      <c r="X424" s="35">
        <v>0</v>
      </c>
      <c r="Y424" s="35">
        <v>0</v>
      </c>
      <c r="Z424" s="35">
        <v>0</v>
      </c>
      <c r="AA424" s="35">
        <v>0</v>
      </c>
      <c r="AB424" s="35">
        <v>2650000</v>
      </c>
      <c r="AC424" s="261">
        <v>9150000</v>
      </c>
    </row>
    <row r="425" spans="1:29" ht="93" customHeight="1">
      <c r="A425" s="786" t="s">
        <v>296</v>
      </c>
      <c r="B425" s="787" t="s">
        <v>586</v>
      </c>
      <c r="C425" s="787" t="s">
        <v>297</v>
      </c>
      <c r="D425" s="788">
        <v>0.05</v>
      </c>
      <c r="E425" s="36" t="s">
        <v>298</v>
      </c>
      <c r="F425" s="45" t="s">
        <v>299</v>
      </c>
      <c r="G425" s="43">
        <v>0</v>
      </c>
      <c r="H425" s="25" t="s">
        <v>8</v>
      </c>
      <c r="I425" s="43">
        <v>1</v>
      </c>
      <c r="J425" s="43"/>
      <c r="K425" s="43"/>
      <c r="L425" s="43"/>
      <c r="M425" s="43">
        <v>1</v>
      </c>
      <c r="N425" s="24">
        <v>1</v>
      </c>
      <c r="O425" s="24">
        <v>1</v>
      </c>
      <c r="P425" s="38">
        <v>1</v>
      </c>
      <c r="Q425" s="41">
        <f t="shared" si="11"/>
        <v>0</v>
      </c>
      <c r="R425" s="35">
        <v>0</v>
      </c>
      <c r="S425" s="35">
        <v>0</v>
      </c>
      <c r="T425" s="35">
        <v>0</v>
      </c>
      <c r="U425" s="35">
        <v>0</v>
      </c>
      <c r="V425" s="35">
        <v>0</v>
      </c>
      <c r="W425" s="35">
        <v>0</v>
      </c>
      <c r="X425" s="35">
        <v>0</v>
      </c>
      <c r="Y425" s="35">
        <v>0</v>
      </c>
      <c r="Z425" s="35">
        <v>0</v>
      </c>
      <c r="AA425" s="35">
        <v>0</v>
      </c>
      <c r="AB425" s="35">
        <v>0</v>
      </c>
      <c r="AC425" s="261">
        <v>3000000</v>
      </c>
    </row>
    <row r="426" spans="1:29" ht="99" customHeight="1">
      <c r="A426" s="786"/>
      <c r="B426" s="787"/>
      <c r="C426" s="787"/>
      <c r="D426" s="788"/>
      <c r="E426" s="42">
        <v>16</v>
      </c>
      <c r="F426" s="45" t="s">
        <v>814</v>
      </c>
      <c r="G426" s="43">
        <v>10</v>
      </c>
      <c r="H426" s="25" t="s">
        <v>8</v>
      </c>
      <c r="I426" s="43">
        <v>4</v>
      </c>
      <c r="J426" s="43">
        <v>4</v>
      </c>
      <c r="K426" s="43">
        <v>4</v>
      </c>
      <c r="L426" s="43">
        <v>4</v>
      </c>
      <c r="M426" s="43">
        <v>4</v>
      </c>
      <c r="N426" s="24">
        <v>8</v>
      </c>
      <c r="O426" s="24">
        <v>12</v>
      </c>
      <c r="P426" s="38">
        <v>16</v>
      </c>
      <c r="Q426" s="41">
        <f t="shared" si="11"/>
        <v>0.2784276621235231</v>
      </c>
      <c r="R426" s="35">
        <v>0</v>
      </c>
      <c r="S426" s="35">
        <v>5300000</v>
      </c>
      <c r="T426" s="35">
        <v>0</v>
      </c>
      <c r="U426" s="35">
        <v>0</v>
      </c>
      <c r="V426" s="35">
        <v>0</v>
      </c>
      <c r="W426" s="35">
        <v>0</v>
      </c>
      <c r="X426" s="35">
        <v>0</v>
      </c>
      <c r="Y426" s="35">
        <v>0</v>
      </c>
      <c r="Z426" s="35">
        <v>0</v>
      </c>
      <c r="AA426" s="35">
        <v>0</v>
      </c>
      <c r="AB426" s="35">
        <v>5300000</v>
      </c>
      <c r="AC426" s="261">
        <v>16300000</v>
      </c>
    </row>
    <row r="427" spans="1:29" ht="45" customHeight="1">
      <c r="A427" s="786"/>
      <c r="B427" s="787"/>
      <c r="C427" s="787"/>
      <c r="D427" s="788"/>
      <c r="E427" s="36">
        <v>4</v>
      </c>
      <c r="F427" s="45" t="s">
        <v>300</v>
      </c>
      <c r="G427" s="43">
        <v>4</v>
      </c>
      <c r="H427" s="25" t="s">
        <v>9</v>
      </c>
      <c r="I427" s="43">
        <v>1</v>
      </c>
      <c r="J427" s="43">
        <v>1</v>
      </c>
      <c r="K427" s="43">
        <v>1</v>
      </c>
      <c r="L427" s="43">
        <v>1</v>
      </c>
      <c r="M427" s="43">
        <v>1</v>
      </c>
      <c r="N427" s="24">
        <v>2</v>
      </c>
      <c r="O427" s="24">
        <v>3</v>
      </c>
      <c r="P427" s="38">
        <v>4</v>
      </c>
      <c r="Q427" s="41">
        <f t="shared" si="11"/>
        <v>0.22274212969881854</v>
      </c>
      <c r="R427" s="35">
        <v>0</v>
      </c>
      <c r="S427" s="35">
        <v>4240000</v>
      </c>
      <c r="T427" s="35">
        <v>0</v>
      </c>
      <c r="U427" s="35">
        <v>0</v>
      </c>
      <c r="V427" s="35">
        <v>0</v>
      </c>
      <c r="W427" s="35">
        <v>0</v>
      </c>
      <c r="X427" s="35">
        <v>0</v>
      </c>
      <c r="Y427" s="35">
        <v>0</v>
      </c>
      <c r="Z427" s="35">
        <v>0</v>
      </c>
      <c r="AA427" s="35">
        <v>0</v>
      </c>
      <c r="AB427" s="35">
        <v>4240000</v>
      </c>
      <c r="AC427" s="261">
        <v>12240000</v>
      </c>
    </row>
    <row r="428" spans="1:29" ht="112.5" customHeight="1">
      <c r="A428" s="786"/>
      <c r="B428" s="96" t="s">
        <v>301</v>
      </c>
      <c r="C428" s="25" t="s">
        <v>302</v>
      </c>
      <c r="D428" s="788"/>
      <c r="E428" s="36" t="s">
        <v>149</v>
      </c>
      <c r="F428" s="36" t="s">
        <v>303</v>
      </c>
      <c r="G428" s="43">
        <v>0</v>
      </c>
      <c r="H428" s="25" t="s">
        <v>8</v>
      </c>
      <c r="I428" s="80">
        <v>1</v>
      </c>
      <c r="J428" s="43"/>
      <c r="K428" s="43"/>
      <c r="L428" s="43"/>
      <c r="M428" s="43">
        <v>1</v>
      </c>
      <c r="N428" s="24">
        <v>1</v>
      </c>
      <c r="O428" s="24">
        <v>1</v>
      </c>
      <c r="P428" s="38">
        <v>1</v>
      </c>
      <c r="Q428" s="41">
        <f t="shared" si="11"/>
        <v>0</v>
      </c>
      <c r="R428" s="35">
        <v>0</v>
      </c>
      <c r="S428" s="35">
        <v>0</v>
      </c>
      <c r="T428" s="35">
        <v>0</v>
      </c>
      <c r="U428" s="35">
        <v>0</v>
      </c>
      <c r="V428" s="35">
        <v>0</v>
      </c>
      <c r="W428" s="35">
        <v>0</v>
      </c>
      <c r="X428" s="35">
        <v>0</v>
      </c>
      <c r="Y428" s="35">
        <v>0</v>
      </c>
      <c r="Z428" s="35">
        <v>0</v>
      </c>
      <c r="AA428" s="35">
        <v>0</v>
      </c>
      <c r="AB428" s="35">
        <v>0</v>
      </c>
      <c r="AC428" s="261">
        <v>2000000</v>
      </c>
    </row>
    <row r="429" spans="1:29" ht="72" customHeight="1">
      <c r="A429" s="786"/>
      <c r="B429" s="96"/>
      <c r="C429" s="25"/>
      <c r="D429" s="788"/>
      <c r="E429" s="45" t="s">
        <v>304</v>
      </c>
      <c r="F429" s="36" t="s">
        <v>305</v>
      </c>
      <c r="G429" s="43">
        <v>0</v>
      </c>
      <c r="H429" s="25" t="s">
        <v>8</v>
      </c>
      <c r="I429" s="80">
        <v>1</v>
      </c>
      <c r="J429" s="43"/>
      <c r="K429" s="43"/>
      <c r="L429" s="43"/>
      <c r="M429" s="43">
        <v>1</v>
      </c>
      <c r="N429" s="24">
        <v>1</v>
      </c>
      <c r="O429" s="24">
        <v>1</v>
      </c>
      <c r="P429" s="38">
        <v>1</v>
      </c>
      <c r="Q429" s="41">
        <f t="shared" si="11"/>
        <v>0</v>
      </c>
      <c r="R429" s="35">
        <v>0</v>
      </c>
      <c r="S429" s="35">
        <v>0</v>
      </c>
      <c r="T429" s="35">
        <v>0</v>
      </c>
      <c r="U429" s="35">
        <v>0</v>
      </c>
      <c r="V429" s="35">
        <v>0</v>
      </c>
      <c r="W429" s="35">
        <v>0</v>
      </c>
      <c r="X429" s="35">
        <v>0</v>
      </c>
      <c r="Y429" s="35">
        <v>0</v>
      </c>
      <c r="Z429" s="35">
        <v>0</v>
      </c>
      <c r="AA429" s="35">
        <v>0</v>
      </c>
      <c r="AB429" s="35">
        <v>0</v>
      </c>
      <c r="AC429" s="261">
        <v>1000000</v>
      </c>
    </row>
    <row r="430" spans="1:29" ht="112.5" customHeight="1">
      <c r="A430" s="786"/>
      <c r="B430" s="96"/>
      <c r="C430" s="25"/>
      <c r="D430" s="788"/>
      <c r="E430" s="36" t="s">
        <v>587</v>
      </c>
      <c r="F430" s="45" t="s">
        <v>306</v>
      </c>
      <c r="G430" s="43">
        <v>6</v>
      </c>
      <c r="H430" s="25" t="s">
        <v>8</v>
      </c>
      <c r="I430" s="43">
        <v>4</v>
      </c>
      <c r="J430" s="43">
        <v>4</v>
      </c>
      <c r="K430" s="43">
        <v>2</v>
      </c>
      <c r="L430" s="43"/>
      <c r="M430" s="43">
        <v>4</v>
      </c>
      <c r="N430" s="24">
        <v>8</v>
      </c>
      <c r="O430" s="24">
        <v>10</v>
      </c>
      <c r="P430" s="38">
        <v>10</v>
      </c>
      <c r="Q430" s="41">
        <f t="shared" si="11"/>
        <v>8.3528298637056936E-2</v>
      </c>
      <c r="R430" s="35">
        <v>0</v>
      </c>
      <c r="S430" s="35"/>
      <c r="T430" s="35">
        <v>0</v>
      </c>
      <c r="U430" s="35">
        <v>0</v>
      </c>
      <c r="V430" s="35">
        <v>0</v>
      </c>
      <c r="W430" s="35">
        <v>0</v>
      </c>
      <c r="X430" s="35">
        <v>0</v>
      </c>
      <c r="Y430" s="35">
        <v>0</v>
      </c>
      <c r="Z430" s="35">
        <v>0</v>
      </c>
      <c r="AA430" s="35">
        <v>0</v>
      </c>
      <c r="AB430" s="35">
        <v>1590000</v>
      </c>
      <c r="AC430" s="261">
        <v>5090000</v>
      </c>
    </row>
    <row r="431" spans="1:29" ht="112.5" customHeight="1">
      <c r="A431" s="786"/>
      <c r="B431" s="96"/>
      <c r="C431" s="25"/>
      <c r="D431" s="788"/>
      <c r="E431" s="36">
        <v>3</v>
      </c>
      <c r="F431" s="45" t="s">
        <v>728</v>
      </c>
      <c r="G431" s="43">
        <v>0</v>
      </c>
      <c r="H431" s="25" t="s">
        <v>8</v>
      </c>
      <c r="I431" s="43">
        <v>3</v>
      </c>
      <c r="J431" s="43">
        <v>3</v>
      </c>
      <c r="K431" s="43">
        <v>3</v>
      </c>
      <c r="L431" s="43">
        <v>3</v>
      </c>
      <c r="M431" s="43">
        <v>3</v>
      </c>
      <c r="N431" s="43">
        <v>3</v>
      </c>
      <c r="O431" s="43">
        <v>3</v>
      </c>
      <c r="P431" s="43">
        <v>3</v>
      </c>
      <c r="Q431" s="41">
        <f t="shared" si="11"/>
        <v>0.89096851879527417</v>
      </c>
      <c r="R431" s="35">
        <v>0</v>
      </c>
      <c r="S431" s="35">
        <v>16960000</v>
      </c>
      <c r="T431" s="35">
        <v>0</v>
      </c>
      <c r="U431" s="35">
        <v>0</v>
      </c>
      <c r="V431" s="35">
        <v>0</v>
      </c>
      <c r="W431" s="35">
        <v>0</v>
      </c>
      <c r="X431" s="35">
        <v>0</v>
      </c>
      <c r="Y431" s="35">
        <v>0</v>
      </c>
      <c r="Z431" s="35">
        <v>0</v>
      </c>
      <c r="AA431" s="35">
        <v>0</v>
      </c>
      <c r="AB431" s="35">
        <v>16960000</v>
      </c>
      <c r="AC431" s="261">
        <v>62960000</v>
      </c>
    </row>
    <row r="432" spans="1:29" ht="96" customHeight="1">
      <c r="A432" s="789" t="s">
        <v>419</v>
      </c>
      <c r="B432" s="783" t="s">
        <v>588</v>
      </c>
      <c r="C432" s="783" t="s">
        <v>589</v>
      </c>
      <c r="D432" s="783">
        <v>0</v>
      </c>
      <c r="E432" s="193" t="s">
        <v>590</v>
      </c>
      <c r="F432" s="193" t="s">
        <v>591</v>
      </c>
      <c r="G432" s="194">
        <v>0</v>
      </c>
      <c r="H432" s="25" t="s">
        <v>8</v>
      </c>
      <c r="I432" s="189">
        <v>1</v>
      </c>
      <c r="J432" s="189"/>
      <c r="K432" s="189"/>
      <c r="L432" s="189"/>
      <c r="M432" s="43">
        <v>1</v>
      </c>
      <c r="N432" s="24">
        <v>1</v>
      </c>
      <c r="O432" s="24">
        <v>1</v>
      </c>
      <c r="P432" s="38">
        <v>1</v>
      </c>
      <c r="Q432" s="41">
        <f t="shared" si="11"/>
        <v>0</v>
      </c>
      <c r="R432" s="35">
        <v>0</v>
      </c>
      <c r="S432" s="35">
        <v>0</v>
      </c>
      <c r="T432" s="35">
        <v>0</v>
      </c>
      <c r="U432" s="35">
        <v>0</v>
      </c>
      <c r="V432" s="35">
        <v>0</v>
      </c>
      <c r="W432" s="35">
        <v>0</v>
      </c>
      <c r="X432" s="35">
        <v>0</v>
      </c>
      <c r="Y432" s="35">
        <v>0</v>
      </c>
      <c r="Z432" s="35">
        <v>0</v>
      </c>
      <c r="AA432" s="35">
        <v>0</v>
      </c>
      <c r="AB432" s="35">
        <v>0</v>
      </c>
      <c r="AC432" s="261">
        <v>500000</v>
      </c>
    </row>
    <row r="433" spans="1:29" ht="125.25" customHeight="1">
      <c r="A433" s="789"/>
      <c r="B433" s="783"/>
      <c r="C433" s="783"/>
      <c r="D433" s="783"/>
      <c r="E433" s="193" t="s">
        <v>420</v>
      </c>
      <c r="F433" s="193" t="s">
        <v>421</v>
      </c>
      <c r="G433" s="194">
        <v>0</v>
      </c>
      <c r="H433" s="25" t="s">
        <v>8</v>
      </c>
      <c r="I433" s="189">
        <v>1</v>
      </c>
      <c r="J433" s="189"/>
      <c r="K433" s="189"/>
      <c r="L433" s="189"/>
      <c r="M433" s="43">
        <v>1</v>
      </c>
      <c r="N433" s="24">
        <v>1</v>
      </c>
      <c r="O433" s="24">
        <v>1</v>
      </c>
      <c r="P433" s="38">
        <v>1</v>
      </c>
      <c r="Q433" s="41">
        <f t="shared" si="11"/>
        <v>0</v>
      </c>
      <c r="R433" s="35">
        <v>0</v>
      </c>
      <c r="S433" s="35">
        <v>0</v>
      </c>
      <c r="T433" s="35">
        <v>0</v>
      </c>
      <c r="U433" s="35">
        <v>0</v>
      </c>
      <c r="V433" s="35">
        <v>0</v>
      </c>
      <c r="W433" s="35">
        <v>0</v>
      </c>
      <c r="X433" s="35">
        <v>0</v>
      </c>
      <c r="Y433" s="35">
        <v>0</v>
      </c>
      <c r="Z433" s="35">
        <v>0</v>
      </c>
      <c r="AA433" s="35">
        <v>0</v>
      </c>
      <c r="AB433" s="35">
        <v>0</v>
      </c>
      <c r="AC433" s="261">
        <v>500000</v>
      </c>
    </row>
    <row r="434" spans="1:29" ht="109.5" customHeight="1">
      <c r="A434" s="789"/>
      <c r="B434" s="783"/>
      <c r="C434" s="783"/>
      <c r="D434" s="783"/>
      <c r="E434" s="193" t="s">
        <v>592</v>
      </c>
      <c r="F434" s="190" t="s">
        <v>422</v>
      </c>
      <c r="G434" s="191">
        <v>0</v>
      </c>
      <c r="H434" s="25" t="s">
        <v>8</v>
      </c>
      <c r="I434" s="189">
        <v>3</v>
      </c>
      <c r="J434" s="189">
        <v>3</v>
      </c>
      <c r="K434" s="189">
        <v>3</v>
      </c>
      <c r="L434" s="189">
        <v>1</v>
      </c>
      <c r="M434" s="43">
        <v>3</v>
      </c>
      <c r="N434" s="24">
        <v>6</v>
      </c>
      <c r="O434" s="24">
        <v>9</v>
      </c>
      <c r="P434" s="38">
        <v>10</v>
      </c>
      <c r="Q434" s="41">
        <f t="shared" si="11"/>
        <v>2.7842766212352318E-2</v>
      </c>
      <c r="R434" s="35">
        <v>0</v>
      </c>
      <c r="S434" s="35">
        <v>530000</v>
      </c>
      <c r="T434" s="35">
        <v>0</v>
      </c>
      <c r="U434" s="35">
        <v>0</v>
      </c>
      <c r="V434" s="35">
        <v>0</v>
      </c>
      <c r="W434" s="35">
        <v>0</v>
      </c>
      <c r="X434" s="35">
        <v>0</v>
      </c>
      <c r="Y434" s="35">
        <v>0</v>
      </c>
      <c r="Z434" s="35">
        <v>0</v>
      </c>
      <c r="AA434" s="35">
        <v>0</v>
      </c>
      <c r="AB434" s="35">
        <v>530000</v>
      </c>
      <c r="AC434" s="261">
        <v>2030000</v>
      </c>
    </row>
    <row r="435" spans="1:29" ht="126" customHeight="1">
      <c r="A435" s="789"/>
      <c r="B435" s="783"/>
      <c r="C435" s="783"/>
      <c r="D435" s="783"/>
      <c r="E435" s="193" t="s">
        <v>593</v>
      </c>
      <c r="F435" s="190" t="s">
        <v>423</v>
      </c>
      <c r="G435" s="191">
        <v>0</v>
      </c>
      <c r="H435" s="25" t="s">
        <v>8</v>
      </c>
      <c r="I435" s="189">
        <v>1</v>
      </c>
      <c r="J435" s="189">
        <v>1</v>
      </c>
      <c r="K435" s="189">
        <v>1</v>
      </c>
      <c r="L435" s="189">
        <v>1</v>
      </c>
      <c r="M435" s="43">
        <v>1</v>
      </c>
      <c r="N435" s="24">
        <v>2</v>
      </c>
      <c r="O435" s="24">
        <v>3</v>
      </c>
      <c r="P435" s="38">
        <v>4</v>
      </c>
      <c r="Q435" s="41">
        <f t="shared" si="11"/>
        <v>0.13921383106176155</v>
      </c>
      <c r="R435" s="35">
        <v>0</v>
      </c>
      <c r="S435" s="35">
        <v>2650000</v>
      </c>
      <c r="T435" s="35">
        <v>0</v>
      </c>
      <c r="U435" s="35">
        <v>0</v>
      </c>
      <c r="V435" s="35">
        <v>0</v>
      </c>
      <c r="W435" s="35">
        <v>0</v>
      </c>
      <c r="X435" s="35">
        <v>0</v>
      </c>
      <c r="Y435" s="35">
        <v>0</v>
      </c>
      <c r="Z435" s="35">
        <v>0</v>
      </c>
      <c r="AA435" s="35">
        <v>0</v>
      </c>
      <c r="AB435" s="35">
        <v>2650000</v>
      </c>
      <c r="AC435" s="261">
        <v>9150000</v>
      </c>
    </row>
    <row r="436" spans="1:29" ht="135" customHeight="1">
      <c r="A436" s="789"/>
      <c r="B436" s="783"/>
      <c r="C436" s="783"/>
      <c r="D436" s="783"/>
      <c r="E436" s="193" t="s">
        <v>594</v>
      </c>
      <c r="F436" s="193" t="s">
        <v>424</v>
      </c>
      <c r="G436" s="191">
        <v>0</v>
      </c>
      <c r="H436" s="25" t="s">
        <v>8</v>
      </c>
      <c r="I436" s="189">
        <v>1</v>
      </c>
      <c r="J436" s="189"/>
      <c r="K436" s="189"/>
      <c r="L436" s="189"/>
      <c r="M436" s="43">
        <v>1</v>
      </c>
      <c r="N436" s="24">
        <v>1</v>
      </c>
      <c r="O436" s="24">
        <v>1</v>
      </c>
      <c r="P436" s="38">
        <v>1</v>
      </c>
      <c r="Q436" s="41">
        <f t="shared" si="11"/>
        <v>0</v>
      </c>
      <c r="R436" s="35">
        <v>0</v>
      </c>
      <c r="S436" s="35">
        <v>0</v>
      </c>
      <c r="T436" s="35">
        <v>0</v>
      </c>
      <c r="U436" s="35">
        <v>0</v>
      </c>
      <c r="V436" s="35">
        <v>0</v>
      </c>
      <c r="W436" s="35">
        <v>0</v>
      </c>
      <c r="X436" s="35">
        <v>0</v>
      </c>
      <c r="Y436" s="35">
        <v>0</v>
      </c>
      <c r="Z436" s="35">
        <v>0</v>
      </c>
      <c r="AA436" s="35">
        <v>0</v>
      </c>
      <c r="AB436" s="35">
        <v>0</v>
      </c>
      <c r="AC436" s="261">
        <v>8500000</v>
      </c>
    </row>
    <row r="437" spans="1:29" ht="140.25" customHeight="1">
      <c r="A437" s="789"/>
      <c r="B437" s="783"/>
      <c r="C437" s="783"/>
      <c r="D437" s="783"/>
      <c r="E437" s="193">
        <v>2</v>
      </c>
      <c r="F437" s="193" t="s">
        <v>425</v>
      </c>
      <c r="G437" s="191">
        <v>0</v>
      </c>
      <c r="H437" s="25" t="s">
        <v>8</v>
      </c>
      <c r="I437" s="189">
        <v>2</v>
      </c>
      <c r="J437" s="189"/>
      <c r="K437" s="189"/>
      <c r="L437" s="189"/>
      <c r="M437" s="43">
        <v>2</v>
      </c>
      <c r="N437" s="24">
        <v>2</v>
      </c>
      <c r="O437" s="24">
        <v>2</v>
      </c>
      <c r="P437" s="38">
        <v>2</v>
      </c>
      <c r="Q437" s="41">
        <f t="shared" si="11"/>
        <v>0</v>
      </c>
      <c r="R437" s="35">
        <v>0</v>
      </c>
      <c r="S437" s="35">
        <v>0</v>
      </c>
      <c r="T437" s="35">
        <v>0</v>
      </c>
      <c r="U437" s="35">
        <v>0</v>
      </c>
      <c r="V437" s="35">
        <v>0</v>
      </c>
      <c r="W437" s="35">
        <v>0</v>
      </c>
      <c r="X437" s="35">
        <v>0</v>
      </c>
      <c r="Y437" s="35">
        <v>0</v>
      </c>
      <c r="Z437" s="35">
        <v>0</v>
      </c>
      <c r="AA437" s="35">
        <v>0</v>
      </c>
      <c r="AB437" s="35">
        <v>0</v>
      </c>
      <c r="AC437" s="261">
        <v>15000000</v>
      </c>
    </row>
    <row r="438" spans="1:29" ht="93" customHeight="1">
      <c r="A438" s="789"/>
      <c r="B438" s="783"/>
      <c r="C438" s="783"/>
      <c r="D438" s="783"/>
      <c r="E438" s="193" t="s">
        <v>308</v>
      </c>
      <c r="F438" s="193" t="s">
        <v>426</v>
      </c>
      <c r="G438" s="191">
        <v>0</v>
      </c>
      <c r="H438" s="25" t="s">
        <v>8</v>
      </c>
      <c r="I438" s="189"/>
      <c r="J438" s="27">
        <v>1</v>
      </c>
      <c r="K438" s="189"/>
      <c r="L438" s="189"/>
      <c r="M438" s="43">
        <v>0</v>
      </c>
      <c r="N438" s="24">
        <v>1</v>
      </c>
      <c r="O438" s="24">
        <v>1</v>
      </c>
      <c r="P438" s="38">
        <v>1</v>
      </c>
      <c r="Q438" s="41">
        <f t="shared" si="11"/>
        <v>0</v>
      </c>
      <c r="R438" s="35">
        <v>0</v>
      </c>
      <c r="S438" s="35">
        <v>0</v>
      </c>
      <c r="T438" s="35">
        <v>0</v>
      </c>
      <c r="U438" s="35">
        <v>0</v>
      </c>
      <c r="V438" s="35">
        <v>0</v>
      </c>
      <c r="W438" s="35">
        <v>0</v>
      </c>
      <c r="X438" s="35">
        <v>0</v>
      </c>
      <c r="Y438" s="35">
        <v>0</v>
      </c>
      <c r="Z438" s="35">
        <v>0</v>
      </c>
      <c r="AA438" s="35">
        <v>0</v>
      </c>
      <c r="AB438" s="35">
        <v>0</v>
      </c>
      <c r="AC438" s="261">
        <v>3000000</v>
      </c>
    </row>
    <row r="439" spans="1:29" ht="154.5" customHeight="1">
      <c r="A439" s="789"/>
      <c r="B439" s="783"/>
      <c r="C439" s="783"/>
      <c r="D439" s="783"/>
      <c r="E439" s="193">
        <v>2</v>
      </c>
      <c r="F439" s="190" t="s">
        <v>427</v>
      </c>
      <c r="G439" s="191">
        <v>0</v>
      </c>
      <c r="H439" s="25" t="s">
        <v>8</v>
      </c>
      <c r="I439" s="189">
        <v>1</v>
      </c>
      <c r="J439" s="27">
        <v>1</v>
      </c>
      <c r="K439" s="189"/>
      <c r="L439" s="189"/>
      <c r="M439" s="43">
        <v>1</v>
      </c>
      <c r="N439" s="24">
        <v>2</v>
      </c>
      <c r="O439" s="24">
        <v>2</v>
      </c>
      <c r="P439" s="38">
        <v>2</v>
      </c>
      <c r="Q439" s="41">
        <f t="shared" si="11"/>
        <v>0</v>
      </c>
      <c r="R439" s="35">
        <v>0</v>
      </c>
      <c r="S439" s="35">
        <v>0</v>
      </c>
      <c r="T439" s="35">
        <v>0</v>
      </c>
      <c r="U439" s="35">
        <v>0</v>
      </c>
      <c r="V439" s="35">
        <v>0</v>
      </c>
      <c r="W439" s="35">
        <v>0</v>
      </c>
      <c r="X439" s="35">
        <v>0</v>
      </c>
      <c r="Y439" s="35">
        <v>0</v>
      </c>
      <c r="Z439" s="35">
        <v>0</v>
      </c>
      <c r="AA439" s="35">
        <v>0</v>
      </c>
      <c r="AB439" s="35">
        <v>0</v>
      </c>
      <c r="AC439" s="261">
        <v>2000000</v>
      </c>
    </row>
    <row r="440" spans="1:29" ht="94.5" customHeight="1">
      <c r="A440" s="789"/>
      <c r="B440" s="783"/>
      <c r="C440" s="783"/>
      <c r="D440" s="783"/>
      <c r="E440" s="36" t="s">
        <v>307</v>
      </c>
      <c r="F440" s="45" t="s">
        <v>642</v>
      </c>
      <c r="G440" s="43">
        <v>1</v>
      </c>
      <c r="H440" s="25" t="s">
        <v>8</v>
      </c>
      <c r="I440" s="43">
        <v>1</v>
      </c>
      <c r="J440" s="43">
        <v>1</v>
      </c>
      <c r="K440" s="43">
        <v>1</v>
      </c>
      <c r="L440" s="43">
        <v>1</v>
      </c>
      <c r="M440" s="43">
        <v>1</v>
      </c>
      <c r="N440" s="24">
        <v>2</v>
      </c>
      <c r="O440" s="24">
        <v>3</v>
      </c>
      <c r="P440" s="38">
        <v>4</v>
      </c>
      <c r="Q440" s="41">
        <f t="shared" si="11"/>
        <v>0.72391192152116024</v>
      </c>
      <c r="R440" s="35">
        <v>0</v>
      </c>
      <c r="S440" s="35">
        <v>13780000</v>
      </c>
      <c r="T440" s="35">
        <v>0</v>
      </c>
      <c r="U440" s="35">
        <v>0</v>
      </c>
      <c r="V440" s="35">
        <v>0</v>
      </c>
      <c r="W440" s="35">
        <v>0</v>
      </c>
      <c r="X440" s="35">
        <v>0</v>
      </c>
      <c r="Y440" s="35">
        <v>0</v>
      </c>
      <c r="Z440" s="35">
        <v>0</v>
      </c>
      <c r="AA440" s="35">
        <v>0</v>
      </c>
      <c r="AB440" s="35">
        <v>13780000</v>
      </c>
      <c r="AC440" s="261">
        <v>53780000</v>
      </c>
    </row>
    <row r="441" spans="1:29" ht="180" customHeight="1">
      <c r="A441" s="782" t="s">
        <v>643</v>
      </c>
      <c r="B441" s="783" t="s">
        <v>644</v>
      </c>
      <c r="C441" s="783" t="s">
        <v>645</v>
      </c>
      <c r="D441" s="784">
        <v>0.1</v>
      </c>
      <c r="E441" s="199">
        <v>2</v>
      </c>
      <c r="F441" s="190" t="s">
        <v>646</v>
      </c>
      <c r="G441" s="43">
        <v>0</v>
      </c>
      <c r="H441" s="25" t="s">
        <v>8</v>
      </c>
      <c r="I441" s="43">
        <v>1</v>
      </c>
      <c r="J441" s="43">
        <v>1</v>
      </c>
      <c r="K441" s="43"/>
      <c r="L441" s="43"/>
      <c r="M441" s="43">
        <v>1</v>
      </c>
      <c r="N441" s="24">
        <v>2</v>
      </c>
      <c r="O441" s="24">
        <v>2</v>
      </c>
      <c r="P441" s="38">
        <v>2</v>
      </c>
      <c r="Q441" s="41">
        <f t="shared" si="11"/>
        <v>0</v>
      </c>
      <c r="R441" s="35">
        <v>0</v>
      </c>
      <c r="S441" s="35">
        <v>0</v>
      </c>
      <c r="T441" s="35">
        <v>0</v>
      </c>
      <c r="U441" s="35">
        <v>0</v>
      </c>
      <c r="V441" s="35">
        <v>0</v>
      </c>
      <c r="W441" s="35">
        <v>0</v>
      </c>
      <c r="X441" s="35">
        <v>0</v>
      </c>
      <c r="Y441" s="35">
        <v>0</v>
      </c>
      <c r="Z441" s="35">
        <v>0</v>
      </c>
      <c r="AA441" s="35">
        <v>0</v>
      </c>
      <c r="AB441" s="35">
        <v>0</v>
      </c>
      <c r="AC441" s="261">
        <v>4000000</v>
      </c>
    </row>
    <row r="442" spans="1:29" ht="252" customHeight="1">
      <c r="A442" s="782"/>
      <c r="B442" s="783"/>
      <c r="C442" s="783"/>
      <c r="D442" s="785"/>
      <c r="E442" s="199">
        <v>4</v>
      </c>
      <c r="F442" s="190" t="s">
        <v>647</v>
      </c>
      <c r="G442" s="43">
        <v>3</v>
      </c>
      <c r="H442" s="25" t="s">
        <v>8</v>
      </c>
      <c r="I442" s="43">
        <v>1</v>
      </c>
      <c r="J442" s="43">
        <v>1</v>
      </c>
      <c r="K442" s="43">
        <v>1</v>
      </c>
      <c r="L442" s="43">
        <v>1</v>
      </c>
      <c r="M442" s="43">
        <v>1</v>
      </c>
      <c r="N442" s="24">
        <v>2</v>
      </c>
      <c r="O442" s="24">
        <v>3</v>
      </c>
      <c r="P442" s="38">
        <v>4</v>
      </c>
      <c r="Q442" s="41">
        <f t="shared" si="11"/>
        <v>0.11137106484940927</v>
      </c>
      <c r="R442" s="35">
        <v>0</v>
      </c>
      <c r="S442" s="35">
        <v>2120000</v>
      </c>
      <c r="T442" s="35">
        <v>0</v>
      </c>
      <c r="U442" s="35">
        <v>0</v>
      </c>
      <c r="V442" s="35">
        <v>0</v>
      </c>
      <c r="W442" s="35">
        <v>0</v>
      </c>
      <c r="X442" s="35">
        <v>0</v>
      </c>
      <c r="Y442" s="35">
        <v>0</v>
      </c>
      <c r="Z442" s="35">
        <v>0</v>
      </c>
      <c r="AA442" s="35">
        <v>0</v>
      </c>
      <c r="AB442" s="35">
        <v>2120000</v>
      </c>
      <c r="AC442" s="261">
        <v>6120000</v>
      </c>
    </row>
    <row r="443" spans="1:29" ht="318.75" customHeight="1">
      <c r="A443" s="782"/>
      <c r="B443" s="783" t="s">
        <v>648</v>
      </c>
      <c r="C443" s="783" t="s">
        <v>649</v>
      </c>
      <c r="D443" s="785"/>
      <c r="E443" s="190" t="s">
        <v>650</v>
      </c>
      <c r="F443" s="190" t="s">
        <v>651</v>
      </c>
      <c r="G443" s="43">
        <v>0</v>
      </c>
      <c r="H443" s="25" t="s">
        <v>8</v>
      </c>
      <c r="I443" s="43">
        <v>1</v>
      </c>
      <c r="J443" s="43"/>
      <c r="K443" s="43"/>
      <c r="L443" s="43"/>
      <c r="M443" s="43">
        <v>1</v>
      </c>
      <c r="N443" s="24">
        <v>1</v>
      </c>
      <c r="O443" s="24">
        <v>1</v>
      </c>
      <c r="P443" s="38">
        <v>1</v>
      </c>
      <c r="Q443" s="41">
        <f t="shared" si="11"/>
        <v>0</v>
      </c>
      <c r="R443" s="35">
        <v>0</v>
      </c>
      <c r="S443" s="35">
        <v>0</v>
      </c>
      <c r="T443" s="35">
        <v>0</v>
      </c>
      <c r="U443" s="35">
        <v>0</v>
      </c>
      <c r="V443" s="35">
        <v>0</v>
      </c>
      <c r="W443" s="35">
        <v>0</v>
      </c>
      <c r="X443" s="35">
        <v>0</v>
      </c>
      <c r="Y443" s="35">
        <v>0</v>
      </c>
      <c r="Z443" s="35">
        <v>0</v>
      </c>
      <c r="AA443" s="35">
        <v>0</v>
      </c>
      <c r="AB443" s="35">
        <v>0</v>
      </c>
      <c r="AC443" s="261">
        <v>1000000</v>
      </c>
    </row>
    <row r="444" spans="1:29" ht="261" customHeight="1">
      <c r="A444" s="782"/>
      <c r="B444" s="783"/>
      <c r="C444" s="783"/>
      <c r="D444" s="785"/>
      <c r="E444" s="190" t="s">
        <v>652</v>
      </c>
      <c r="F444" s="190" t="s">
        <v>653</v>
      </c>
      <c r="G444" s="43">
        <v>0</v>
      </c>
      <c r="H444" s="25" t="s">
        <v>8</v>
      </c>
      <c r="I444" s="43">
        <v>1</v>
      </c>
      <c r="J444" s="43">
        <v>1</v>
      </c>
      <c r="K444" s="43"/>
      <c r="L444" s="43"/>
      <c r="M444" s="43">
        <v>1</v>
      </c>
      <c r="N444" s="24">
        <v>2</v>
      </c>
      <c r="O444" s="24">
        <v>2</v>
      </c>
      <c r="P444" s="38">
        <v>2</v>
      </c>
      <c r="Q444" s="41">
        <f t="shared" si="11"/>
        <v>0</v>
      </c>
      <c r="R444" s="35">
        <v>0</v>
      </c>
      <c r="S444" s="35">
        <v>0</v>
      </c>
      <c r="T444" s="35">
        <v>0</v>
      </c>
      <c r="U444" s="35">
        <v>0</v>
      </c>
      <c r="V444" s="35">
        <v>0</v>
      </c>
      <c r="W444" s="35">
        <v>0</v>
      </c>
      <c r="X444" s="35">
        <v>0</v>
      </c>
      <c r="Y444" s="35">
        <v>0</v>
      </c>
      <c r="Z444" s="35">
        <v>0</v>
      </c>
      <c r="AA444" s="35">
        <v>0</v>
      </c>
      <c r="AB444" s="35">
        <v>0</v>
      </c>
      <c r="AC444" s="261">
        <v>31000000</v>
      </c>
    </row>
    <row r="445" spans="1:29" ht="144" customHeight="1">
      <c r="A445" s="782"/>
      <c r="B445" s="783"/>
      <c r="C445" s="783"/>
      <c r="D445" s="785"/>
      <c r="E445" s="190" t="s">
        <v>654</v>
      </c>
      <c r="F445" s="190" t="s">
        <v>655</v>
      </c>
      <c r="G445" s="38">
        <v>1</v>
      </c>
      <c r="H445" s="25" t="s">
        <v>8</v>
      </c>
      <c r="I445" s="38">
        <v>1</v>
      </c>
      <c r="J445" s="38">
        <v>1</v>
      </c>
      <c r="K445" s="38">
        <v>1</v>
      </c>
      <c r="L445" s="38">
        <v>1</v>
      </c>
      <c r="M445" s="43">
        <v>1</v>
      </c>
      <c r="N445" s="24">
        <v>2</v>
      </c>
      <c r="O445" s="24">
        <v>3</v>
      </c>
      <c r="P445" s="38">
        <v>4</v>
      </c>
      <c r="Q445" s="41">
        <f t="shared" si="11"/>
        <v>0.11638276276763268</v>
      </c>
      <c r="R445" s="35">
        <v>0</v>
      </c>
      <c r="S445" s="35">
        <v>2215400</v>
      </c>
      <c r="T445" s="35">
        <v>0</v>
      </c>
      <c r="U445" s="35">
        <v>0</v>
      </c>
      <c r="V445" s="35">
        <v>0</v>
      </c>
      <c r="W445" s="35">
        <v>0</v>
      </c>
      <c r="X445" s="35">
        <v>0</v>
      </c>
      <c r="Y445" s="35">
        <v>0</v>
      </c>
      <c r="Z445" s="35">
        <v>0</v>
      </c>
      <c r="AA445" s="35">
        <v>0</v>
      </c>
      <c r="AB445" s="35">
        <v>2215400</v>
      </c>
      <c r="AC445" s="261">
        <v>6305400</v>
      </c>
    </row>
    <row r="446" spans="1:29" s="332" customFormat="1">
      <c r="A446" s="339"/>
      <c r="B446" s="339"/>
      <c r="C446" s="339"/>
      <c r="D446" s="339"/>
      <c r="F446" s="334"/>
      <c r="H446" s="454"/>
      <c r="I446" s="454"/>
      <c r="J446" s="454"/>
      <c r="K446" s="454"/>
      <c r="L446" s="454"/>
      <c r="M446" s="454"/>
      <c r="N446" s="454"/>
      <c r="O446" s="454"/>
      <c r="P446" s="335"/>
      <c r="Q446" s="330">
        <f>SUM(Q397:Q445)</f>
        <v>6.6510131701678095</v>
      </c>
      <c r="R446" s="336">
        <v>0</v>
      </c>
      <c r="S446" s="336">
        <v>122365128</v>
      </c>
      <c r="T446" s="336">
        <v>0</v>
      </c>
      <c r="U446" s="336">
        <v>0</v>
      </c>
      <c r="V446" s="336">
        <v>0</v>
      </c>
      <c r="W446" s="336">
        <v>0</v>
      </c>
      <c r="X446" s="336">
        <v>0</v>
      </c>
      <c r="Y446" s="336">
        <v>0</v>
      </c>
      <c r="Z446" s="336">
        <v>0</v>
      </c>
      <c r="AA446" s="336">
        <v>0</v>
      </c>
      <c r="AB446" s="336">
        <v>126605128</v>
      </c>
      <c r="AC446" s="428">
        <v>520023928</v>
      </c>
    </row>
    <row r="447" spans="1:29" s="332" customFormat="1">
      <c r="A447" s="339"/>
      <c r="B447" s="339"/>
      <c r="C447" s="339"/>
      <c r="D447" s="339"/>
      <c r="F447" s="334"/>
      <c r="H447" s="454"/>
      <c r="I447" s="454"/>
      <c r="J447" s="455" t="s">
        <v>780</v>
      </c>
      <c r="K447" s="454"/>
      <c r="L447" s="454"/>
      <c r="M447" s="454"/>
      <c r="N447" s="454"/>
      <c r="O447" s="454"/>
      <c r="P447" s="335"/>
      <c r="Q447" s="330">
        <f>+(R447*$Q$117)/R$117</f>
        <v>0</v>
      </c>
      <c r="R447" s="337">
        <v>0</v>
      </c>
      <c r="S447" s="337">
        <v>0</v>
      </c>
      <c r="T447" s="337">
        <v>0</v>
      </c>
      <c r="U447" s="337">
        <v>0</v>
      </c>
      <c r="V447" s="337">
        <v>0</v>
      </c>
      <c r="W447" s="337">
        <v>0</v>
      </c>
      <c r="X447" s="337">
        <v>0</v>
      </c>
      <c r="Y447" s="337">
        <v>0</v>
      </c>
      <c r="Z447" s="337">
        <v>0</v>
      </c>
      <c r="AA447" s="337">
        <v>0</v>
      </c>
      <c r="AB447" s="337">
        <v>0</v>
      </c>
      <c r="AC447" s="331">
        <v>0</v>
      </c>
    </row>
    <row r="448" spans="1:29" s="7" customFormat="1">
      <c r="A448" s="1"/>
      <c r="B448" s="1"/>
      <c r="C448" s="1"/>
      <c r="D448" s="1"/>
      <c r="E448" s="1"/>
      <c r="F448" s="184"/>
      <c r="G448" s="1"/>
      <c r="P448" s="26"/>
      <c r="R448" s="250"/>
      <c r="S448" s="250"/>
      <c r="T448" s="250"/>
      <c r="U448" s="250"/>
      <c r="V448" s="250"/>
      <c r="W448" s="250"/>
      <c r="X448" s="250"/>
      <c r="Y448" s="250"/>
      <c r="Z448" s="250"/>
      <c r="AA448" s="250"/>
      <c r="AB448" s="250"/>
      <c r="AC448" s="256"/>
    </row>
    <row r="449" spans="1:29" ht="20.25" customHeight="1">
      <c r="A449" s="724" t="s">
        <v>29</v>
      </c>
      <c r="B449" s="724"/>
      <c r="C449" s="724"/>
      <c r="D449" s="724"/>
      <c r="E449" s="724"/>
      <c r="F449" s="724"/>
      <c r="G449" s="724"/>
      <c r="H449" s="724"/>
      <c r="I449" s="724"/>
      <c r="J449" s="724"/>
      <c r="K449" s="724"/>
      <c r="L449" s="724"/>
      <c r="M449" s="724"/>
      <c r="N449" s="724"/>
      <c r="O449" s="724"/>
      <c r="P449" s="724"/>
      <c r="Q449" s="724"/>
      <c r="R449" s="724"/>
      <c r="S449" s="724"/>
      <c r="T449" s="724"/>
      <c r="U449" s="724"/>
      <c r="V449" s="724"/>
      <c r="W449" s="724"/>
      <c r="X449" s="724"/>
      <c r="Y449" s="724"/>
      <c r="Z449" s="724"/>
      <c r="AA449" s="724"/>
      <c r="AB449" s="724"/>
      <c r="AC449" s="1"/>
    </row>
    <row r="450" spans="1:29" ht="20.25" customHeight="1">
      <c r="A450" s="724" t="s">
        <v>563</v>
      </c>
      <c r="B450" s="724"/>
      <c r="C450" s="724"/>
      <c r="D450" s="724"/>
      <c r="E450" s="724"/>
      <c r="F450" s="724"/>
      <c r="G450" s="724"/>
      <c r="H450" s="724"/>
      <c r="I450" s="724"/>
      <c r="J450" s="724"/>
      <c r="K450" s="724"/>
      <c r="L450" s="724"/>
      <c r="M450" s="724"/>
      <c r="N450" s="724"/>
      <c r="O450" s="724"/>
      <c r="P450" s="724"/>
      <c r="Q450" s="724"/>
      <c r="R450" s="724"/>
      <c r="S450" s="724"/>
      <c r="T450" s="724"/>
      <c r="U450" s="724"/>
      <c r="V450" s="724"/>
      <c r="W450" s="724"/>
      <c r="X450" s="724"/>
      <c r="Y450" s="724"/>
      <c r="Z450" s="724"/>
      <c r="AA450" s="724"/>
      <c r="AB450" s="724"/>
      <c r="AC450" s="1"/>
    </row>
    <row r="451" spans="1:29" ht="20.25" customHeight="1">
      <c r="A451" s="724" t="s">
        <v>393</v>
      </c>
      <c r="B451" s="724"/>
      <c r="C451" s="724"/>
      <c r="D451" s="724"/>
      <c r="E451" s="724"/>
      <c r="F451" s="724"/>
      <c r="G451" s="724"/>
      <c r="H451" s="724"/>
      <c r="I451" s="724"/>
      <c r="J451" s="724"/>
      <c r="K451" s="724"/>
      <c r="L451" s="724"/>
      <c r="M451" s="724"/>
      <c r="N451" s="724"/>
      <c r="O451" s="724"/>
      <c r="P451" s="724"/>
      <c r="Q451" s="724"/>
      <c r="R451" s="724"/>
      <c r="S451" s="724"/>
      <c r="T451" s="724"/>
      <c r="U451" s="724"/>
      <c r="V451" s="724"/>
      <c r="W451" s="724"/>
      <c r="X451" s="724"/>
      <c r="Y451" s="724"/>
      <c r="Z451" s="724"/>
      <c r="AA451" s="724"/>
      <c r="AB451" s="724"/>
      <c r="AC451" s="1"/>
    </row>
    <row r="452" spans="1:29" ht="21" customHeight="1">
      <c r="A452" s="66" t="s">
        <v>1</v>
      </c>
      <c r="B452" s="107"/>
      <c r="C452" s="202" t="s">
        <v>7</v>
      </c>
      <c r="D452" s="19"/>
      <c r="E452" s="137"/>
      <c r="F452" s="18"/>
      <c r="G452" s="19"/>
      <c r="H452" s="20"/>
      <c r="I452" s="20"/>
      <c r="J452" s="20"/>
      <c r="K452" s="20"/>
      <c r="L452" s="20"/>
      <c r="M452" s="20"/>
      <c r="N452" s="20"/>
      <c r="O452" s="20"/>
      <c r="P452" s="21"/>
      <c r="Q452" s="20"/>
      <c r="R452" s="22"/>
      <c r="S452" s="22"/>
      <c r="T452" s="22"/>
      <c r="U452" s="22"/>
      <c r="V452" s="22"/>
      <c r="W452" s="22"/>
      <c r="X452" s="22"/>
      <c r="Y452" s="22"/>
      <c r="Z452" s="22"/>
      <c r="AA452" s="22"/>
      <c r="AB452" s="22"/>
      <c r="AC452" s="260"/>
    </row>
    <row r="453" spans="1:29" ht="22.5" customHeight="1">
      <c r="A453" s="766" t="s">
        <v>21</v>
      </c>
      <c r="B453" s="766" t="s">
        <v>22</v>
      </c>
      <c r="C453" s="767" t="s">
        <v>23</v>
      </c>
      <c r="D453" s="767"/>
      <c r="E453" s="766" t="s">
        <v>24</v>
      </c>
      <c r="F453" s="767" t="s">
        <v>25</v>
      </c>
      <c r="G453" s="767"/>
      <c r="H453" s="24"/>
      <c r="I453" s="727" t="s">
        <v>379</v>
      </c>
      <c r="J453" s="727"/>
      <c r="K453" s="727"/>
      <c r="L453" s="727"/>
      <c r="M453" s="727" t="s">
        <v>380</v>
      </c>
      <c r="N453" s="727"/>
      <c r="O453" s="727"/>
      <c r="P453" s="727"/>
      <c r="Q453" s="204">
        <v>1</v>
      </c>
      <c r="R453" s="763" t="s">
        <v>382</v>
      </c>
      <c r="S453" s="763"/>
      <c r="T453" s="763"/>
      <c r="U453" s="763"/>
      <c r="V453" s="763"/>
      <c r="W453" s="763"/>
      <c r="X453" s="763"/>
      <c r="Y453" s="763"/>
      <c r="Z453" s="763"/>
      <c r="AA453" s="763"/>
      <c r="AB453" s="763"/>
      <c r="AC453" s="261" t="s">
        <v>383</v>
      </c>
    </row>
    <row r="454" spans="1:29" ht="82.5" customHeight="1">
      <c r="A454" s="766"/>
      <c r="B454" s="766"/>
      <c r="C454" s="25" t="s">
        <v>23</v>
      </c>
      <c r="D454" s="25" t="s">
        <v>27</v>
      </c>
      <c r="E454" s="766"/>
      <c r="F454" s="91" t="s">
        <v>25</v>
      </c>
      <c r="G454" s="27" t="s">
        <v>27</v>
      </c>
      <c r="H454" s="24" t="s">
        <v>9</v>
      </c>
      <c r="I454" s="25">
        <v>2012</v>
      </c>
      <c r="J454" s="25">
        <v>2013</v>
      </c>
      <c r="K454" s="25">
        <v>2014</v>
      </c>
      <c r="L454" s="25">
        <v>2015</v>
      </c>
      <c r="M454" s="25">
        <v>2012</v>
      </c>
      <c r="N454" s="25">
        <v>2013</v>
      </c>
      <c r="O454" s="25">
        <v>2014</v>
      </c>
      <c r="P454" s="29">
        <v>2015</v>
      </c>
      <c r="Q454" s="25" t="s">
        <v>3</v>
      </c>
      <c r="R454" s="30" t="s">
        <v>11</v>
      </c>
      <c r="S454" s="30" t="s">
        <v>12</v>
      </c>
      <c r="T454" s="30" t="s">
        <v>13</v>
      </c>
      <c r="U454" s="30" t="s">
        <v>14</v>
      </c>
      <c r="V454" s="30" t="s">
        <v>15</v>
      </c>
      <c r="W454" s="30" t="s">
        <v>16</v>
      </c>
      <c r="X454" s="30" t="s">
        <v>17</v>
      </c>
      <c r="Y454" s="30" t="s">
        <v>18</v>
      </c>
      <c r="Z454" s="30" t="s">
        <v>19</v>
      </c>
      <c r="AA454" s="30" t="s">
        <v>385</v>
      </c>
      <c r="AB454" s="30" t="s">
        <v>618</v>
      </c>
      <c r="AC454" s="262" t="s">
        <v>386</v>
      </c>
    </row>
    <row r="455" spans="1:29" ht="24.75" customHeight="1">
      <c r="A455" s="33"/>
      <c r="B455" s="33"/>
      <c r="C455" s="24"/>
      <c r="D455" s="24"/>
      <c r="E455" s="33"/>
      <c r="F455" s="205"/>
      <c r="G455" s="24"/>
      <c r="H455" s="33"/>
      <c r="I455" s="33"/>
      <c r="J455" s="33"/>
      <c r="K455" s="33"/>
      <c r="L455" s="33"/>
      <c r="M455" s="33"/>
      <c r="N455" s="33"/>
      <c r="O455" s="33"/>
      <c r="P455" s="32"/>
      <c r="Q455" s="106">
        <f>+(AB455*$Q$115)/AB$115</f>
        <v>5.5497983551498224</v>
      </c>
      <c r="R455" s="35">
        <v>0</v>
      </c>
      <c r="S455" s="35">
        <v>109882992</v>
      </c>
      <c r="T455" s="35">
        <v>0</v>
      </c>
      <c r="U455" s="35">
        <v>0</v>
      </c>
      <c r="V455" s="35">
        <v>0</v>
      </c>
      <c r="W455" s="35">
        <v>0</v>
      </c>
      <c r="X455" s="35">
        <v>0</v>
      </c>
      <c r="Y455" s="35">
        <v>0</v>
      </c>
      <c r="Z455" s="35">
        <v>0</v>
      </c>
      <c r="AA455" s="35">
        <v>0</v>
      </c>
      <c r="AB455" s="35">
        <v>105642992</v>
      </c>
      <c r="AC455" s="261">
        <v>333026192</v>
      </c>
    </row>
    <row r="456" spans="1:29" ht="89.25" customHeight="1">
      <c r="A456" s="778" t="s">
        <v>334</v>
      </c>
      <c r="B456" s="771" t="s">
        <v>333</v>
      </c>
      <c r="C456" s="771" t="s">
        <v>332</v>
      </c>
      <c r="D456" s="779">
        <v>0.01</v>
      </c>
      <c r="E456" s="36">
        <v>2</v>
      </c>
      <c r="F456" s="36" t="s">
        <v>724</v>
      </c>
      <c r="G456" s="25">
        <v>0</v>
      </c>
      <c r="H456" s="25" t="s">
        <v>8</v>
      </c>
      <c r="I456" s="43">
        <v>1</v>
      </c>
      <c r="J456" s="43"/>
      <c r="K456" s="43">
        <v>1</v>
      </c>
      <c r="L456" s="43"/>
      <c r="M456" s="43">
        <v>1</v>
      </c>
      <c r="N456" s="24">
        <v>1</v>
      </c>
      <c r="O456" s="24">
        <v>2</v>
      </c>
      <c r="P456" s="38">
        <v>2</v>
      </c>
      <c r="Q456" s="41">
        <f>+(AB456*$Q$455)/AB$455</f>
        <v>0</v>
      </c>
      <c r="R456" s="35">
        <v>0</v>
      </c>
      <c r="S456" s="35"/>
      <c r="T456" s="35">
        <v>0</v>
      </c>
      <c r="U456" s="35">
        <v>0</v>
      </c>
      <c r="V456" s="35">
        <v>0</v>
      </c>
      <c r="W456" s="35">
        <v>0</v>
      </c>
      <c r="X456" s="35">
        <v>0</v>
      </c>
      <c r="Y456" s="35">
        <v>0</v>
      </c>
      <c r="Z456" s="35">
        <v>0</v>
      </c>
      <c r="AA456" s="35">
        <v>0</v>
      </c>
      <c r="AB456" s="35">
        <v>0</v>
      </c>
      <c r="AC456" s="261">
        <v>26000000</v>
      </c>
    </row>
    <row r="457" spans="1:29" ht="145.5" customHeight="1">
      <c r="A457" s="778"/>
      <c r="B457" s="771"/>
      <c r="C457" s="771"/>
      <c r="D457" s="779"/>
      <c r="E457" s="36">
        <v>1</v>
      </c>
      <c r="F457" s="36" t="s">
        <v>725</v>
      </c>
      <c r="G457" s="25">
        <v>0</v>
      </c>
      <c r="H457" s="25" t="s">
        <v>8</v>
      </c>
      <c r="I457" s="43"/>
      <c r="J457" s="43">
        <v>1</v>
      </c>
      <c r="K457" s="43"/>
      <c r="L457" s="43"/>
      <c r="M457" s="43">
        <v>0</v>
      </c>
      <c r="N457" s="24">
        <v>1</v>
      </c>
      <c r="O457" s="24">
        <v>1</v>
      </c>
      <c r="P457" s="38">
        <v>1</v>
      </c>
      <c r="Q457" s="41">
        <f t="shared" ref="Q457:Q473" si="12">+(AB457*$Q$455)/AB$455</f>
        <v>0</v>
      </c>
      <c r="R457" s="35">
        <v>0</v>
      </c>
      <c r="S457" s="35">
        <v>0</v>
      </c>
      <c r="T457" s="35">
        <v>0</v>
      </c>
      <c r="U457" s="35">
        <v>0</v>
      </c>
      <c r="V457" s="35">
        <v>0</v>
      </c>
      <c r="W457" s="35">
        <v>0</v>
      </c>
      <c r="X457" s="35">
        <v>0</v>
      </c>
      <c r="Y457" s="35">
        <v>0</v>
      </c>
      <c r="Z457" s="35">
        <v>0</v>
      </c>
      <c r="AA457" s="35">
        <v>0</v>
      </c>
      <c r="AB457" s="35">
        <v>0</v>
      </c>
      <c r="AC457" s="261">
        <v>2000000</v>
      </c>
    </row>
    <row r="458" spans="1:29" ht="96" customHeight="1">
      <c r="A458" s="778"/>
      <c r="B458" s="771"/>
      <c r="C458" s="771"/>
      <c r="D458" s="779"/>
      <c r="E458" s="36">
        <v>1</v>
      </c>
      <c r="F458" s="36" t="s">
        <v>726</v>
      </c>
      <c r="G458" s="25">
        <v>0</v>
      </c>
      <c r="H458" s="25" t="s">
        <v>8</v>
      </c>
      <c r="I458" s="43">
        <v>1</v>
      </c>
      <c r="J458" s="43"/>
      <c r="K458" s="43"/>
      <c r="L458" s="43"/>
      <c r="M458" s="43">
        <v>1</v>
      </c>
      <c r="N458" s="24">
        <v>1</v>
      </c>
      <c r="O458" s="24">
        <v>1</v>
      </c>
      <c r="P458" s="38">
        <v>1</v>
      </c>
      <c r="Q458" s="41">
        <f t="shared" si="12"/>
        <v>0</v>
      </c>
      <c r="R458" s="35">
        <v>0</v>
      </c>
      <c r="S458" s="35">
        <v>0</v>
      </c>
      <c r="T458" s="35">
        <v>0</v>
      </c>
      <c r="U458" s="35">
        <v>0</v>
      </c>
      <c r="V458" s="35">
        <v>0</v>
      </c>
      <c r="W458" s="35">
        <v>0</v>
      </c>
      <c r="X458" s="35">
        <v>0</v>
      </c>
      <c r="Y458" s="35">
        <v>0</v>
      </c>
      <c r="Z458" s="35">
        <v>0</v>
      </c>
      <c r="AA458" s="35">
        <v>0</v>
      </c>
      <c r="AB458" s="35">
        <v>0</v>
      </c>
      <c r="AC458" s="261">
        <v>2000000</v>
      </c>
    </row>
    <row r="459" spans="1:29" ht="95.25" customHeight="1">
      <c r="A459" s="778"/>
      <c r="B459" s="771"/>
      <c r="C459" s="771"/>
      <c r="D459" s="779"/>
      <c r="E459" s="36">
        <v>13</v>
      </c>
      <c r="F459" s="36" t="s">
        <v>331</v>
      </c>
      <c r="G459" s="25">
        <v>6</v>
      </c>
      <c r="H459" s="25" t="s">
        <v>8</v>
      </c>
      <c r="I459" s="43">
        <v>13</v>
      </c>
      <c r="J459" s="43">
        <v>13</v>
      </c>
      <c r="K459" s="43">
        <v>13</v>
      </c>
      <c r="L459" s="43">
        <v>13</v>
      </c>
      <c r="M459" s="43">
        <v>13</v>
      </c>
      <c r="N459" s="24">
        <v>26</v>
      </c>
      <c r="O459" s="24">
        <v>39</v>
      </c>
      <c r="P459" s="38">
        <v>52</v>
      </c>
      <c r="Q459" s="41">
        <f t="shared" si="12"/>
        <v>0.29513332185093455</v>
      </c>
      <c r="R459" s="35">
        <v>0</v>
      </c>
      <c r="S459" s="35">
        <v>5618000</v>
      </c>
      <c r="T459" s="35">
        <v>0</v>
      </c>
      <c r="U459" s="35">
        <v>0</v>
      </c>
      <c r="V459" s="35">
        <v>0</v>
      </c>
      <c r="W459" s="35">
        <v>0</v>
      </c>
      <c r="X459" s="35">
        <v>0</v>
      </c>
      <c r="Y459" s="35">
        <v>0</v>
      </c>
      <c r="Z459" s="35">
        <v>0</v>
      </c>
      <c r="AA459" s="35">
        <v>0</v>
      </c>
      <c r="AB459" s="35">
        <v>5618000</v>
      </c>
      <c r="AC459" s="261">
        <v>20918000</v>
      </c>
    </row>
    <row r="460" spans="1:29" ht="93.75" customHeight="1">
      <c r="A460" s="778"/>
      <c r="B460" s="771"/>
      <c r="C460" s="771"/>
      <c r="D460" s="779"/>
      <c r="E460" s="36">
        <v>5</v>
      </c>
      <c r="F460" s="36" t="s">
        <v>330</v>
      </c>
      <c r="G460" s="25">
        <v>0</v>
      </c>
      <c r="H460" s="25" t="s">
        <v>8</v>
      </c>
      <c r="I460" s="43">
        <v>1</v>
      </c>
      <c r="J460" s="43">
        <v>2</v>
      </c>
      <c r="K460" s="43">
        <v>2</v>
      </c>
      <c r="L460" s="43"/>
      <c r="M460" s="43">
        <v>1</v>
      </c>
      <c r="N460" s="24">
        <v>3</v>
      </c>
      <c r="O460" s="24">
        <v>5</v>
      </c>
      <c r="P460" s="38">
        <v>5</v>
      </c>
      <c r="Q460" s="41">
        <f t="shared" si="12"/>
        <v>0.17707999311056072</v>
      </c>
      <c r="R460" s="35">
        <v>0</v>
      </c>
      <c r="S460" s="35"/>
      <c r="T460" s="35">
        <v>0</v>
      </c>
      <c r="U460" s="35">
        <v>0</v>
      </c>
      <c r="V460" s="35">
        <v>0</v>
      </c>
      <c r="W460" s="35">
        <v>0</v>
      </c>
      <c r="X460" s="35">
        <v>0</v>
      </c>
      <c r="Y460" s="35">
        <v>0</v>
      </c>
      <c r="Z460" s="35">
        <v>0</v>
      </c>
      <c r="AA460" s="35">
        <v>0</v>
      </c>
      <c r="AB460" s="35">
        <v>3370800</v>
      </c>
      <c r="AC460" s="261">
        <v>12550800</v>
      </c>
    </row>
    <row r="461" spans="1:29" ht="130.5" customHeight="1">
      <c r="A461" s="778"/>
      <c r="B461" s="771"/>
      <c r="C461" s="771"/>
      <c r="D461" s="779"/>
      <c r="E461" s="36">
        <v>1</v>
      </c>
      <c r="F461" s="36" t="s">
        <v>329</v>
      </c>
      <c r="G461" s="25">
        <v>0</v>
      </c>
      <c r="H461" s="25" t="s">
        <v>8</v>
      </c>
      <c r="I461" s="43">
        <v>1</v>
      </c>
      <c r="J461" s="43"/>
      <c r="K461" s="43"/>
      <c r="L461" s="43"/>
      <c r="M461" s="43">
        <v>1</v>
      </c>
      <c r="N461" s="24">
        <v>1</v>
      </c>
      <c r="O461" s="24">
        <v>1</v>
      </c>
      <c r="P461" s="38">
        <v>1</v>
      </c>
      <c r="Q461" s="41">
        <f t="shared" si="12"/>
        <v>0</v>
      </c>
      <c r="R461" s="35">
        <v>0</v>
      </c>
      <c r="S461" s="35">
        <v>0</v>
      </c>
      <c r="T461" s="35">
        <v>0</v>
      </c>
      <c r="U461" s="35">
        <v>0</v>
      </c>
      <c r="V461" s="35">
        <v>0</v>
      </c>
      <c r="W461" s="35">
        <v>0</v>
      </c>
      <c r="X461" s="35">
        <v>0</v>
      </c>
      <c r="Y461" s="35">
        <v>0</v>
      </c>
      <c r="Z461" s="35">
        <v>0</v>
      </c>
      <c r="AA461" s="35">
        <v>0</v>
      </c>
      <c r="AB461" s="35">
        <v>0</v>
      </c>
      <c r="AC461" s="261">
        <v>3000000</v>
      </c>
    </row>
    <row r="462" spans="1:29" ht="100.5" customHeight="1">
      <c r="A462" s="778"/>
      <c r="B462" s="771"/>
      <c r="C462" s="771"/>
      <c r="D462" s="779"/>
      <c r="E462" s="36">
        <v>4</v>
      </c>
      <c r="F462" s="36" t="s">
        <v>727</v>
      </c>
      <c r="G462" s="25">
        <v>0</v>
      </c>
      <c r="H462" s="25" t="s">
        <v>8</v>
      </c>
      <c r="I462" s="43">
        <v>1</v>
      </c>
      <c r="J462" s="43">
        <v>1</v>
      </c>
      <c r="K462" s="43">
        <v>1</v>
      </c>
      <c r="L462" s="43">
        <v>1</v>
      </c>
      <c r="M462" s="43">
        <v>1</v>
      </c>
      <c r="N462" s="24">
        <v>2</v>
      </c>
      <c r="O462" s="24">
        <v>3</v>
      </c>
      <c r="P462" s="38">
        <v>4</v>
      </c>
      <c r="Q462" s="41">
        <f t="shared" si="12"/>
        <v>0.11137106484940926</v>
      </c>
      <c r="R462" s="35">
        <v>0</v>
      </c>
      <c r="S462" s="35">
        <v>2120000</v>
      </c>
      <c r="T462" s="35">
        <v>0</v>
      </c>
      <c r="U462" s="35">
        <v>0</v>
      </c>
      <c r="V462" s="35">
        <v>0</v>
      </c>
      <c r="W462" s="35">
        <v>0</v>
      </c>
      <c r="X462" s="35">
        <v>0</v>
      </c>
      <c r="Y462" s="35">
        <v>0</v>
      </c>
      <c r="Z462" s="35">
        <v>0</v>
      </c>
      <c r="AA462" s="35">
        <v>0</v>
      </c>
      <c r="AB462" s="35">
        <v>2120000</v>
      </c>
      <c r="AC462" s="261">
        <v>6120000</v>
      </c>
    </row>
    <row r="463" spans="1:29" ht="101.25" customHeight="1">
      <c r="A463" s="778"/>
      <c r="B463" s="771"/>
      <c r="C463" s="771"/>
      <c r="D463" s="779"/>
      <c r="E463" s="46">
        <v>1</v>
      </c>
      <c r="F463" s="36" t="s">
        <v>328</v>
      </c>
      <c r="G463" s="25">
        <v>0</v>
      </c>
      <c r="H463" s="25" t="s">
        <v>8</v>
      </c>
      <c r="I463" s="43">
        <v>1</v>
      </c>
      <c r="J463" s="43"/>
      <c r="K463" s="43"/>
      <c r="L463" s="43"/>
      <c r="M463" s="43">
        <v>1</v>
      </c>
      <c r="N463" s="24">
        <v>1</v>
      </c>
      <c r="O463" s="24">
        <v>1</v>
      </c>
      <c r="P463" s="38">
        <v>1</v>
      </c>
      <c r="Q463" s="41">
        <f t="shared" si="12"/>
        <v>0</v>
      </c>
      <c r="R463" s="35">
        <v>0</v>
      </c>
      <c r="S463" s="35">
        <v>0</v>
      </c>
      <c r="T463" s="35">
        <v>0</v>
      </c>
      <c r="U463" s="35">
        <v>0</v>
      </c>
      <c r="V463" s="35">
        <v>0</v>
      </c>
      <c r="W463" s="35">
        <v>0</v>
      </c>
      <c r="X463" s="35">
        <v>0</v>
      </c>
      <c r="Y463" s="35">
        <v>0</v>
      </c>
      <c r="Z463" s="35">
        <v>0</v>
      </c>
      <c r="AA463" s="35">
        <v>0</v>
      </c>
      <c r="AB463" s="35">
        <v>0</v>
      </c>
      <c r="AC463" s="261">
        <v>2000000</v>
      </c>
    </row>
    <row r="464" spans="1:29" ht="127.5" customHeight="1">
      <c r="A464" s="778"/>
      <c r="B464" s="771"/>
      <c r="C464" s="771"/>
      <c r="D464" s="779"/>
      <c r="E464" s="46">
        <v>2</v>
      </c>
      <c r="F464" s="36" t="s">
        <v>327</v>
      </c>
      <c r="G464" s="96">
        <v>0</v>
      </c>
      <c r="H464" s="25" t="s">
        <v>8</v>
      </c>
      <c r="I464" s="43">
        <v>1</v>
      </c>
      <c r="J464" s="43">
        <v>1</v>
      </c>
      <c r="K464" s="43"/>
      <c r="L464" s="43"/>
      <c r="M464" s="43">
        <v>1</v>
      </c>
      <c r="N464" s="24">
        <v>2</v>
      </c>
      <c r="O464" s="24">
        <v>2</v>
      </c>
      <c r="P464" s="38">
        <v>2</v>
      </c>
      <c r="Q464" s="41">
        <f t="shared" si="12"/>
        <v>0</v>
      </c>
      <c r="R464" s="35">
        <v>0</v>
      </c>
      <c r="S464" s="35">
        <v>0</v>
      </c>
      <c r="T464" s="35">
        <v>0</v>
      </c>
      <c r="U464" s="35">
        <v>0</v>
      </c>
      <c r="V464" s="35">
        <v>0</v>
      </c>
      <c r="W464" s="35">
        <v>0</v>
      </c>
      <c r="X464" s="35">
        <v>0</v>
      </c>
      <c r="Y464" s="35">
        <v>0</v>
      </c>
      <c r="Z464" s="35">
        <v>0</v>
      </c>
      <c r="AA464" s="35">
        <v>0</v>
      </c>
      <c r="AB464" s="35">
        <v>0</v>
      </c>
      <c r="AC464" s="261">
        <v>10000000</v>
      </c>
    </row>
    <row r="465" spans="1:29" ht="67.5" customHeight="1">
      <c r="A465" s="778"/>
      <c r="B465" s="771"/>
      <c r="C465" s="771"/>
      <c r="D465" s="779"/>
      <c r="E465" s="36">
        <v>1</v>
      </c>
      <c r="F465" s="36" t="s">
        <v>326</v>
      </c>
      <c r="G465" s="25" t="s">
        <v>68</v>
      </c>
      <c r="H465" s="25" t="s">
        <v>8</v>
      </c>
      <c r="I465" s="96">
        <v>1</v>
      </c>
      <c r="J465" s="43"/>
      <c r="K465" s="43"/>
      <c r="L465" s="43"/>
      <c r="M465" s="43">
        <v>1</v>
      </c>
      <c r="N465" s="24">
        <v>1</v>
      </c>
      <c r="O465" s="24">
        <v>1</v>
      </c>
      <c r="P465" s="38">
        <v>1</v>
      </c>
      <c r="Q465" s="41">
        <f t="shared" si="12"/>
        <v>0</v>
      </c>
      <c r="R465" s="35">
        <v>0</v>
      </c>
      <c r="S465" s="35">
        <v>0</v>
      </c>
      <c r="T465" s="35">
        <v>0</v>
      </c>
      <c r="U465" s="35">
        <v>0</v>
      </c>
      <c r="V465" s="35">
        <v>0</v>
      </c>
      <c r="W465" s="35">
        <v>0</v>
      </c>
      <c r="X465" s="35">
        <v>0</v>
      </c>
      <c r="Y465" s="35">
        <v>0</v>
      </c>
      <c r="Z465" s="35">
        <v>0</v>
      </c>
      <c r="AA465" s="35">
        <v>0</v>
      </c>
      <c r="AB465" s="35">
        <v>0</v>
      </c>
      <c r="AC465" s="261">
        <v>5000000</v>
      </c>
    </row>
    <row r="466" spans="1:29" ht="113.25" customHeight="1">
      <c r="A466" s="778"/>
      <c r="B466" s="771"/>
      <c r="C466" s="771"/>
      <c r="D466" s="779"/>
      <c r="E466" s="36">
        <v>1</v>
      </c>
      <c r="F466" s="36" t="s">
        <v>807</v>
      </c>
      <c r="G466" s="96">
        <v>0</v>
      </c>
      <c r="H466" s="25" t="s">
        <v>8</v>
      </c>
      <c r="I466" s="43"/>
      <c r="J466" s="43">
        <v>1</v>
      </c>
      <c r="K466" s="43"/>
      <c r="L466" s="43"/>
      <c r="M466" s="43">
        <v>0</v>
      </c>
      <c r="N466" s="24">
        <v>1</v>
      </c>
      <c r="O466" s="24">
        <v>1</v>
      </c>
      <c r="P466" s="38">
        <v>1</v>
      </c>
      <c r="Q466" s="41">
        <f t="shared" si="12"/>
        <v>0</v>
      </c>
      <c r="R466" s="35">
        <v>0</v>
      </c>
      <c r="S466" s="35">
        <v>0</v>
      </c>
      <c r="T466" s="35">
        <v>0</v>
      </c>
      <c r="U466" s="35">
        <v>0</v>
      </c>
      <c r="V466" s="35">
        <v>0</v>
      </c>
      <c r="W466" s="35">
        <v>0</v>
      </c>
      <c r="X466" s="35">
        <v>0</v>
      </c>
      <c r="Y466" s="35">
        <v>0</v>
      </c>
      <c r="Z466" s="35">
        <v>0</v>
      </c>
      <c r="AA466" s="35">
        <v>0</v>
      </c>
      <c r="AB466" s="35">
        <v>0</v>
      </c>
      <c r="AC466" s="261">
        <v>1000000</v>
      </c>
    </row>
    <row r="467" spans="1:29" ht="119.25" customHeight="1">
      <c r="A467" s="778"/>
      <c r="B467" s="771"/>
      <c r="C467" s="771"/>
      <c r="D467" s="779"/>
      <c r="E467" s="46">
        <v>1</v>
      </c>
      <c r="F467" s="36" t="s">
        <v>595</v>
      </c>
      <c r="G467" s="25">
        <v>0</v>
      </c>
      <c r="H467" s="25" t="s">
        <v>8</v>
      </c>
      <c r="I467" s="43"/>
      <c r="J467" s="43">
        <v>1</v>
      </c>
      <c r="K467" s="43"/>
      <c r="L467" s="43"/>
      <c r="M467" s="43">
        <v>0</v>
      </c>
      <c r="N467" s="24">
        <v>1</v>
      </c>
      <c r="O467" s="24">
        <v>1</v>
      </c>
      <c r="P467" s="38">
        <v>1</v>
      </c>
      <c r="Q467" s="41">
        <f t="shared" si="12"/>
        <v>0</v>
      </c>
      <c r="R467" s="35">
        <v>0</v>
      </c>
      <c r="S467" s="35">
        <v>0</v>
      </c>
      <c r="T467" s="35">
        <v>0</v>
      </c>
      <c r="U467" s="35">
        <v>0</v>
      </c>
      <c r="V467" s="35">
        <v>0</v>
      </c>
      <c r="W467" s="35">
        <v>0</v>
      </c>
      <c r="X467" s="35">
        <v>0</v>
      </c>
      <c r="Y467" s="35">
        <v>0</v>
      </c>
      <c r="Z467" s="35">
        <v>0</v>
      </c>
      <c r="AA467" s="35">
        <v>0</v>
      </c>
      <c r="AB467" s="35">
        <v>0</v>
      </c>
      <c r="AC467" s="261">
        <v>3220000</v>
      </c>
    </row>
    <row r="468" spans="1:29" ht="108" customHeight="1">
      <c r="A468" s="778"/>
      <c r="B468" s="771"/>
      <c r="C468" s="771"/>
      <c r="D468" s="779"/>
      <c r="E468" s="780" t="s">
        <v>808</v>
      </c>
      <c r="F468" s="36" t="s">
        <v>596</v>
      </c>
      <c r="G468" s="25">
        <v>0</v>
      </c>
      <c r="H468" s="25" t="s">
        <v>8</v>
      </c>
      <c r="I468" s="43"/>
      <c r="J468" s="43"/>
      <c r="K468" s="43"/>
      <c r="L468" s="43"/>
      <c r="M468" s="43"/>
      <c r="N468" s="24"/>
      <c r="O468" s="24"/>
      <c r="P468" s="38"/>
      <c r="Q468" s="41">
        <f t="shared" si="12"/>
        <v>0</v>
      </c>
      <c r="R468" s="35">
        <v>0</v>
      </c>
      <c r="S468" s="35">
        <v>0</v>
      </c>
      <c r="T468" s="35">
        <v>0</v>
      </c>
      <c r="U468" s="35">
        <v>0</v>
      </c>
      <c r="V468" s="35">
        <v>0</v>
      </c>
      <c r="W468" s="35">
        <v>0</v>
      </c>
      <c r="X468" s="35">
        <v>0</v>
      </c>
      <c r="Y468" s="35">
        <v>0</v>
      </c>
      <c r="Z468" s="35">
        <v>0</v>
      </c>
      <c r="AA468" s="35">
        <v>0</v>
      </c>
      <c r="AB468" s="35">
        <v>0</v>
      </c>
      <c r="AC468" s="261">
        <v>0</v>
      </c>
    </row>
    <row r="469" spans="1:29" ht="96.75" customHeight="1">
      <c r="A469" s="778"/>
      <c r="B469" s="771"/>
      <c r="C469" s="771"/>
      <c r="D469" s="779"/>
      <c r="E469" s="781"/>
      <c r="F469" s="45" t="s">
        <v>325</v>
      </c>
      <c r="G469" s="96">
        <v>0</v>
      </c>
      <c r="H469" s="25" t="s">
        <v>8</v>
      </c>
      <c r="I469" s="43"/>
      <c r="J469" s="43"/>
      <c r="K469" s="43"/>
      <c r="L469" s="43"/>
      <c r="M469" s="43"/>
      <c r="N469" s="24"/>
      <c r="O469" s="24"/>
      <c r="P469" s="38"/>
      <c r="Q469" s="41">
        <f t="shared" si="12"/>
        <v>3.7867943985836736</v>
      </c>
      <c r="R469" s="35">
        <v>0</v>
      </c>
      <c r="S469" s="35">
        <v>79694192</v>
      </c>
      <c r="T469" s="35">
        <v>0</v>
      </c>
      <c r="U469" s="35">
        <v>0</v>
      </c>
      <c r="V469" s="35">
        <v>0</v>
      </c>
      <c r="W469" s="35">
        <v>0</v>
      </c>
      <c r="X469" s="35">
        <v>0</v>
      </c>
      <c r="Y469" s="35">
        <v>0</v>
      </c>
      <c r="Z469" s="35">
        <v>0</v>
      </c>
      <c r="AA469" s="35">
        <v>0</v>
      </c>
      <c r="AB469" s="35">
        <v>72083392</v>
      </c>
      <c r="AC469" s="261">
        <v>192766592</v>
      </c>
    </row>
    <row r="470" spans="1:29" ht="110.25" customHeight="1">
      <c r="A470" s="778"/>
      <c r="B470" s="771"/>
      <c r="C470" s="771"/>
      <c r="D470" s="779"/>
      <c r="E470" s="46">
        <v>1</v>
      </c>
      <c r="F470" s="45" t="s">
        <v>694</v>
      </c>
      <c r="G470" s="38">
        <v>0</v>
      </c>
      <c r="H470" s="25" t="s">
        <v>8</v>
      </c>
      <c r="I470" s="38">
        <v>1</v>
      </c>
      <c r="J470" s="38"/>
      <c r="K470" s="38"/>
      <c r="L470" s="38">
        <v>1</v>
      </c>
      <c r="M470" s="43">
        <v>1</v>
      </c>
      <c r="N470" s="24">
        <v>1</v>
      </c>
      <c r="O470" s="24">
        <v>1</v>
      </c>
      <c r="P470" s="38">
        <v>2</v>
      </c>
      <c r="Q470" s="41">
        <f>+(AB470*$Q$455)/AB$455</f>
        <v>1.179419576755244</v>
      </c>
      <c r="R470" s="35">
        <v>0</v>
      </c>
      <c r="S470" s="35">
        <v>22450800</v>
      </c>
      <c r="T470" s="35">
        <v>0</v>
      </c>
      <c r="U470" s="35">
        <v>0</v>
      </c>
      <c r="V470" s="35">
        <v>0</v>
      </c>
      <c r="W470" s="35">
        <v>0</v>
      </c>
      <c r="X470" s="35">
        <v>0</v>
      </c>
      <c r="Y470" s="35">
        <v>0</v>
      </c>
      <c r="Z470" s="35">
        <v>0</v>
      </c>
      <c r="AA470" s="35">
        <v>0</v>
      </c>
      <c r="AB470" s="35">
        <v>22450800</v>
      </c>
      <c r="AC470" s="261">
        <v>24450800</v>
      </c>
    </row>
    <row r="471" spans="1:29" ht="96.75" customHeight="1">
      <c r="A471" s="778"/>
      <c r="B471" s="771"/>
      <c r="C471" s="771"/>
      <c r="D471" s="779"/>
      <c r="E471" s="206">
        <v>1</v>
      </c>
      <c r="F471" s="45" t="s">
        <v>812</v>
      </c>
      <c r="G471" s="96">
        <v>0</v>
      </c>
      <c r="H471" s="25" t="s">
        <v>8</v>
      </c>
      <c r="I471" s="43">
        <v>1</v>
      </c>
      <c r="J471" s="43"/>
      <c r="K471" s="43"/>
      <c r="L471" s="43"/>
      <c r="M471" s="43">
        <v>1</v>
      </c>
      <c r="N471" s="24">
        <v>1</v>
      </c>
      <c r="O471" s="24">
        <v>1</v>
      </c>
      <c r="P471" s="38">
        <v>1</v>
      </c>
      <c r="Q471" s="41">
        <f>+(AB471*$Q$455)/AB$455</f>
        <v>0</v>
      </c>
      <c r="R471" s="35"/>
      <c r="S471" s="35"/>
      <c r="T471" s="35"/>
      <c r="U471" s="35"/>
      <c r="V471" s="35"/>
      <c r="W471" s="35"/>
      <c r="X471" s="35"/>
      <c r="Y471" s="35"/>
      <c r="Z471" s="35"/>
      <c r="AA471" s="35"/>
      <c r="AB471" s="35"/>
      <c r="AC471" s="261">
        <v>2000000</v>
      </c>
    </row>
    <row r="472" spans="1:29" ht="96.75" customHeight="1">
      <c r="A472" s="778"/>
      <c r="B472" s="771"/>
      <c r="C472" s="771"/>
      <c r="D472" s="779"/>
      <c r="E472" s="206">
        <v>1</v>
      </c>
      <c r="F472" s="45" t="s">
        <v>809</v>
      </c>
      <c r="G472" s="96">
        <v>0</v>
      </c>
      <c r="H472" s="25" t="s">
        <v>8</v>
      </c>
      <c r="I472" s="43">
        <v>1</v>
      </c>
      <c r="J472" s="43"/>
      <c r="K472" s="43"/>
      <c r="L472" s="43"/>
      <c r="M472" s="43">
        <v>1</v>
      </c>
      <c r="N472" s="24">
        <v>1</v>
      </c>
      <c r="O472" s="24">
        <v>1</v>
      </c>
      <c r="P472" s="38">
        <v>1</v>
      </c>
      <c r="Q472" s="41">
        <f>+(AB472*$Q$455)/AB$455</f>
        <v>0</v>
      </c>
      <c r="R472" s="35"/>
      <c r="S472" s="35"/>
      <c r="T472" s="35"/>
      <c r="U472" s="35"/>
      <c r="V472" s="35"/>
      <c r="W472" s="35"/>
      <c r="X472" s="35"/>
      <c r="Y472" s="35"/>
      <c r="Z472" s="35"/>
      <c r="AA472" s="35"/>
      <c r="AB472" s="35"/>
      <c r="AC472" s="261">
        <v>2000000</v>
      </c>
    </row>
    <row r="473" spans="1:29" ht="110.25" customHeight="1">
      <c r="A473" s="778"/>
      <c r="B473" s="771"/>
      <c r="C473" s="771"/>
      <c r="D473" s="779"/>
      <c r="E473" s="46">
        <v>1</v>
      </c>
      <c r="F473" s="45" t="s">
        <v>810</v>
      </c>
      <c r="G473" s="38">
        <v>0</v>
      </c>
      <c r="H473" s="25" t="s">
        <v>8</v>
      </c>
      <c r="I473" s="38">
        <v>1</v>
      </c>
      <c r="J473" s="38"/>
      <c r="K473" s="38"/>
      <c r="L473" s="38"/>
      <c r="M473" s="43">
        <v>1</v>
      </c>
      <c r="N473" s="24">
        <v>1</v>
      </c>
      <c r="O473" s="24">
        <v>1</v>
      </c>
      <c r="P473" s="38">
        <v>1</v>
      </c>
      <c r="Q473" s="41">
        <f t="shared" si="12"/>
        <v>0</v>
      </c>
      <c r="R473" s="35">
        <v>0</v>
      </c>
      <c r="S473" s="35">
        <v>0</v>
      </c>
      <c r="T473" s="35">
        <v>0</v>
      </c>
      <c r="U473" s="35">
        <v>0</v>
      </c>
      <c r="V473" s="35">
        <v>0</v>
      </c>
      <c r="W473" s="35">
        <v>0</v>
      </c>
      <c r="X473" s="35">
        <v>0</v>
      </c>
      <c r="Y473" s="35">
        <v>0</v>
      </c>
      <c r="Z473" s="35">
        <v>0</v>
      </c>
      <c r="AA473" s="35">
        <v>0</v>
      </c>
      <c r="AB473" s="35">
        <v>0</v>
      </c>
      <c r="AC473" s="261">
        <v>18000000</v>
      </c>
    </row>
    <row r="474" spans="1:29" s="453" customFormat="1" ht="17.25" customHeight="1">
      <c r="A474" s="456"/>
      <c r="B474" s="457"/>
      <c r="C474" s="457"/>
      <c r="D474" s="458"/>
      <c r="E474" s="459"/>
      <c r="F474" s="460"/>
      <c r="G474" s="461"/>
      <c r="H474" s="429"/>
      <c r="I474" s="461"/>
      <c r="J474" s="461"/>
      <c r="K474" s="461"/>
      <c r="L474" s="461"/>
      <c r="M474" s="462"/>
      <c r="N474" s="449"/>
      <c r="O474" s="449"/>
      <c r="P474" s="461"/>
      <c r="Q474" s="463"/>
      <c r="R474" s="464"/>
      <c r="S474" s="464"/>
      <c r="T474" s="464"/>
      <c r="U474" s="464"/>
      <c r="V474" s="464"/>
      <c r="W474" s="464"/>
      <c r="X474" s="464"/>
      <c r="Y474" s="464"/>
      <c r="Z474" s="464"/>
      <c r="AA474" s="464"/>
      <c r="AB474" s="464"/>
      <c r="AC474" s="465"/>
    </row>
    <row r="475" spans="1:29" s="332" customFormat="1">
      <c r="F475" s="334"/>
      <c r="P475" s="335"/>
      <c r="Q475" s="330">
        <f>SUM(Q456:Q473)</f>
        <v>5.5497983551498216</v>
      </c>
      <c r="R475" s="331">
        <v>0</v>
      </c>
      <c r="S475" s="331">
        <v>109882992</v>
      </c>
      <c r="T475" s="331">
        <v>0</v>
      </c>
      <c r="U475" s="331">
        <v>0</v>
      </c>
      <c r="V475" s="331">
        <v>0</v>
      </c>
      <c r="W475" s="331">
        <v>0</v>
      </c>
      <c r="X475" s="331">
        <v>0</v>
      </c>
      <c r="Y475" s="331">
        <v>0</v>
      </c>
      <c r="Z475" s="331">
        <v>0</v>
      </c>
      <c r="AA475" s="331">
        <v>0</v>
      </c>
      <c r="AB475" s="331">
        <v>105642992</v>
      </c>
      <c r="AC475" s="331">
        <v>333026192</v>
      </c>
    </row>
    <row r="476" spans="1:29" s="5" customFormat="1">
      <c r="F476" s="98"/>
      <c r="J476" s="101" t="s">
        <v>750</v>
      </c>
      <c r="P476" s="57"/>
      <c r="R476" s="13">
        <v>0</v>
      </c>
      <c r="S476" s="13">
        <v>0</v>
      </c>
      <c r="T476" s="13">
        <v>0</v>
      </c>
      <c r="U476" s="13">
        <v>0</v>
      </c>
      <c r="V476" s="13">
        <v>0</v>
      </c>
      <c r="W476" s="13">
        <v>0</v>
      </c>
      <c r="X476" s="13">
        <v>0</v>
      </c>
      <c r="Y476" s="13">
        <v>0</v>
      </c>
      <c r="Z476" s="13">
        <v>0</v>
      </c>
      <c r="AA476" s="13">
        <v>0</v>
      </c>
      <c r="AB476" s="13">
        <v>0</v>
      </c>
      <c r="AC476" s="258">
        <v>0</v>
      </c>
    </row>
    <row r="489" spans="1:29" ht="20.25" customHeight="1">
      <c r="A489" s="723" t="s">
        <v>29</v>
      </c>
      <c r="B489" s="724"/>
      <c r="C489" s="724"/>
      <c r="D489" s="724"/>
      <c r="E489" s="724"/>
      <c r="F489" s="724"/>
      <c r="G489" s="724"/>
      <c r="H489" s="724"/>
      <c r="I489" s="724"/>
      <c r="J489" s="724"/>
      <c r="K489" s="724"/>
      <c r="L489" s="724"/>
      <c r="M489" s="724"/>
      <c r="N489" s="724"/>
      <c r="O489" s="724"/>
      <c r="P489" s="724"/>
      <c r="Q489" s="724"/>
      <c r="R489" s="724"/>
      <c r="S489" s="724"/>
      <c r="T489" s="724"/>
      <c r="U489" s="724"/>
      <c r="V489" s="724"/>
      <c r="W489" s="724"/>
      <c r="X489" s="724"/>
      <c r="Y489" s="724"/>
      <c r="Z489" s="724"/>
      <c r="AA489" s="724"/>
      <c r="AB489" s="724"/>
      <c r="AC489" s="1"/>
    </row>
    <row r="490" spans="1:29" ht="20.25" customHeight="1">
      <c r="A490" s="723" t="s">
        <v>563</v>
      </c>
      <c r="B490" s="724"/>
      <c r="C490" s="724"/>
      <c r="D490" s="724"/>
      <c r="E490" s="724"/>
      <c r="F490" s="724"/>
      <c r="G490" s="724"/>
      <c r="H490" s="724"/>
      <c r="I490" s="724"/>
      <c r="J490" s="724"/>
      <c r="K490" s="724"/>
      <c r="L490" s="724"/>
      <c r="M490" s="724"/>
      <c r="N490" s="724"/>
      <c r="O490" s="724"/>
      <c r="P490" s="724"/>
      <c r="Q490" s="724"/>
      <c r="R490" s="724"/>
      <c r="S490" s="724"/>
      <c r="T490" s="724"/>
      <c r="U490" s="724"/>
      <c r="V490" s="724"/>
      <c r="W490" s="724"/>
      <c r="X490" s="724"/>
      <c r="Y490" s="724"/>
      <c r="Z490" s="724"/>
      <c r="AA490" s="724"/>
      <c r="AB490" s="724"/>
      <c r="AC490" s="1"/>
    </row>
    <row r="491" spans="1:29" ht="20.25" customHeight="1">
      <c r="A491" s="723" t="s">
        <v>817</v>
      </c>
      <c r="B491" s="724"/>
      <c r="C491" s="724"/>
      <c r="D491" s="724"/>
      <c r="E491" s="724"/>
      <c r="F491" s="724"/>
      <c r="G491" s="724"/>
      <c r="H491" s="724"/>
      <c r="I491" s="724"/>
      <c r="J491" s="724"/>
      <c r="K491" s="724"/>
      <c r="L491" s="724"/>
      <c r="M491" s="724"/>
      <c r="N491" s="724"/>
      <c r="O491" s="724"/>
      <c r="P491" s="724"/>
      <c r="Q491" s="724"/>
      <c r="R491" s="724"/>
      <c r="S491" s="724"/>
      <c r="T491" s="724"/>
      <c r="U491" s="724"/>
      <c r="V491" s="724"/>
      <c r="W491" s="724"/>
      <c r="X491" s="724"/>
      <c r="Y491" s="724"/>
      <c r="Z491" s="724"/>
      <c r="AA491" s="724"/>
      <c r="AB491" s="724"/>
      <c r="AC491" s="1"/>
    </row>
    <row r="492" spans="1:29" ht="28.5" customHeight="1">
      <c r="A492" s="16" t="s">
        <v>1</v>
      </c>
      <c r="B492" s="104"/>
      <c r="C492" s="719" t="s">
        <v>430</v>
      </c>
      <c r="D492" s="720"/>
      <c r="E492" s="720"/>
      <c r="F492" s="720"/>
      <c r="G492" s="721"/>
      <c r="H492" s="20"/>
      <c r="I492" s="20"/>
      <c r="J492" s="20"/>
      <c r="K492" s="20"/>
      <c r="L492" s="20"/>
      <c r="M492" s="20"/>
      <c r="N492" s="20"/>
      <c r="O492" s="20"/>
      <c r="P492" s="21"/>
      <c r="Q492" s="20"/>
      <c r="R492" s="22"/>
      <c r="S492" s="22"/>
      <c r="T492" s="22"/>
      <c r="U492" s="22"/>
      <c r="V492" s="22"/>
      <c r="W492" s="22"/>
      <c r="X492" s="22"/>
      <c r="Y492" s="22"/>
      <c r="Z492" s="22"/>
      <c r="AA492" s="22"/>
      <c r="AB492" s="22"/>
      <c r="AC492" s="260"/>
    </row>
    <row r="493" spans="1:29" ht="24.75" customHeight="1">
      <c r="A493" s="766" t="s">
        <v>21</v>
      </c>
      <c r="B493" s="766" t="s">
        <v>22</v>
      </c>
      <c r="C493" s="767" t="s">
        <v>23</v>
      </c>
      <c r="D493" s="767"/>
      <c r="E493" s="766" t="s">
        <v>24</v>
      </c>
      <c r="F493" s="767" t="s">
        <v>25</v>
      </c>
      <c r="G493" s="767"/>
      <c r="H493" s="24"/>
      <c r="I493" s="727" t="s">
        <v>379</v>
      </c>
      <c r="J493" s="727"/>
      <c r="K493" s="727"/>
      <c r="L493" s="727"/>
      <c r="M493" s="727" t="s">
        <v>380</v>
      </c>
      <c r="N493" s="727"/>
      <c r="O493" s="727"/>
      <c r="P493" s="727"/>
      <c r="Q493" s="204">
        <v>1</v>
      </c>
      <c r="R493" s="763" t="s">
        <v>382</v>
      </c>
      <c r="S493" s="763"/>
      <c r="T493" s="763"/>
      <c r="U493" s="763"/>
      <c r="V493" s="763"/>
      <c r="W493" s="763"/>
      <c r="X493" s="763"/>
      <c r="Y493" s="763"/>
      <c r="Z493" s="763"/>
      <c r="AA493" s="763"/>
      <c r="AB493" s="763"/>
      <c r="AC493" s="261" t="s">
        <v>383</v>
      </c>
    </row>
    <row r="494" spans="1:29" ht="107.25" customHeight="1">
      <c r="A494" s="766"/>
      <c r="B494" s="766"/>
      <c r="C494" s="25" t="s">
        <v>23</v>
      </c>
      <c r="D494" s="25" t="s">
        <v>27</v>
      </c>
      <c r="E494" s="766"/>
      <c r="F494" s="91" t="s">
        <v>25</v>
      </c>
      <c r="G494" s="27" t="s">
        <v>27</v>
      </c>
      <c r="H494" s="24" t="s">
        <v>9</v>
      </c>
      <c r="I494" s="25">
        <v>2012</v>
      </c>
      <c r="J494" s="25">
        <v>2013</v>
      </c>
      <c r="K494" s="25">
        <v>2014</v>
      </c>
      <c r="L494" s="25">
        <v>2015</v>
      </c>
      <c r="M494" s="25">
        <v>2012</v>
      </c>
      <c r="N494" s="25">
        <v>2013</v>
      </c>
      <c r="O494" s="25">
        <v>2014</v>
      </c>
      <c r="P494" s="29">
        <v>2015</v>
      </c>
      <c r="Q494" s="24" t="s">
        <v>384</v>
      </c>
      <c r="R494" s="30" t="s">
        <v>11</v>
      </c>
      <c r="S494" s="30" t="s">
        <v>12</v>
      </c>
      <c r="T494" s="30" t="s">
        <v>13</v>
      </c>
      <c r="U494" s="30" t="s">
        <v>14</v>
      </c>
      <c r="V494" s="30" t="s">
        <v>15</v>
      </c>
      <c r="W494" s="30" t="s">
        <v>16</v>
      </c>
      <c r="X494" s="30" t="s">
        <v>17</v>
      </c>
      <c r="Y494" s="30" t="s">
        <v>18</v>
      </c>
      <c r="Z494" s="30" t="s">
        <v>19</v>
      </c>
      <c r="AA494" s="30" t="s">
        <v>385</v>
      </c>
      <c r="AB494" s="30" t="s">
        <v>618</v>
      </c>
      <c r="AC494" s="262" t="s">
        <v>386</v>
      </c>
    </row>
    <row r="495" spans="1:29" ht="24.75" customHeight="1">
      <c r="A495" s="25"/>
      <c r="B495" s="31"/>
      <c r="C495" s="31"/>
      <c r="D495" s="31"/>
      <c r="E495" s="73"/>
      <c r="F495" s="92"/>
      <c r="G495" s="73"/>
      <c r="H495" s="33"/>
      <c r="I495" s="33"/>
      <c r="J495" s="33"/>
      <c r="K495" s="33"/>
      <c r="L495" s="33"/>
      <c r="M495" s="33"/>
      <c r="N495" s="33"/>
      <c r="O495" s="33"/>
      <c r="P495" s="32"/>
      <c r="Q495" s="106">
        <f>+(AB495*$Q$115)/AB$115</f>
        <v>1.8770479269719436</v>
      </c>
      <c r="R495" s="35">
        <v>0</v>
      </c>
      <c r="S495" s="35">
        <v>35730480</v>
      </c>
      <c r="T495" s="35">
        <v>0</v>
      </c>
      <c r="U495" s="35">
        <v>0</v>
      </c>
      <c r="V495" s="35">
        <v>0</v>
      </c>
      <c r="W495" s="35">
        <v>0</v>
      </c>
      <c r="X495" s="35">
        <v>0</v>
      </c>
      <c r="Y495" s="35">
        <v>0</v>
      </c>
      <c r="Z495" s="35">
        <v>0</v>
      </c>
      <c r="AA495" s="35">
        <v>0</v>
      </c>
      <c r="AB495" s="35">
        <v>35730480</v>
      </c>
      <c r="AC495" s="261">
        <v>131238480</v>
      </c>
    </row>
    <row r="496" spans="1:29" ht="124.5" customHeight="1">
      <c r="A496" s="772" t="s">
        <v>656</v>
      </c>
      <c r="B496" s="777" t="s">
        <v>657</v>
      </c>
      <c r="C496" s="45" t="s">
        <v>660</v>
      </c>
      <c r="D496" s="207">
        <v>0</v>
      </c>
      <c r="E496" s="36">
        <v>7</v>
      </c>
      <c r="F496" s="45" t="s">
        <v>247</v>
      </c>
      <c r="G496" s="25">
        <v>0</v>
      </c>
      <c r="H496" s="25" t="s">
        <v>8</v>
      </c>
      <c r="I496" s="241">
        <v>7</v>
      </c>
      <c r="J496" s="241"/>
      <c r="K496" s="24"/>
      <c r="L496" s="24"/>
      <c r="M496" s="43">
        <v>7</v>
      </c>
      <c r="N496" s="24">
        <v>7</v>
      </c>
      <c r="O496" s="24">
        <v>7</v>
      </c>
      <c r="P496" s="38">
        <v>7</v>
      </c>
      <c r="Q496" s="41">
        <f>+(AB496*$Q$495)/AB$495</f>
        <v>0</v>
      </c>
      <c r="R496" s="35">
        <v>0</v>
      </c>
      <c r="S496" s="35">
        <v>0</v>
      </c>
      <c r="T496" s="35">
        <v>0</v>
      </c>
      <c r="U496" s="35">
        <v>0</v>
      </c>
      <c r="V496" s="35">
        <v>0</v>
      </c>
      <c r="W496" s="35">
        <v>0</v>
      </c>
      <c r="X496" s="35">
        <v>0</v>
      </c>
      <c r="Y496" s="35">
        <v>0</v>
      </c>
      <c r="Z496" s="35">
        <v>0</v>
      </c>
      <c r="AA496" s="35">
        <v>0</v>
      </c>
      <c r="AB496" s="35">
        <v>0</v>
      </c>
      <c r="AC496" s="261">
        <v>500000</v>
      </c>
    </row>
    <row r="497" spans="1:29" ht="150" customHeight="1">
      <c r="A497" s="772"/>
      <c r="B497" s="777"/>
      <c r="C497" s="45" t="s">
        <v>661</v>
      </c>
      <c r="D497" s="47">
        <v>0</v>
      </c>
      <c r="E497" s="36">
        <v>1</v>
      </c>
      <c r="F497" s="45" t="s">
        <v>248</v>
      </c>
      <c r="G497" s="25">
        <v>0</v>
      </c>
      <c r="H497" s="25" t="s">
        <v>8</v>
      </c>
      <c r="I497" s="241">
        <v>1</v>
      </c>
      <c r="J497" s="241"/>
      <c r="K497" s="24"/>
      <c r="L497" s="24"/>
      <c r="M497" s="43">
        <v>1</v>
      </c>
      <c r="N497" s="24">
        <v>1</v>
      </c>
      <c r="O497" s="24">
        <v>1</v>
      </c>
      <c r="P497" s="38">
        <v>1</v>
      </c>
      <c r="Q497" s="41">
        <f t="shared" ref="Q497:Q507" si="13">+(AB497*$Q$495)/AB$495</f>
        <v>0</v>
      </c>
      <c r="R497" s="35">
        <v>0</v>
      </c>
      <c r="S497" s="35">
        <v>0</v>
      </c>
      <c r="T497" s="35">
        <v>0</v>
      </c>
      <c r="U497" s="35">
        <v>0</v>
      </c>
      <c r="V497" s="35">
        <v>0</v>
      </c>
      <c r="W497" s="35">
        <v>0</v>
      </c>
      <c r="X497" s="35">
        <v>0</v>
      </c>
      <c r="Y497" s="35">
        <v>0</v>
      </c>
      <c r="Z497" s="35">
        <v>0</v>
      </c>
      <c r="AA497" s="35">
        <v>0</v>
      </c>
      <c r="AB497" s="35">
        <v>0</v>
      </c>
      <c r="AC497" s="261">
        <v>500000</v>
      </c>
    </row>
    <row r="498" spans="1:29" ht="148.5" customHeight="1">
      <c r="A498" s="772"/>
      <c r="B498" s="777"/>
      <c r="C498" s="45" t="s">
        <v>662</v>
      </c>
      <c r="D498" s="47">
        <v>0</v>
      </c>
      <c r="E498" s="36">
        <v>1</v>
      </c>
      <c r="F498" s="45" t="s">
        <v>249</v>
      </c>
      <c r="G498" s="25">
        <v>0</v>
      </c>
      <c r="H498" s="25" t="s">
        <v>8</v>
      </c>
      <c r="I498" s="43"/>
      <c r="J498" s="43">
        <v>1</v>
      </c>
      <c r="K498" s="24"/>
      <c r="L498" s="24"/>
      <c r="M498" s="43">
        <v>0</v>
      </c>
      <c r="N498" s="24">
        <v>1</v>
      </c>
      <c r="O498" s="24">
        <v>1</v>
      </c>
      <c r="P498" s="38">
        <v>1</v>
      </c>
      <c r="Q498" s="41">
        <f t="shared" si="13"/>
        <v>0</v>
      </c>
      <c r="R498" s="35">
        <v>0</v>
      </c>
      <c r="S498" s="35">
        <v>0</v>
      </c>
      <c r="T498" s="35">
        <v>0</v>
      </c>
      <c r="U498" s="35">
        <v>0</v>
      </c>
      <c r="V498" s="35">
        <v>0</v>
      </c>
      <c r="W498" s="35">
        <v>0</v>
      </c>
      <c r="X498" s="35">
        <v>0</v>
      </c>
      <c r="Y498" s="35">
        <v>0</v>
      </c>
      <c r="Z498" s="35">
        <v>0</v>
      </c>
      <c r="AA498" s="35">
        <v>0</v>
      </c>
      <c r="AB498" s="35">
        <v>0</v>
      </c>
      <c r="AC498" s="261">
        <v>1000000</v>
      </c>
    </row>
    <row r="499" spans="1:29" ht="119.25" customHeight="1">
      <c r="A499" s="772"/>
      <c r="B499" s="777"/>
      <c r="C499" s="766" t="s">
        <v>659</v>
      </c>
      <c r="D499" s="769">
        <v>0.01</v>
      </c>
      <c r="E499" s="36">
        <v>4</v>
      </c>
      <c r="F499" s="45" t="s">
        <v>597</v>
      </c>
      <c r="G499" s="25">
        <v>0</v>
      </c>
      <c r="H499" s="25" t="s">
        <v>8</v>
      </c>
      <c r="I499" s="43">
        <v>1</v>
      </c>
      <c r="J499" s="43">
        <v>1</v>
      </c>
      <c r="K499" s="24">
        <v>1</v>
      </c>
      <c r="L499" s="24">
        <v>1</v>
      </c>
      <c r="M499" s="43">
        <v>1</v>
      </c>
      <c r="N499" s="24">
        <v>2</v>
      </c>
      <c r="O499" s="24">
        <v>3</v>
      </c>
      <c r="P499" s="38">
        <v>4</v>
      </c>
      <c r="Q499" s="41">
        <f t="shared" si="13"/>
        <v>6.2568264232398113E-2</v>
      </c>
      <c r="R499" s="35">
        <v>0</v>
      </c>
      <c r="S499" s="35">
        <v>1191016</v>
      </c>
      <c r="T499" s="35">
        <v>0</v>
      </c>
      <c r="U499" s="35">
        <v>0</v>
      </c>
      <c r="V499" s="35">
        <v>0</v>
      </c>
      <c r="W499" s="35">
        <v>0</v>
      </c>
      <c r="X499" s="35">
        <v>0</v>
      </c>
      <c r="Y499" s="35">
        <v>0</v>
      </c>
      <c r="Z499" s="35">
        <v>0</v>
      </c>
      <c r="AA499" s="35">
        <v>0</v>
      </c>
      <c r="AB499" s="35">
        <v>1191016</v>
      </c>
      <c r="AC499" s="261">
        <v>4374616</v>
      </c>
    </row>
    <row r="500" spans="1:29" ht="65.25" customHeight="1">
      <c r="A500" s="772"/>
      <c r="B500" s="777"/>
      <c r="C500" s="766"/>
      <c r="D500" s="768"/>
      <c r="E500" s="46">
        <v>7</v>
      </c>
      <c r="F500" s="36" t="s">
        <v>598</v>
      </c>
      <c r="G500" s="25">
        <v>20</v>
      </c>
      <c r="H500" s="25" t="s">
        <v>8</v>
      </c>
      <c r="I500" s="43"/>
      <c r="J500" s="43">
        <v>2</v>
      </c>
      <c r="K500" s="24">
        <v>3</v>
      </c>
      <c r="L500" s="24">
        <v>2</v>
      </c>
      <c r="M500" s="43">
        <v>0</v>
      </c>
      <c r="N500" s="24">
        <v>2</v>
      </c>
      <c r="O500" s="24">
        <v>5</v>
      </c>
      <c r="P500" s="38">
        <v>7</v>
      </c>
      <c r="Q500" s="41">
        <f t="shared" si="13"/>
        <v>0</v>
      </c>
      <c r="R500" s="35">
        <v>0</v>
      </c>
      <c r="S500" s="35">
        <v>0</v>
      </c>
      <c r="T500" s="35">
        <v>0</v>
      </c>
      <c r="U500" s="35">
        <v>0</v>
      </c>
      <c r="V500" s="35">
        <v>0</v>
      </c>
      <c r="W500" s="35">
        <v>0</v>
      </c>
      <c r="X500" s="35">
        <v>0</v>
      </c>
      <c r="Y500" s="35">
        <v>0</v>
      </c>
      <c r="Z500" s="35">
        <v>0</v>
      </c>
      <c r="AA500" s="35">
        <v>0</v>
      </c>
      <c r="AB500" s="35">
        <v>0</v>
      </c>
      <c r="AC500" s="261">
        <v>1000000</v>
      </c>
    </row>
    <row r="501" spans="1:29" ht="59.25" customHeight="1">
      <c r="A501" s="772"/>
      <c r="B501" s="777"/>
      <c r="C501" s="766"/>
      <c r="D501" s="768"/>
      <c r="E501" s="46">
        <v>20</v>
      </c>
      <c r="F501" s="36" t="s">
        <v>599</v>
      </c>
      <c r="G501" s="96">
        <v>20</v>
      </c>
      <c r="H501" s="25" t="s">
        <v>9</v>
      </c>
      <c r="I501" s="43">
        <v>20</v>
      </c>
      <c r="J501" s="43"/>
      <c r="K501" s="24"/>
      <c r="L501" s="24"/>
      <c r="M501" s="43">
        <v>20</v>
      </c>
      <c r="N501" s="24">
        <v>20</v>
      </c>
      <c r="O501" s="24">
        <v>20</v>
      </c>
      <c r="P501" s="38">
        <v>20</v>
      </c>
      <c r="Q501" s="41">
        <f t="shared" si="13"/>
        <v>0</v>
      </c>
      <c r="R501" s="35">
        <v>0</v>
      </c>
      <c r="S501" s="35">
        <v>0</v>
      </c>
      <c r="T501" s="35">
        <v>0</v>
      </c>
      <c r="U501" s="35">
        <v>0</v>
      </c>
      <c r="V501" s="35">
        <v>0</v>
      </c>
      <c r="W501" s="35">
        <v>0</v>
      </c>
      <c r="X501" s="35">
        <v>0</v>
      </c>
      <c r="Y501" s="35">
        <v>0</v>
      </c>
      <c r="Z501" s="35">
        <v>0</v>
      </c>
      <c r="AA501" s="35">
        <v>0</v>
      </c>
      <c r="AB501" s="35">
        <v>0</v>
      </c>
      <c r="AC501" s="261">
        <v>2000000</v>
      </c>
    </row>
    <row r="502" spans="1:29" ht="76.5" customHeight="1">
      <c r="A502" s="772"/>
      <c r="B502" s="771" t="s">
        <v>658</v>
      </c>
      <c r="C502" s="771" t="s">
        <v>659</v>
      </c>
      <c r="D502" s="771"/>
      <c r="E502" s="36">
        <v>4</v>
      </c>
      <c r="F502" s="45" t="s">
        <v>250</v>
      </c>
      <c r="G502" s="25">
        <v>2</v>
      </c>
      <c r="H502" s="25" t="s">
        <v>8</v>
      </c>
      <c r="I502" s="43">
        <v>1</v>
      </c>
      <c r="J502" s="43">
        <v>1</v>
      </c>
      <c r="K502" s="24">
        <v>1</v>
      </c>
      <c r="L502" s="24">
        <v>1</v>
      </c>
      <c r="M502" s="43">
        <v>1</v>
      </c>
      <c r="N502" s="24">
        <v>2</v>
      </c>
      <c r="O502" s="24">
        <v>3</v>
      </c>
      <c r="P502" s="38">
        <v>4</v>
      </c>
      <c r="Q502" s="41">
        <f t="shared" si="13"/>
        <v>0.12513652846479623</v>
      </c>
      <c r="R502" s="35">
        <v>0</v>
      </c>
      <c r="S502" s="35">
        <v>2382032</v>
      </c>
      <c r="T502" s="35">
        <v>0</v>
      </c>
      <c r="U502" s="35">
        <v>0</v>
      </c>
      <c r="V502" s="35">
        <v>0</v>
      </c>
      <c r="W502" s="35">
        <v>0</v>
      </c>
      <c r="X502" s="35">
        <v>0</v>
      </c>
      <c r="Y502" s="35">
        <v>0</v>
      </c>
      <c r="Z502" s="35">
        <v>0</v>
      </c>
      <c r="AA502" s="35">
        <v>0</v>
      </c>
      <c r="AB502" s="35">
        <v>2382032</v>
      </c>
      <c r="AC502" s="261">
        <v>8749232</v>
      </c>
    </row>
    <row r="503" spans="1:29" ht="92.25" customHeight="1">
      <c r="A503" s="772"/>
      <c r="B503" s="771"/>
      <c r="C503" s="771"/>
      <c r="D503" s="771"/>
      <c r="E503" s="36">
        <v>4</v>
      </c>
      <c r="F503" s="45" t="s">
        <v>251</v>
      </c>
      <c r="G503" s="25">
        <v>0</v>
      </c>
      <c r="H503" s="25" t="s">
        <v>8</v>
      </c>
      <c r="I503" s="43">
        <v>1</v>
      </c>
      <c r="J503" s="43">
        <v>1</v>
      </c>
      <c r="K503" s="24">
        <v>1</v>
      </c>
      <c r="L503" s="24">
        <v>1</v>
      </c>
      <c r="M503" s="43">
        <v>1</v>
      </c>
      <c r="N503" s="24">
        <v>2</v>
      </c>
      <c r="O503" s="24">
        <v>3</v>
      </c>
      <c r="P503" s="38">
        <v>4</v>
      </c>
      <c r="Q503" s="41">
        <f t="shared" si="13"/>
        <v>0.12513652846479623</v>
      </c>
      <c r="R503" s="35">
        <v>0</v>
      </c>
      <c r="S503" s="35">
        <v>2382032</v>
      </c>
      <c r="T503" s="35">
        <v>0</v>
      </c>
      <c r="U503" s="35">
        <v>0</v>
      </c>
      <c r="V503" s="35">
        <v>0</v>
      </c>
      <c r="W503" s="35">
        <v>0</v>
      </c>
      <c r="X503" s="35">
        <v>0</v>
      </c>
      <c r="Y503" s="35">
        <v>0</v>
      </c>
      <c r="Z503" s="35">
        <v>0</v>
      </c>
      <c r="AA503" s="35">
        <v>0</v>
      </c>
      <c r="AB503" s="35">
        <v>2382032</v>
      </c>
      <c r="AC503" s="261">
        <v>8749232</v>
      </c>
    </row>
    <row r="504" spans="1:29" ht="90.75" customHeight="1">
      <c r="A504" s="772"/>
      <c r="B504" s="771"/>
      <c r="C504" s="771"/>
      <c r="D504" s="771"/>
      <c r="E504" s="36">
        <v>4</v>
      </c>
      <c r="F504" s="45" t="s">
        <v>252</v>
      </c>
      <c r="G504" s="25">
        <v>4</v>
      </c>
      <c r="H504" s="25" t="s">
        <v>9</v>
      </c>
      <c r="I504" s="43">
        <v>1</v>
      </c>
      <c r="J504" s="43">
        <v>1</v>
      </c>
      <c r="K504" s="24">
        <v>1</v>
      </c>
      <c r="L504" s="24">
        <v>1</v>
      </c>
      <c r="M504" s="43">
        <v>1</v>
      </c>
      <c r="N504" s="24">
        <v>2</v>
      </c>
      <c r="O504" s="24">
        <v>3</v>
      </c>
      <c r="P504" s="38">
        <v>4</v>
      </c>
      <c r="Q504" s="41">
        <f t="shared" si="13"/>
        <v>0</v>
      </c>
      <c r="R504" s="35">
        <v>0</v>
      </c>
      <c r="S504" s="35">
        <v>0</v>
      </c>
      <c r="T504" s="35">
        <v>0</v>
      </c>
      <c r="U504" s="35">
        <v>0</v>
      </c>
      <c r="V504" s="35">
        <v>0</v>
      </c>
      <c r="W504" s="35">
        <v>0</v>
      </c>
      <c r="X504" s="35">
        <v>0</v>
      </c>
      <c r="Y504" s="35">
        <v>0</v>
      </c>
      <c r="Z504" s="35">
        <v>0</v>
      </c>
      <c r="AA504" s="35">
        <v>0</v>
      </c>
      <c r="AB504" s="35">
        <v>0</v>
      </c>
      <c r="AC504" s="261">
        <v>0</v>
      </c>
    </row>
    <row r="505" spans="1:29" ht="104.25" customHeight="1">
      <c r="A505" s="772"/>
      <c r="B505" s="771"/>
      <c r="C505" s="771"/>
      <c r="D505" s="771"/>
      <c r="E505" s="36">
        <v>1</v>
      </c>
      <c r="F505" s="45" t="s">
        <v>253</v>
      </c>
      <c r="G505" s="25">
        <v>0</v>
      </c>
      <c r="H505" s="25" t="s">
        <v>8</v>
      </c>
      <c r="I505" s="43"/>
      <c r="J505" s="43">
        <v>1</v>
      </c>
      <c r="K505" s="24"/>
      <c r="L505" s="24"/>
      <c r="M505" s="43">
        <v>0</v>
      </c>
      <c r="N505" s="24">
        <v>1</v>
      </c>
      <c r="O505" s="24">
        <v>1</v>
      </c>
      <c r="P505" s="38">
        <v>1</v>
      </c>
      <c r="Q505" s="41">
        <f t="shared" si="13"/>
        <v>0</v>
      </c>
      <c r="R505" s="35">
        <v>0</v>
      </c>
      <c r="S505" s="35">
        <v>0</v>
      </c>
      <c r="T505" s="35">
        <v>0</v>
      </c>
      <c r="U505" s="35">
        <v>0</v>
      </c>
      <c r="V505" s="35">
        <v>0</v>
      </c>
      <c r="W505" s="35">
        <v>0</v>
      </c>
      <c r="X505" s="35">
        <v>0</v>
      </c>
      <c r="Y505" s="35">
        <v>0</v>
      </c>
      <c r="Z505" s="35">
        <v>0</v>
      </c>
      <c r="AA505" s="35">
        <v>0</v>
      </c>
      <c r="AB505" s="35">
        <v>0</v>
      </c>
      <c r="AC505" s="261">
        <v>0</v>
      </c>
    </row>
    <row r="506" spans="1:29" ht="90" customHeight="1">
      <c r="A506" s="772"/>
      <c r="B506" s="771"/>
      <c r="C506" s="771"/>
      <c r="D506" s="771"/>
      <c r="E506" s="36">
        <v>4</v>
      </c>
      <c r="F506" s="36" t="s">
        <v>600</v>
      </c>
      <c r="G506" s="25">
        <v>0</v>
      </c>
      <c r="H506" s="25" t="s">
        <v>8</v>
      </c>
      <c r="I506" s="43">
        <v>1</v>
      </c>
      <c r="J506" s="43">
        <v>1</v>
      </c>
      <c r="K506" s="24">
        <v>1</v>
      </c>
      <c r="L506" s="24">
        <v>1</v>
      </c>
      <c r="M506" s="43">
        <v>1</v>
      </c>
      <c r="N506" s="24">
        <v>2</v>
      </c>
      <c r="O506" s="24">
        <v>3</v>
      </c>
      <c r="P506" s="38">
        <v>4</v>
      </c>
      <c r="Q506" s="41">
        <f t="shared" si="13"/>
        <v>0</v>
      </c>
      <c r="R506" s="35">
        <v>0</v>
      </c>
      <c r="S506" s="35">
        <v>0</v>
      </c>
      <c r="T506" s="35">
        <v>0</v>
      </c>
      <c r="U506" s="35">
        <v>0</v>
      </c>
      <c r="V506" s="35">
        <v>0</v>
      </c>
      <c r="W506" s="35">
        <v>0</v>
      </c>
      <c r="X506" s="35">
        <v>0</v>
      </c>
      <c r="Y506" s="35">
        <v>0</v>
      </c>
      <c r="Z506" s="35">
        <v>0</v>
      </c>
      <c r="AA506" s="35">
        <v>0</v>
      </c>
      <c r="AB506" s="35">
        <v>0</v>
      </c>
      <c r="AC506" s="261">
        <v>0</v>
      </c>
    </row>
    <row r="507" spans="1:29" ht="112.5" customHeight="1">
      <c r="A507" s="772"/>
      <c r="B507" s="771"/>
      <c r="C507" s="771"/>
      <c r="D507" s="771"/>
      <c r="E507" s="36">
        <v>2</v>
      </c>
      <c r="F507" s="45" t="s">
        <v>254</v>
      </c>
      <c r="G507" s="25">
        <v>0</v>
      </c>
      <c r="H507" s="25" t="s">
        <v>8</v>
      </c>
      <c r="I507" s="43"/>
      <c r="J507" s="43">
        <v>2</v>
      </c>
      <c r="K507" s="24"/>
      <c r="L507" s="24"/>
      <c r="M507" s="43">
        <v>0</v>
      </c>
      <c r="N507" s="24">
        <v>2</v>
      </c>
      <c r="O507" s="24">
        <v>2</v>
      </c>
      <c r="P507" s="38">
        <v>2</v>
      </c>
      <c r="Q507" s="41">
        <f t="shared" si="13"/>
        <v>1.5642066058099531</v>
      </c>
      <c r="R507" s="35">
        <v>0</v>
      </c>
      <c r="S507" s="35">
        <v>29775400</v>
      </c>
      <c r="T507" s="35">
        <v>0</v>
      </c>
      <c r="U507" s="35">
        <v>0</v>
      </c>
      <c r="V507" s="35">
        <v>0</v>
      </c>
      <c r="W507" s="35">
        <v>0</v>
      </c>
      <c r="X507" s="35">
        <v>0</v>
      </c>
      <c r="Y507" s="35">
        <v>0</v>
      </c>
      <c r="Z507" s="35">
        <v>0</v>
      </c>
      <c r="AA507" s="35">
        <v>0</v>
      </c>
      <c r="AB507" s="35">
        <v>29775400</v>
      </c>
      <c r="AC507" s="261">
        <v>104365400</v>
      </c>
    </row>
    <row r="508" spans="1:29" s="332" customFormat="1">
      <c r="A508" s="338"/>
      <c r="B508" s="339"/>
      <c r="C508" s="339"/>
      <c r="D508" s="339"/>
      <c r="F508" s="334"/>
      <c r="H508" s="432"/>
      <c r="I508" s="432"/>
      <c r="J508" s="451" t="s">
        <v>780</v>
      </c>
      <c r="K508" s="432"/>
      <c r="L508" s="432"/>
      <c r="M508" s="432"/>
      <c r="N508" s="432"/>
      <c r="O508" s="432"/>
      <c r="P508" s="335"/>
      <c r="Q508" s="330">
        <f>SUM(Q496:Q507)</f>
        <v>1.8770479269719438</v>
      </c>
      <c r="R508" s="331">
        <v>0</v>
      </c>
      <c r="S508" s="331">
        <v>35730480</v>
      </c>
      <c r="T508" s="331">
        <v>0</v>
      </c>
      <c r="U508" s="331">
        <v>0</v>
      </c>
      <c r="V508" s="331">
        <v>0</v>
      </c>
      <c r="W508" s="331">
        <v>0</v>
      </c>
      <c r="X508" s="331">
        <v>0</v>
      </c>
      <c r="Y508" s="331">
        <v>0</v>
      </c>
      <c r="Z508" s="331">
        <v>0</v>
      </c>
      <c r="AA508" s="331">
        <v>0</v>
      </c>
      <c r="AB508" s="331">
        <v>35730480</v>
      </c>
      <c r="AC508" s="331">
        <v>131238480</v>
      </c>
    </row>
    <row r="509" spans="1:29" s="332" customFormat="1">
      <c r="A509" s="338"/>
      <c r="B509" s="339"/>
      <c r="C509" s="339"/>
      <c r="D509" s="339"/>
      <c r="F509" s="334"/>
      <c r="H509" s="432"/>
      <c r="I509" s="432"/>
      <c r="J509" s="432"/>
      <c r="K509" s="432"/>
      <c r="L509" s="432"/>
      <c r="M509" s="432"/>
      <c r="N509" s="432"/>
      <c r="O509" s="432"/>
      <c r="P509" s="335"/>
      <c r="R509" s="331">
        <v>0</v>
      </c>
      <c r="S509" s="331">
        <v>0</v>
      </c>
      <c r="T509" s="331">
        <v>0</v>
      </c>
      <c r="U509" s="331">
        <v>0</v>
      </c>
      <c r="V509" s="331">
        <v>0</v>
      </c>
      <c r="W509" s="331">
        <v>0</v>
      </c>
      <c r="X509" s="331">
        <v>0</v>
      </c>
      <c r="Y509" s="331">
        <v>0</v>
      </c>
      <c r="Z509" s="331">
        <v>0</v>
      </c>
      <c r="AA509" s="331">
        <v>0</v>
      </c>
      <c r="AB509" s="331">
        <v>0</v>
      </c>
      <c r="AC509" s="331">
        <v>0</v>
      </c>
    </row>
    <row r="510" spans="1:29">
      <c r="A510" s="212"/>
      <c r="B510" s="180"/>
      <c r="C510" s="180"/>
      <c r="D510" s="180"/>
      <c r="E510" s="1"/>
      <c r="F510" s="184"/>
      <c r="G510" s="1"/>
      <c r="H510" s="64"/>
      <c r="I510" s="64"/>
      <c r="J510" s="64"/>
      <c r="K510" s="64"/>
      <c r="L510" s="64"/>
      <c r="M510" s="64"/>
      <c r="N510" s="64"/>
      <c r="O510" s="64"/>
      <c r="P510" s="26"/>
      <c r="Q510" s="1"/>
      <c r="R510" s="200"/>
      <c r="S510" s="200"/>
      <c r="T510" s="200"/>
      <c r="U510" s="200"/>
      <c r="V510" s="200"/>
      <c r="W510" s="200"/>
      <c r="X510" s="200"/>
      <c r="Y510" s="200"/>
      <c r="Z510" s="200"/>
      <c r="AA510" s="200"/>
      <c r="AB510" s="200"/>
      <c r="AC510" s="256"/>
    </row>
    <row r="511" spans="1:29" ht="20.25" customHeight="1">
      <c r="A511" s="766" t="s">
        <v>29</v>
      </c>
      <c r="B511" s="766"/>
      <c r="C511" s="766"/>
      <c r="D511" s="766"/>
      <c r="E511" s="766"/>
      <c r="F511" s="766"/>
      <c r="G511" s="766"/>
      <c r="H511" s="766"/>
      <c r="I511" s="766"/>
      <c r="J511" s="766"/>
      <c r="K511" s="766"/>
      <c r="L511" s="766"/>
      <c r="M511" s="766"/>
      <c r="N511" s="766"/>
      <c r="O511" s="766"/>
      <c r="P511" s="766"/>
      <c r="Q511" s="766"/>
      <c r="R511" s="766"/>
      <c r="S511" s="766"/>
      <c r="T511" s="766"/>
      <c r="U511" s="766"/>
      <c r="V511" s="766"/>
      <c r="W511" s="766"/>
      <c r="X511" s="766"/>
      <c r="Y511" s="766"/>
      <c r="Z511" s="766"/>
      <c r="AA511" s="766"/>
      <c r="AB511" s="766"/>
      <c r="AC511" s="73"/>
    </row>
    <row r="512" spans="1:29" ht="20.25" customHeight="1">
      <c r="A512" s="766" t="s">
        <v>563</v>
      </c>
      <c r="B512" s="766"/>
      <c r="C512" s="766"/>
      <c r="D512" s="766"/>
      <c r="E512" s="766"/>
      <c r="F512" s="766"/>
      <c r="G512" s="766"/>
      <c r="H512" s="766"/>
      <c r="I512" s="766"/>
      <c r="J512" s="766"/>
      <c r="K512" s="766"/>
      <c r="L512" s="766"/>
      <c r="M512" s="766"/>
      <c r="N512" s="766"/>
      <c r="O512" s="766"/>
      <c r="P512" s="766"/>
      <c r="Q512" s="766"/>
      <c r="R512" s="766"/>
      <c r="S512" s="766"/>
      <c r="T512" s="766"/>
      <c r="U512" s="766"/>
      <c r="V512" s="766"/>
      <c r="W512" s="766"/>
      <c r="X512" s="766"/>
      <c r="Y512" s="766"/>
      <c r="Z512" s="766"/>
      <c r="AA512" s="766"/>
      <c r="AB512" s="766"/>
      <c r="AC512" s="73"/>
    </row>
    <row r="513" spans="1:29" ht="20.25" customHeight="1">
      <c r="A513" s="766" t="s">
        <v>381</v>
      </c>
      <c r="B513" s="766"/>
      <c r="C513" s="766"/>
      <c r="D513" s="766"/>
      <c r="E513" s="766"/>
      <c r="F513" s="766"/>
      <c r="G513" s="766"/>
      <c r="H513" s="766"/>
      <c r="I513" s="766"/>
      <c r="J513" s="766"/>
      <c r="K513" s="766"/>
      <c r="L513" s="766"/>
      <c r="M513" s="766"/>
      <c r="N513" s="766"/>
      <c r="O513" s="766"/>
      <c r="P513" s="766"/>
      <c r="Q513" s="766"/>
      <c r="R513" s="766"/>
      <c r="S513" s="766"/>
      <c r="T513" s="766"/>
      <c r="U513" s="766"/>
      <c r="V513" s="766"/>
      <c r="W513" s="766"/>
      <c r="X513" s="766"/>
      <c r="Y513" s="766"/>
      <c r="Z513" s="766"/>
      <c r="AA513" s="766"/>
      <c r="AB513" s="766"/>
      <c r="AC513" s="73"/>
    </row>
    <row r="514" spans="1:29" ht="26.25" customHeight="1">
      <c r="A514" s="470" t="s">
        <v>1</v>
      </c>
      <c r="B514" s="471"/>
      <c r="C514" s="722" t="s">
        <v>820</v>
      </c>
      <c r="D514" s="722"/>
      <c r="E514" s="722"/>
      <c r="F514" s="91"/>
      <c r="G514" s="29"/>
      <c r="H514" s="472"/>
      <c r="I514" s="472"/>
      <c r="J514" s="472"/>
      <c r="K514" s="472"/>
      <c r="L514" s="472"/>
      <c r="M514" s="472"/>
      <c r="N514" s="472"/>
      <c r="O514" s="472"/>
      <c r="P514" s="32"/>
      <c r="Q514" s="472"/>
      <c r="R514" s="109"/>
      <c r="S514" s="109"/>
      <c r="T514" s="109"/>
      <c r="U514" s="109"/>
      <c r="V514" s="109"/>
      <c r="W514" s="109"/>
      <c r="X514" s="109"/>
      <c r="Y514" s="109"/>
      <c r="Z514" s="109"/>
      <c r="AA514" s="109"/>
      <c r="AB514" s="109"/>
      <c r="AC514" s="174"/>
    </row>
    <row r="515" spans="1:29" ht="24.75" customHeight="1">
      <c r="A515" s="392" t="s">
        <v>21</v>
      </c>
      <c r="B515" s="766" t="s">
        <v>22</v>
      </c>
      <c r="C515" s="767" t="s">
        <v>23</v>
      </c>
      <c r="D515" s="767"/>
      <c r="E515" s="766" t="s">
        <v>24</v>
      </c>
      <c r="F515" s="767" t="s">
        <v>25</v>
      </c>
      <c r="G515" s="767"/>
      <c r="H515" s="411"/>
      <c r="I515" s="762" t="s">
        <v>379</v>
      </c>
      <c r="J515" s="762"/>
      <c r="K515" s="762"/>
      <c r="L515" s="762"/>
      <c r="M515" s="762" t="s">
        <v>380</v>
      </c>
      <c r="N515" s="762"/>
      <c r="O515" s="762"/>
      <c r="P515" s="762"/>
      <c r="Q515" s="204">
        <v>1</v>
      </c>
      <c r="R515" s="763" t="s">
        <v>382</v>
      </c>
      <c r="S515" s="763"/>
      <c r="T515" s="763"/>
      <c r="U515" s="763"/>
      <c r="V515" s="763"/>
      <c r="W515" s="763"/>
      <c r="X515" s="763"/>
      <c r="Y515" s="763"/>
      <c r="Z515" s="763"/>
      <c r="AA515" s="763"/>
      <c r="AB515" s="763"/>
      <c r="AC515" s="174" t="s">
        <v>383</v>
      </c>
    </row>
    <row r="516" spans="1:29" ht="81" customHeight="1">
      <c r="A516" s="392"/>
      <c r="B516" s="766"/>
      <c r="C516" s="392" t="s">
        <v>23</v>
      </c>
      <c r="D516" s="392" t="s">
        <v>27</v>
      </c>
      <c r="E516" s="766"/>
      <c r="F516" s="91" t="s">
        <v>25</v>
      </c>
      <c r="G516" s="392" t="s">
        <v>390</v>
      </c>
      <c r="H516" s="411" t="s">
        <v>9</v>
      </c>
      <c r="I516" s="392">
        <v>2012</v>
      </c>
      <c r="J516" s="392">
        <v>2013</v>
      </c>
      <c r="K516" s="392">
        <v>2014</v>
      </c>
      <c r="L516" s="392">
        <v>2015</v>
      </c>
      <c r="M516" s="392">
        <v>2012</v>
      </c>
      <c r="N516" s="392">
        <v>2013</v>
      </c>
      <c r="O516" s="392">
        <v>2014</v>
      </c>
      <c r="P516" s="29">
        <v>2015</v>
      </c>
      <c r="Q516" s="411" t="s">
        <v>384</v>
      </c>
      <c r="R516" s="391" t="s">
        <v>11</v>
      </c>
      <c r="S516" s="391" t="s">
        <v>12</v>
      </c>
      <c r="T516" s="391" t="s">
        <v>13</v>
      </c>
      <c r="U516" s="391" t="s">
        <v>14</v>
      </c>
      <c r="V516" s="391" t="s">
        <v>15</v>
      </c>
      <c r="W516" s="391" t="s">
        <v>16</v>
      </c>
      <c r="X516" s="391" t="s">
        <v>17</v>
      </c>
      <c r="Y516" s="391" t="s">
        <v>18</v>
      </c>
      <c r="Z516" s="391" t="s">
        <v>19</v>
      </c>
      <c r="AA516" s="391" t="s">
        <v>385</v>
      </c>
      <c r="AB516" s="391" t="s">
        <v>618</v>
      </c>
      <c r="AC516" s="391" t="s">
        <v>386</v>
      </c>
    </row>
    <row r="517" spans="1:29" ht="22.5" customHeight="1">
      <c r="A517" s="108"/>
      <c r="B517" s="31"/>
      <c r="C517" s="31"/>
      <c r="D517" s="31"/>
      <c r="E517" s="73"/>
      <c r="F517" s="92"/>
      <c r="G517" s="73"/>
      <c r="H517" s="33"/>
      <c r="I517" s="33"/>
      <c r="J517" s="33"/>
      <c r="K517" s="33"/>
      <c r="L517" s="33"/>
      <c r="M517" s="33"/>
      <c r="N517" s="33"/>
      <c r="O517" s="33"/>
      <c r="P517" s="32"/>
      <c r="Q517" s="106">
        <f>+(AB517*$Q$115)/AB$115</f>
        <v>0.41318665059130832</v>
      </c>
      <c r="R517" s="35">
        <v>0</v>
      </c>
      <c r="S517" s="35">
        <v>7865200</v>
      </c>
      <c r="T517" s="35">
        <v>0</v>
      </c>
      <c r="U517" s="35">
        <v>0</v>
      </c>
      <c r="V517" s="35">
        <v>0</v>
      </c>
      <c r="W517" s="35">
        <v>0</v>
      </c>
      <c r="X517" s="35">
        <v>0</v>
      </c>
      <c r="Y517" s="35">
        <v>0</v>
      </c>
      <c r="Z517" s="35">
        <v>0</v>
      </c>
      <c r="AA517" s="35">
        <v>0</v>
      </c>
      <c r="AB517" s="35">
        <v>7865200</v>
      </c>
      <c r="AC517" s="174">
        <v>22286200</v>
      </c>
    </row>
    <row r="518" spans="1:29" ht="183.75" customHeight="1">
      <c r="A518" s="770" t="s">
        <v>358</v>
      </c>
      <c r="B518" s="397" t="s">
        <v>359</v>
      </c>
      <c r="C518" s="394" t="s">
        <v>360</v>
      </c>
      <c r="D518" s="394" t="s">
        <v>68</v>
      </c>
      <c r="E518" s="394" t="s">
        <v>785</v>
      </c>
      <c r="F518" s="394" t="s">
        <v>786</v>
      </c>
      <c r="G518" s="392">
        <v>0</v>
      </c>
      <c r="H518" s="392" t="s">
        <v>8</v>
      </c>
      <c r="I518" s="404">
        <v>1</v>
      </c>
      <c r="J518" s="404"/>
      <c r="K518" s="404"/>
      <c r="L518" s="404"/>
      <c r="M518" s="404">
        <v>1</v>
      </c>
      <c r="N518" s="411">
        <v>1</v>
      </c>
      <c r="O518" s="411">
        <v>1</v>
      </c>
      <c r="P518" s="38">
        <v>1</v>
      </c>
      <c r="Q518" s="405">
        <f>+(AB518*$Q$517)/AB$517</f>
        <v>0</v>
      </c>
      <c r="R518" s="35">
        <v>0</v>
      </c>
      <c r="S518" s="35">
        <v>0</v>
      </c>
      <c r="T518" s="35">
        <v>0</v>
      </c>
      <c r="U518" s="35">
        <v>0</v>
      </c>
      <c r="V518" s="35">
        <v>0</v>
      </c>
      <c r="W518" s="35">
        <v>0</v>
      </c>
      <c r="X518" s="35">
        <v>0</v>
      </c>
      <c r="Y518" s="35">
        <v>0</v>
      </c>
      <c r="Z518" s="35">
        <v>0</v>
      </c>
      <c r="AA518" s="35">
        <v>0</v>
      </c>
      <c r="AB518" s="35">
        <v>0</v>
      </c>
      <c r="AC518" s="174">
        <v>1000</v>
      </c>
    </row>
    <row r="519" spans="1:29" ht="87" customHeight="1">
      <c r="A519" s="770"/>
      <c r="B519" s="409" t="s">
        <v>787</v>
      </c>
      <c r="C519" s="768" t="s">
        <v>361</v>
      </c>
      <c r="D519" s="769">
        <v>0</v>
      </c>
      <c r="E519" s="394">
        <v>100</v>
      </c>
      <c r="F519" s="394" t="s">
        <v>362</v>
      </c>
      <c r="G519" s="392">
        <v>0</v>
      </c>
      <c r="H519" s="392" t="s">
        <v>8</v>
      </c>
      <c r="I519" s="404"/>
      <c r="J519" s="404">
        <v>20</v>
      </c>
      <c r="K519" s="404">
        <v>30</v>
      </c>
      <c r="L519" s="404">
        <v>50</v>
      </c>
      <c r="M519" s="404">
        <v>0</v>
      </c>
      <c r="N519" s="411">
        <v>20</v>
      </c>
      <c r="O519" s="411">
        <v>50</v>
      </c>
      <c r="P519" s="38">
        <v>100</v>
      </c>
      <c r="Q519" s="405">
        <f t="shared" ref="Q519:Q529" si="14">+(AB519*$Q$517)/AB$517</f>
        <v>8.352829863705695E-2</v>
      </c>
      <c r="R519" s="35">
        <v>0</v>
      </c>
      <c r="S519" s="35">
        <v>2000000</v>
      </c>
      <c r="T519" s="35">
        <v>0</v>
      </c>
      <c r="U519" s="35">
        <v>0</v>
      </c>
      <c r="V519" s="35">
        <v>0</v>
      </c>
      <c r="W519" s="35">
        <v>0</v>
      </c>
      <c r="X519" s="35">
        <v>0</v>
      </c>
      <c r="Y519" s="35">
        <v>0</v>
      </c>
      <c r="Z519" s="35">
        <v>0</v>
      </c>
      <c r="AA519" s="35">
        <v>0</v>
      </c>
      <c r="AB519" s="35">
        <v>1590000</v>
      </c>
      <c r="AC519" s="174">
        <v>4090000</v>
      </c>
    </row>
    <row r="520" spans="1:29" ht="119.25" customHeight="1">
      <c r="A520" s="770"/>
      <c r="B520" s="397" t="s">
        <v>363</v>
      </c>
      <c r="C520" s="768"/>
      <c r="D520" s="768"/>
      <c r="E520" s="394">
        <v>40</v>
      </c>
      <c r="F520" s="394" t="s">
        <v>364</v>
      </c>
      <c r="G520" s="392">
        <v>0</v>
      </c>
      <c r="H520" s="392" t="s">
        <v>8</v>
      </c>
      <c r="I520" s="404"/>
      <c r="J520" s="404">
        <v>20</v>
      </c>
      <c r="K520" s="404">
        <v>10</v>
      </c>
      <c r="L520" s="404">
        <v>10</v>
      </c>
      <c r="M520" s="404">
        <v>0</v>
      </c>
      <c r="N520" s="404">
        <v>20</v>
      </c>
      <c r="O520" s="404">
        <v>30</v>
      </c>
      <c r="P520" s="404">
        <v>40</v>
      </c>
      <c r="Q520" s="404">
        <f t="shared" si="14"/>
        <v>5.9026664370186901E-2</v>
      </c>
      <c r="R520" s="170">
        <v>0</v>
      </c>
      <c r="S520" s="170">
        <v>1123600</v>
      </c>
      <c r="T520" s="170">
        <v>0</v>
      </c>
      <c r="U520" s="170">
        <v>0</v>
      </c>
      <c r="V520" s="170">
        <v>0</v>
      </c>
      <c r="W520" s="170">
        <v>0</v>
      </c>
      <c r="X520" s="170">
        <v>0</v>
      </c>
      <c r="Y520" s="170">
        <v>0</v>
      </c>
      <c r="Z520" s="170">
        <v>0</v>
      </c>
      <c r="AA520" s="170">
        <v>0</v>
      </c>
      <c r="AB520" s="170">
        <v>1123600</v>
      </c>
      <c r="AC520" s="170">
        <v>3183600</v>
      </c>
    </row>
    <row r="521" spans="1:29" ht="157.5" customHeight="1">
      <c r="A521" s="770"/>
      <c r="B521" s="397" t="s">
        <v>365</v>
      </c>
      <c r="C521" s="394" t="s">
        <v>366</v>
      </c>
      <c r="D521" s="395">
        <v>0</v>
      </c>
      <c r="E521" s="394">
        <v>4</v>
      </c>
      <c r="F521" s="394" t="s">
        <v>367</v>
      </c>
      <c r="G521" s="392">
        <v>0</v>
      </c>
      <c r="H521" s="392" t="s">
        <v>8</v>
      </c>
      <c r="I521" s="404">
        <v>1</v>
      </c>
      <c r="J521" s="404">
        <v>1</v>
      </c>
      <c r="K521" s="404">
        <v>1</v>
      </c>
      <c r="L521" s="404">
        <v>1</v>
      </c>
      <c r="M521" s="404">
        <v>1</v>
      </c>
      <c r="N521" s="404">
        <v>2</v>
      </c>
      <c r="O521" s="404">
        <v>3</v>
      </c>
      <c r="P521" s="404">
        <v>4</v>
      </c>
      <c r="Q521" s="404">
        <f t="shared" si="14"/>
        <v>0</v>
      </c>
      <c r="R521" s="170"/>
      <c r="S521" s="170">
        <v>0</v>
      </c>
      <c r="T521" s="170">
        <v>0</v>
      </c>
      <c r="U521" s="170">
        <v>0</v>
      </c>
      <c r="V521" s="170">
        <v>0</v>
      </c>
      <c r="W521" s="170">
        <v>0</v>
      </c>
      <c r="X521" s="170">
        <v>0</v>
      </c>
      <c r="Y521" s="170">
        <v>0</v>
      </c>
      <c r="Z521" s="170">
        <v>0</v>
      </c>
      <c r="AA521" s="170">
        <v>0</v>
      </c>
      <c r="AB521" s="170">
        <v>0</v>
      </c>
      <c r="AC521" s="170">
        <v>0</v>
      </c>
    </row>
    <row r="522" spans="1:29" ht="51" customHeight="1">
      <c r="A522" s="770"/>
      <c r="B522" s="771" t="s">
        <v>368</v>
      </c>
      <c r="C522" s="768" t="s">
        <v>369</v>
      </c>
      <c r="D522" s="769">
        <v>0.05</v>
      </c>
      <c r="E522" s="394">
        <v>1</v>
      </c>
      <c r="F522" s="394" t="s">
        <v>370</v>
      </c>
      <c r="G522" s="392">
        <v>0</v>
      </c>
      <c r="H522" s="392" t="s">
        <v>8</v>
      </c>
      <c r="I522" s="404"/>
      <c r="J522" s="404">
        <v>1</v>
      </c>
      <c r="K522" s="404"/>
      <c r="L522" s="404"/>
      <c r="M522" s="404">
        <v>0</v>
      </c>
      <c r="N522" s="411">
        <v>1</v>
      </c>
      <c r="O522" s="411">
        <v>1</v>
      </c>
      <c r="P522" s="38">
        <v>1</v>
      </c>
      <c r="Q522" s="405">
        <f t="shared" si="14"/>
        <v>0</v>
      </c>
      <c r="R522" s="35">
        <v>0</v>
      </c>
      <c r="S522" s="35">
        <v>0</v>
      </c>
      <c r="T522" s="35">
        <v>0</v>
      </c>
      <c r="U522" s="35">
        <v>0</v>
      </c>
      <c r="V522" s="35">
        <v>0</v>
      </c>
      <c r="W522" s="35">
        <v>0</v>
      </c>
      <c r="X522" s="35">
        <v>0</v>
      </c>
      <c r="Y522" s="35">
        <v>0</v>
      </c>
      <c r="Z522" s="35">
        <v>0</v>
      </c>
      <c r="AA522" s="35">
        <v>0</v>
      </c>
      <c r="AB522" s="35">
        <v>0</v>
      </c>
      <c r="AC522" s="174">
        <v>1000000</v>
      </c>
    </row>
    <row r="523" spans="1:29" ht="50.25" customHeight="1">
      <c r="A523" s="770"/>
      <c r="B523" s="771"/>
      <c r="C523" s="768"/>
      <c r="D523" s="768"/>
      <c r="E523" s="394">
        <v>1</v>
      </c>
      <c r="F523" s="394" t="s">
        <v>371</v>
      </c>
      <c r="G523" s="392">
        <v>0</v>
      </c>
      <c r="H523" s="392" t="s">
        <v>8</v>
      </c>
      <c r="I523" s="404"/>
      <c r="J523" s="404">
        <v>1</v>
      </c>
      <c r="K523" s="404"/>
      <c r="L523" s="404"/>
      <c r="M523" s="404">
        <v>0</v>
      </c>
      <c r="N523" s="411">
        <v>1</v>
      </c>
      <c r="O523" s="411">
        <v>1</v>
      </c>
      <c r="P523" s="38">
        <v>1</v>
      </c>
      <c r="Q523" s="405">
        <f t="shared" si="14"/>
        <v>0</v>
      </c>
      <c r="R523" s="35">
        <v>0</v>
      </c>
      <c r="S523" s="35">
        <v>0</v>
      </c>
      <c r="T523" s="35">
        <v>0</v>
      </c>
      <c r="U523" s="35">
        <v>0</v>
      </c>
      <c r="V523" s="35">
        <v>0</v>
      </c>
      <c r="W523" s="35">
        <v>0</v>
      </c>
      <c r="X523" s="35">
        <v>0</v>
      </c>
      <c r="Y523" s="35">
        <v>0</v>
      </c>
      <c r="Z523" s="35">
        <v>0</v>
      </c>
      <c r="AA523" s="35">
        <v>0</v>
      </c>
      <c r="AB523" s="35">
        <v>0</v>
      </c>
      <c r="AC523" s="174">
        <v>1000000</v>
      </c>
    </row>
    <row r="524" spans="1:29" ht="99.75" customHeight="1">
      <c r="A524" s="770"/>
      <c r="B524" s="771"/>
      <c r="C524" s="768"/>
      <c r="D524" s="768"/>
      <c r="E524" s="394">
        <v>1</v>
      </c>
      <c r="F524" s="394" t="s">
        <v>372</v>
      </c>
      <c r="G524" s="392">
        <v>0</v>
      </c>
      <c r="H524" s="392" t="s">
        <v>8</v>
      </c>
      <c r="I524" s="404">
        <v>1</v>
      </c>
      <c r="J524" s="404">
        <v>1</v>
      </c>
      <c r="K524" s="404">
        <v>1</v>
      </c>
      <c r="L524" s="404">
        <v>1</v>
      </c>
      <c r="M524" s="404">
        <v>1</v>
      </c>
      <c r="N524" s="411">
        <v>1</v>
      </c>
      <c r="O524" s="411">
        <v>1</v>
      </c>
      <c r="P524" s="38">
        <v>1</v>
      </c>
      <c r="Q524" s="405">
        <f t="shared" si="14"/>
        <v>5.9026664370186901E-2</v>
      </c>
      <c r="R524" s="35">
        <v>0</v>
      </c>
      <c r="S524" s="35">
        <v>1123600</v>
      </c>
      <c r="T524" s="35">
        <v>0</v>
      </c>
      <c r="U524" s="35">
        <v>0</v>
      </c>
      <c r="V524" s="35">
        <v>0</v>
      </c>
      <c r="W524" s="35">
        <v>0</v>
      </c>
      <c r="X524" s="35">
        <v>0</v>
      </c>
      <c r="Y524" s="35">
        <v>0</v>
      </c>
      <c r="Z524" s="35">
        <v>0</v>
      </c>
      <c r="AA524" s="35">
        <v>0</v>
      </c>
      <c r="AB524" s="35">
        <v>1123600</v>
      </c>
      <c r="AC524" s="174">
        <v>3183600</v>
      </c>
    </row>
    <row r="525" spans="1:29" ht="85.5" customHeight="1">
      <c r="A525" s="770"/>
      <c r="B525" s="771"/>
      <c r="C525" s="768"/>
      <c r="D525" s="768"/>
      <c r="E525" s="394">
        <v>1</v>
      </c>
      <c r="F525" s="394" t="s">
        <v>373</v>
      </c>
      <c r="G525" s="392">
        <v>0</v>
      </c>
      <c r="H525" s="392" t="s">
        <v>8</v>
      </c>
      <c r="I525" s="404"/>
      <c r="J525" s="404">
        <v>1</v>
      </c>
      <c r="K525" s="404"/>
      <c r="L525" s="404"/>
      <c r="M525" s="404">
        <v>0</v>
      </c>
      <c r="N525" s="411">
        <v>1</v>
      </c>
      <c r="O525" s="411">
        <v>1</v>
      </c>
      <c r="P525" s="38">
        <v>1</v>
      </c>
      <c r="Q525" s="405">
        <f t="shared" si="14"/>
        <v>5.9026664370186901E-2</v>
      </c>
      <c r="R525" s="35">
        <v>0</v>
      </c>
      <c r="S525" s="35">
        <v>1123600</v>
      </c>
      <c r="T525" s="35">
        <v>0</v>
      </c>
      <c r="U525" s="35">
        <v>0</v>
      </c>
      <c r="V525" s="35">
        <v>0</v>
      </c>
      <c r="W525" s="35">
        <v>0</v>
      </c>
      <c r="X525" s="35">
        <v>0</v>
      </c>
      <c r="Y525" s="35">
        <v>0</v>
      </c>
      <c r="Z525" s="35">
        <v>0</v>
      </c>
      <c r="AA525" s="35">
        <v>0</v>
      </c>
      <c r="AB525" s="35">
        <v>1123600</v>
      </c>
      <c r="AC525" s="174">
        <v>3183600</v>
      </c>
    </row>
    <row r="526" spans="1:29" ht="119.25" customHeight="1">
      <c r="A526" s="770"/>
      <c r="B526" s="771"/>
      <c r="C526" s="768"/>
      <c r="D526" s="768"/>
      <c r="E526" s="394">
        <v>1</v>
      </c>
      <c r="F526" s="394" t="s">
        <v>374</v>
      </c>
      <c r="G526" s="392">
        <v>0</v>
      </c>
      <c r="H526" s="392" t="s">
        <v>8</v>
      </c>
      <c r="I526" s="404">
        <v>1</v>
      </c>
      <c r="J526" s="404"/>
      <c r="K526" s="404"/>
      <c r="L526" s="404"/>
      <c r="M526" s="404">
        <v>1</v>
      </c>
      <c r="N526" s="411">
        <v>1</v>
      </c>
      <c r="O526" s="411">
        <v>1</v>
      </c>
      <c r="P526" s="38">
        <v>1</v>
      </c>
      <c r="Q526" s="405">
        <f t="shared" si="14"/>
        <v>0</v>
      </c>
      <c r="R526" s="35">
        <v>0</v>
      </c>
      <c r="S526" s="35">
        <v>0</v>
      </c>
      <c r="T526" s="35">
        <v>0</v>
      </c>
      <c r="U526" s="35">
        <v>0</v>
      </c>
      <c r="V526" s="35">
        <v>0</v>
      </c>
      <c r="W526" s="35">
        <v>0</v>
      </c>
      <c r="X526" s="35">
        <v>0</v>
      </c>
      <c r="Y526" s="35">
        <v>0</v>
      </c>
      <c r="Z526" s="35">
        <v>0</v>
      </c>
      <c r="AA526" s="35">
        <v>0</v>
      </c>
      <c r="AB526" s="35">
        <v>0</v>
      </c>
      <c r="AC526" s="174">
        <v>0</v>
      </c>
    </row>
    <row r="527" spans="1:29" ht="69.75" customHeight="1">
      <c r="A527" s="770"/>
      <c r="B527" s="771"/>
      <c r="C527" s="768"/>
      <c r="D527" s="768"/>
      <c r="E527" s="395">
        <v>1</v>
      </c>
      <c r="F527" s="394" t="s">
        <v>375</v>
      </c>
      <c r="G527" s="204">
        <v>1</v>
      </c>
      <c r="H527" s="392" t="s">
        <v>9</v>
      </c>
      <c r="I527" s="40">
        <v>1</v>
      </c>
      <c r="J527" s="40">
        <v>1</v>
      </c>
      <c r="K527" s="40">
        <v>1</v>
      </c>
      <c r="L527" s="40">
        <v>1</v>
      </c>
      <c r="M527" s="404">
        <v>1</v>
      </c>
      <c r="N527" s="411">
        <v>2</v>
      </c>
      <c r="O527" s="411">
        <v>3</v>
      </c>
      <c r="P527" s="38">
        <v>4</v>
      </c>
      <c r="Q527" s="405">
        <f t="shared" si="14"/>
        <v>0</v>
      </c>
      <c r="R527" s="35">
        <v>0</v>
      </c>
      <c r="S527" s="35">
        <v>0</v>
      </c>
      <c r="T527" s="35">
        <v>0</v>
      </c>
      <c r="U527" s="35">
        <v>0</v>
      </c>
      <c r="V527" s="35">
        <v>0</v>
      </c>
      <c r="W527" s="35">
        <v>0</v>
      </c>
      <c r="X527" s="35">
        <v>0</v>
      </c>
      <c r="Y527" s="35">
        <v>0</v>
      </c>
      <c r="Z527" s="35">
        <v>0</v>
      </c>
      <c r="AA527" s="35">
        <v>0</v>
      </c>
      <c r="AB527" s="35">
        <v>0</v>
      </c>
      <c r="AC527" s="174">
        <v>0</v>
      </c>
    </row>
    <row r="528" spans="1:29" ht="66.75" customHeight="1">
      <c r="A528" s="770"/>
      <c r="B528" s="771"/>
      <c r="C528" s="768"/>
      <c r="D528" s="768"/>
      <c r="E528" s="395">
        <v>1</v>
      </c>
      <c r="F528" s="394" t="s">
        <v>376</v>
      </c>
      <c r="G528" s="251" t="s">
        <v>68</v>
      </c>
      <c r="H528" s="392" t="s">
        <v>8</v>
      </c>
      <c r="I528" s="204">
        <v>1</v>
      </c>
      <c r="J528" s="204">
        <v>1</v>
      </c>
      <c r="K528" s="204">
        <v>1</v>
      </c>
      <c r="L528" s="40">
        <v>1</v>
      </c>
      <c r="M528" s="404">
        <v>1</v>
      </c>
      <c r="N528" s="411">
        <v>2</v>
      </c>
      <c r="O528" s="411">
        <v>3</v>
      </c>
      <c r="P528" s="38">
        <v>4</v>
      </c>
      <c r="Q528" s="405">
        <f t="shared" si="14"/>
        <v>0</v>
      </c>
      <c r="R528" s="35">
        <v>0</v>
      </c>
      <c r="S528" s="35">
        <v>0</v>
      </c>
      <c r="T528" s="35">
        <v>0</v>
      </c>
      <c r="U528" s="35">
        <v>0</v>
      </c>
      <c r="V528" s="35">
        <v>0</v>
      </c>
      <c r="W528" s="35">
        <v>0</v>
      </c>
      <c r="X528" s="35">
        <v>0</v>
      </c>
      <c r="Y528" s="35">
        <v>0</v>
      </c>
      <c r="Z528" s="35">
        <v>0</v>
      </c>
      <c r="AA528" s="35">
        <v>0</v>
      </c>
      <c r="AB528" s="35">
        <v>0</v>
      </c>
      <c r="AC528" s="174">
        <v>0</v>
      </c>
    </row>
    <row r="529" spans="1:29" ht="104.25" customHeight="1">
      <c r="A529" s="770"/>
      <c r="B529" s="397" t="s">
        <v>377</v>
      </c>
      <c r="C529" s="394" t="s">
        <v>378</v>
      </c>
      <c r="D529" s="394" t="s">
        <v>68</v>
      </c>
      <c r="E529" s="394">
        <v>1</v>
      </c>
      <c r="F529" s="394" t="s">
        <v>788</v>
      </c>
      <c r="G529" s="392">
        <v>0</v>
      </c>
      <c r="H529" s="392" t="s">
        <v>8</v>
      </c>
      <c r="I529" s="404"/>
      <c r="J529" s="404">
        <v>1</v>
      </c>
      <c r="K529" s="404"/>
      <c r="L529" s="404"/>
      <c r="M529" s="404">
        <v>0</v>
      </c>
      <c r="N529" s="411">
        <v>1</v>
      </c>
      <c r="O529" s="411">
        <v>1</v>
      </c>
      <c r="P529" s="38">
        <v>1</v>
      </c>
      <c r="Q529" s="405">
        <f t="shared" si="14"/>
        <v>0.15257835884369067</v>
      </c>
      <c r="R529" s="35">
        <v>0</v>
      </c>
      <c r="S529" s="35">
        <v>2494400</v>
      </c>
      <c r="T529" s="35">
        <v>0</v>
      </c>
      <c r="U529" s="35">
        <v>0</v>
      </c>
      <c r="V529" s="35">
        <v>0</v>
      </c>
      <c r="W529" s="35">
        <v>0</v>
      </c>
      <c r="X529" s="35">
        <v>0</v>
      </c>
      <c r="Y529" s="35">
        <v>0</v>
      </c>
      <c r="Z529" s="35">
        <v>0</v>
      </c>
      <c r="AA529" s="35">
        <v>0</v>
      </c>
      <c r="AB529" s="35">
        <v>2904400</v>
      </c>
      <c r="AC529" s="174">
        <v>6644400</v>
      </c>
    </row>
    <row r="530" spans="1:29" s="332" customFormat="1">
      <c r="A530" s="469"/>
      <c r="B530" s="326"/>
      <c r="C530" s="444"/>
      <c r="D530" s="444"/>
      <c r="E530" s="326"/>
      <c r="F530" s="325"/>
      <c r="G530" s="326"/>
      <c r="P530" s="335"/>
      <c r="Q530" s="332">
        <f>SUM(Q518:Q529)</f>
        <v>0.41318665059130832</v>
      </c>
      <c r="R530" s="331">
        <v>0</v>
      </c>
      <c r="S530" s="331">
        <v>7865200</v>
      </c>
      <c r="T530" s="331">
        <v>0</v>
      </c>
      <c r="U530" s="331">
        <v>0</v>
      </c>
      <c r="V530" s="331">
        <v>0</v>
      </c>
      <c r="W530" s="331">
        <v>0</v>
      </c>
      <c r="X530" s="331">
        <v>0</v>
      </c>
      <c r="Y530" s="331">
        <v>0</v>
      </c>
      <c r="Z530" s="331">
        <v>0</v>
      </c>
      <c r="AA530" s="331">
        <v>0</v>
      </c>
      <c r="AB530" s="331">
        <v>7865200</v>
      </c>
      <c r="AC530" s="331">
        <v>22286200</v>
      </c>
    </row>
    <row r="531" spans="1:29" s="332" customFormat="1">
      <c r="A531" s="469"/>
      <c r="B531" s="326"/>
      <c r="C531" s="444"/>
      <c r="D531" s="444"/>
      <c r="E531" s="326"/>
      <c r="F531" s="325"/>
      <c r="G531" s="326"/>
      <c r="J531" s="340" t="s">
        <v>750</v>
      </c>
      <c r="P531" s="335"/>
      <c r="R531" s="331">
        <v>0</v>
      </c>
      <c r="S531" s="331">
        <v>0</v>
      </c>
      <c r="T531" s="331">
        <v>0</v>
      </c>
      <c r="U531" s="331">
        <v>0</v>
      </c>
      <c r="V531" s="331">
        <v>0</v>
      </c>
      <c r="W531" s="331">
        <v>0</v>
      </c>
      <c r="X531" s="331">
        <v>0</v>
      </c>
      <c r="Y531" s="331">
        <v>0</v>
      </c>
      <c r="Z531" s="331">
        <v>0</v>
      </c>
      <c r="AA531" s="331">
        <v>0</v>
      </c>
      <c r="AB531" s="331">
        <v>0</v>
      </c>
      <c r="AC531" s="331">
        <v>0</v>
      </c>
    </row>
    <row r="532" spans="1:29">
      <c r="A532" s="217"/>
      <c r="B532" s="61"/>
      <c r="C532" s="8"/>
      <c r="D532" s="8"/>
      <c r="E532" s="61"/>
      <c r="F532" s="62"/>
      <c r="G532" s="61"/>
      <c r="H532" s="1"/>
      <c r="I532" s="1"/>
      <c r="J532" s="1"/>
      <c r="K532" s="1"/>
      <c r="L532" s="1"/>
      <c r="M532" s="1"/>
      <c r="N532" s="1"/>
      <c r="O532" s="1"/>
      <c r="P532" s="26"/>
      <c r="Q532" s="1"/>
    </row>
    <row r="533" spans="1:29">
      <c r="A533" s="217"/>
      <c r="B533" s="61"/>
      <c r="C533" s="8"/>
      <c r="D533" s="8"/>
      <c r="E533" s="61"/>
      <c r="F533" s="62"/>
      <c r="G533" s="61"/>
      <c r="H533" s="1"/>
      <c r="I533" s="1"/>
      <c r="J533" s="1"/>
      <c r="K533" s="1"/>
      <c r="L533" s="1"/>
      <c r="M533" s="1"/>
      <c r="N533" s="1"/>
      <c r="O533" s="1"/>
      <c r="P533" s="26"/>
      <c r="Q533" s="1"/>
    </row>
    <row r="534" spans="1:29">
      <c r="A534" s="217"/>
      <c r="B534" s="61"/>
      <c r="C534" s="8"/>
      <c r="D534" s="8"/>
      <c r="E534" s="61"/>
      <c r="F534" s="62"/>
      <c r="G534" s="61"/>
      <c r="H534" s="1"/>
      <c r="I534" s="1"/>
      <c r="J534" s="1"/>
      <c r="K534" s="1"/>
      <c r="L534" s="1"/>
      <c r="M534" s="1"/>
      <c r="N534" s="1"/>
      <c r="O534" s="1"/>
      <c r="P534" s="26"/>
      <c r="Q534" s="1"/>
    </row>
    <row r="535" spans="1:29" ht="20.25" customHeight="1">
      <c r="A535" s="723" t="s">
        <v>29</v>
      </c>
      <c r="B535" s="724"/>
      <c r="C535" s="724"/>
      <c r="D535" s="724"/>
      <c r="E535" s="724"/>
      <c r="F535" s="724"/>
      <c r="G535" s="724"/>
      <c r="H535" s="724"/>
      <c r="I535" s="724"/>
      <c r="J535" s="724"/>
      <c r="K535" s="724"/>
      <c r="L535" s="724"/>
      <c r="M535" s="724"/>
      <c r="N535" s="724"/>
      <c r="O535" s="724"/>
      <c r="P535" s="724"/>
      <c r="Q535" s="724"/>
      <c r="R535" s="724"/>
      <c r="S535" s="724"/>
      <c r="T535" s="724"/>
      <c r="U535" s="724"/>
      <c r="V535" s="724"/>
      <c r="W535" s="724"/>
      <c r="X535" s="724"/>
      <c r="Y535" s="724"/>
      <c r="Z535" s="724"/>
      <c r="AA535" s="724"/>
      <c r="AB535" s="724"/>
      <c r="AC535" s="1"/>
    </row>
    <row r="536" spans="1:29" ht="20.25" customHeight="1">
      <c r="A536" s="723" t="s">
        <v>563</v>
      </c>
      <c r="B536" s="724"/>
      <c r="C536" s="724"/>
      <c r="D536" s="724"/>
      <c r="E536" s="724"/>
      <c r="F536" s="724"/>
      <c r="G536" s="724"/>
      <c r="H536" s="724"/>
      <c r="I536" s="724"/>
      <c r="J536" s="724"/>
      <c r="K536" s="724"/>
      <c r="L536" s="724"/>
      <c r="M536" s="724"/>
      <c r="N536" s="724"/>
      <c r="O536" s="724"/>
      <c r="P536" s="724"/>
      <c r="Q536" s="724"/>
      <c r="R536" s="724"/>
      <c r="S536" s="724"/>
      <c r="T536" s="724"/>
      <c r="U536" s="724"/>
      <c r="V536" s="724"/>
      <c r="W536" s="724"/>
      <c r="X536" s="724"/>
      <c r="Y536" s="724"/>
      <c r="Z536" s="724"/>
      <c r="AA536" s="724"/>
      <c r="AB536" s="724"/>
      <c r="AC536" s="1"/>
    </row>
    <row r="537" spans="1:29" ht="20.25" customHeight="1">
      <c r="A537" s="723" t="s">
        <v>817</v>
      </c>
      <c r="B537" s="724"/>
      <c r="C537" s="724"/>
      <c r="D537" s="724"/>
      <c r="E537" s="724"/>
      <c r="F537" s="724"/>
      <c r="G537" s="724"/>
      <c r="H537" s="724"/>
      <c r="I537" s="724"/>
      <c r="J537" s="724"/>
      <c r="K537" s="724"/>
      <c r="L537" s="724"/>
      <c r="M537" s="724"/>
      <c r="N537" s="724"/>
      <c r="O537" s="724"/>
      <c r="P537" s="724"/>
      <c r="Q537" s="724"/>
      <c r="R537" s="724"/>
      <c r="S537" s="724"/>
      <c r="T537" s="724"/>
      <c r="U537" s="724"/>
      <c r="V537" s="724"/>
      <c r="W537" s="724"/>
      <c r="X537" s="724"/>
      <c r="Y537" s="724"/>
      <c r="Z537" s="724"/>
      <c r="AA537" s="724"/>
      <c r="AB537" s="724"/>
      <c r="AC537" s="1"/>
    </row>
    <row r="538" spans="1:29" ht="26.25" customHeight="1">
      <c r="A538" s="89" t="s">
        <v>1</v>
      </c>
      <c r="B538" s="719" t="s">
        <v>28</v>
      </c>
      <c r="C538" s="720"/>
      <c r="D538" s="720"/>
      <c r="E538" s="721"/>
      <c r="F538" s="18"/>
      <c r="G538" s="19"/>
      <c r="H538" s="20"/>
      <c r="I538" s="20"/>
      <c r="J538" s="20"/>
      <c r="K538" s="20"/>
      <c r="L538" s="20"/>
      <c r="M538" s="20"/>
      <c r="N538" s="20"/>
      <c r="O538" s="20"/>
      <c r="P538" s="21"/>
      <c r="Q538" s="20"/>
      <c r="R538" s="22"/>
      <c r="S538" s="22"/>
      <c r="T538" s="22"/>
      <c r="U538" s="22"/>
      <c r="V538" s="22"/>
      <c r="W538" s="22"/>
      <c r="X538" s="22"/>
      <c r="Y538" s="22"/>
      <c r="Z538" s="22"/>
      <c r="AA538" s="22"/>
      <c r="AB538" s="22"/>
      <c r="AC538" s="260"/>
    </row>
    <row r="539" spans="1:29" ht="24" customHeight="1">
      <c r="A539" s="766" t="s">
        <v>21</v>
      </c>
      <c r="B539" s="766" t="s">
        <v>22</v>
      </c>
      <c r="C539" s="767" t="s">
        <v>23</v>
      </c>
      <c r="D539" s="767"/>
      <c r="E539" s="766" t="s">
        <v>24</v>
      </c>
      <c r="F539" s="767" t="s">
        <v>25</v>
      </c>
      <c r="G539" s="767"/>
      <c r="H539" s="24"/>
      <c r="I539" s="727" t="s">
        <v>379</v>
      </c>
      <c r="J539" s="727"/>
      <c r="K539" s="727"/>
      <c r="L539" s="727"/>
      <c r="M539" s="727" t="s">
        <v>380</v>
      </c>
      <c r="N539" s="727"/>
      <c r="O539" s="727"/>
      <c r="P539" s="727"/>
      <c r="Q539" s="70">
        <v>100</v>
      </c>
      <c r="R539" s="763" t="s">
        <v>382</v>
      </c>
      <c r="S539" s="763"/>
      <c r="T539" s="763"/>
      <c r="U539" s="763"/>
      <c r="V539" s="763"/>
      <c r="W539" s="763"/>
      <c r="X539" s="763"/>
      <c r="Y539" s="763"/>
      <c r="Z539" s="763"/>
      <c r="AA539" s="763"/>
      <c r="AB539" s="763"/>
      <c r="AC539" s="261" t="s">
        <v>383</v>
      </c>
    </row>
    <row r="540" spans="1:29" ht="81" customHeight="1">
      <c r="A540" s="766"/>
      <c r="B540" s="766"/>
      <c r="C540" s="25" t="s">
        <v>23</v>
      </c>
      <c r="D540" s="25" t="s">
        <v>27</v>
      </c>
      <c r="E540" s="766"/>
      <c r="F540" s="91" t="s">
        <v>25</v>
      </c>
      <c r="G540" s="27" t="s">
        <v>27</v>
      </c>
      <c r="H540" s="24" t="s">
        <v>9</v>
      </c>
      <c r="I540" s="25">
        <v>2012</v>
      </c>
      <c r="J540" s="25">
        <v>2013</v>
      </c>
      <c r="K540" s="25">
        <v>2014</v>
      </c>
      <c r="L540" s="25">
        <v>2015</v>
      </c>
      <c r="M540" s="25">
        <v>2012</v>
      </c>
      <c r="N540" s="25">
        <v>2013</v>
      </c>
      <c r="O540" s="25">
        <v>2014</v>
      </c>
      <c r="P540" s="29">
        <v>2015</v>
      </c>
      <c r="Q540" s="24" t="s">
        <v>384</v>
      </c>
      <c r="R540" s="30" t="s">
        <v>11</v>
      </c>
      <c r="S540" s="30" t="s">
        <v>12</v>
      </c>
      <c r="T540" s="30" t="s">
        <v>13</v>
      </c>
      <c r="U540" s="30" t="s">
        <v>14</v>
      </c>
      <c r="V540" s="30" t="s">
        <v>15</v>
      </c>
      <c r="W540" s="30" t="s">
        <v>16</v>
      </c>
      <c r="X540" s="30" t="s">
        <v>17</v>
      </c>
      <c r="Y540" s="30" t="s">
        <v>18</v>
      </c>
      <c r="Z540" s="30" t="s">
        <v>19</v>
      </c>
      <c r="AA540" s="30" t="s">
        <v>385</v>
      </c>
      <c r="AB540" s="30" t="s">
        <v>618</v>
      </c>
      <c r="AC540" s="262" t="s">
        <v>386</v>
      </c>
    </row>
    <row r="541" spans="1:29" ht="24.75" customHeight="1">
      <c r="A541" s="108"/>
      <c r="B541" s="31"/>
      <c r="C541" s="31"/>
      <c r="D541" s="31"/>
      <c r="E541" s="73"/>
      <c r="F541" s="92"/>
      <c r="G541" s="73"/>
      <c r="H541" s="33"/>
      <c r="I541" s="33"/>
      <c r="J541" s="33"/>
      <c r="K541" s="33"/>
      <c r="L541" s="33"/>
      <c r="M541" s="33"/>
      <c r="N541" s="33"/>
      <c r="O541" s="33"/>
      <c r="P541" s="32"/>
      <c r="Q541" s="106">
        <f>+(AB541*$Q$115)/AB$115</f>
        <v>5.4435641247471018</v>
      </c>
      <c r="R541" s="35">
        <v>0</v>
      </c>
      <c r="S541" s="35">
        <v>103620774.03200001</v>
      </c>
      <c r="T541" s="35">
        <v>0</v>
      </c>
      <c r="U541" s="35">
        <v>0</v>
      </c>
      <c r="V541" s="35">
        <v>0</v>
      </c>
      <c r="W541" s="35">
        <v>0</v>
      </c>
      <c r="X541" s="35">
        <v>0</v>
      </c>
      <c r="Y541" s="35">
        <v>0</v>
      </c>
      <c r="Z541" s="35">
        <v>0</v>
      </c>
      <c r="AA541" s="35">
        <v>0</v>
      </c>
      <c r="AB541" s="35">
        <v>103620774.03200001</v>
      </c>
      <c r="AC541" s="261">
        <v>380600341.23199999</v>
      </c>
    </row>
    <row r="542" spans="1:29" ht="97.5" customHeight="1">
      <c r="A542" s="770" t="s">
        <v>601</v>
      </c>
      <c r="B542" s="37" t="s">
        <v>255</v>
      </c>
      <c r="C542" s="37" t="s">
        <v>256</v>
      </c>
      <c r="D542" s="37"/>
      <c r="E542" s="37">
        <v>1</v>
      </c>
      <c r="F542" s="37" t="s">
        <v>257</v>
      </c>
      <c r="G542" s="241">
        <v>0</v>
      </c>
      <c r="H542" s="25" t="s">
        <v>8</v>
      </c>
      <c r="I542" s="241">
        <v>1</v>
      </c>
      <c r="J542" s="241"/>
      <c r="K542" s="241"/>
      <c r="L542" s="241"/>
      <c r="M542" s="43">
        <v>1</v>
      </c>
      <c r="N542" s="24">
        <v>1</v>
      </c>
      <c r="O542" s="24">
        <v>1</v>
      </c>
      <c r="P542" s="38">
        <v>1</v>
      </c>
      <c r="Q542" s="41">
        <f>+(AB542*$Q$541)/AB$541</f>
        <v>0</v>
      </c>
      <c r="R542" s="35">
        <v>0</v>
      </c>
      <c r="S542" s="35">
        <v>0</v>
      </c>
      <c r="T542" s="35">
        <v>0</v>
      </c>
      <c r="U542" s="35">
        <v>0</v>
      </c>
      <c r="V542" s="35">
        <v>0</v>
      </c>
      <c r="W542" s="35">
        <v>0</v>
      </c>
      <c r="X542" s="35">
        <v>0</v>
      </c>
      <c r="Y542" s="35">
        <v>0</v>
      </c>
      <c r="Z542" s="35">
        <v>0</v>
      </c>
      <c r="AA542" s="35">
        <v>0</v>
      </c>
      <c r="AB542" s="35">
        <v>0</v>
      </c>
      <c r="AC542" s="261">
        <v>6502000</v>
      </c>
    </row>
    <row r="543" spans="1:29" ht="80.25" customHeight="1">
      <c r="A543" s="770"/>
      <c r="B543" s="772"/>
      <c r="C543" s="772"/>
      <c r="D543" s="772"/>
      <c r="E543" s="37">
        <v>1</v>
      </c>
      <c r="F543" s="37" t="s">
        <v>258</v>
      </c>
      <c r="G543" s="241">
        <v>0</v>
      </c>
      <c r="H543" s="25" t="s">
        <v>8</v>
      </c>
      <c r="I543" s="241">
        <v>1</v>
      </c>
      <c r="J543" s="241"/>
      <c r="K543" s="241"/>
      <c r="L543" s="241"/>
      <c r="M543" s="43">
        <v>1</v>
      </c>
      <c r="N543" s="24">
        <v>1</v>
      </c>
      <c r="O543" s="24">
        <v>1</v>
      </c>
      <c r="P543" s="38">
        <v>1</v>
      </c>
      <c r="Q543" s="41">
        <f t="shared" ref="Q543:Q562" si="15">+(AB543*$Q$541)/AB$541</f>
        <v>0</v>
      </c>
      <c r="R543" s="35">
        <v>0</v>
      </c>
      <c r="S543" s="35">
        <v>0</v>
      </c>
      <c r="T543" s="35">
        <v>0</v>
      </c>
      <c r="U543" s="35">
        <v>0</v>
      </c>
      <c r="V543" s="35">
        <v>0</v>
      </c>
      <c r="W543" s="35">
        <v>0</v>
      </c>
      <c r="X543" s="35">
        <v>0</v>
      </c>
      <c r="Y543" s="35">
        <v>0</v>
      </c>
      <c r="Z543" s="35">
        <v>0</v>
      </c>
      <c r="AA543" s="35">
        <v>0</v>
      </c>
      <c r="AB543" s="35">
        <v>0</v>
      </c>
      <c r="AC543" s="261">
        <v>12000000</v>
      </c>
    </row>
    <row r="544" spans="1:29" ht="80.25" customHeight="1">
      <c r="A544" s="770"/>
      <c r="B544" s="772"/>
      <c r="C544" s="772"/>
      <c r="D544" s="772"/>
      <c r="E544" s="37">
        <v>1</v>
      </c>
      <c r="F544" s="37" t="s">
        <v>259</v>
      </c>
      <c r="G544" s="241">
        <v>0</v>
      </c>
      <c r="H544" s="25" t="s">
        <v>8</v>
      </c>
      <c r="I544" s="241"/>
      <c r="J544" s="241">
        <v>1</v>
      </c>
      <c r="K544" s="241"/>
      <c r="L544" s="241"/>
      <c r="M544" s="43">
        <v>0</v>
      </c>
      <c r="N544" s="24">
        <v>1</v>
      </c>
      <c r="O544" s="24">
        <v>1</v>
      </c>
      <c r="P544" s="38">
        <v>1</v>
      </c>
      <c r="Q544" s="41">
        <f t="shared" si="15"/>
        <v>0</v>
      </c>
      <c r="R544" s="35">
        <v>0</v>
      </c>
      <c r="S544" s="35">
        <v>0</v>
      </c>
      <c r="T544" s="35">
        <v>0</v>
      </c>
      <c r="U544" s="35">
        <v>0</v>
      </c>
      <c r="V544" s="35">
        <v>0</v>
      </c>
      <c r="W544" s="35">
        <v>0</v>
      </c>
      <c r="X544" s="35">
        <v>0</v>
      </c>
      <c r="Y544" s="35">
        <v>0</v>
      </c>
      <c r="Z544" s="35">
        <v>0</v>
      </c>
      <c r="AA544" s="35">
        <v>0</v>
      </c>
      <c r="AB544" s="35">
        <v>0</v>
      </c>
      <c r="AC544" s="261">
        <v>1000000</v>
      </c>
    </row>
    <row r="545" spans="1:29" ht="63.75" customHeight="1">
      <c r="A545" s="770"/>
      <c r="B545" s="772"/>
      <c r="C545" s="772"/>
      <c r="D545" s="772"/>
      <c r="E545" s="37">
        <v>1</v>
      </c>
      <c r="F545" s="37" t="s">
        <v>260</v>
      </c>
      <c r="G545" s="241">
        <v>0</v>
      </c>
      <c r="H545" s="25" t="s">
        <v>8</v>
      </c>
      <c r="I545" s="241"/>
      <c r="J545" s="241">
        <v>1</v>
      </c>
      <c r="K545" s="241"/>
      <c r="L545" s="241"/>
      <c r="M545" s="43">
        <v>0</v>
      </c>
      <c r="N545" s="24">
        <v>1</v>
      </c>
      <c r="O545" s="24">
        <v>1</v>
      </c>
      <c r="P545" s="38">
        <v>1</v>
      </c>
      <c r="Q545" s="41">
        <f t="shared" si="15"/>
        <v>0</v>
      </c>
      <c r="R545" s="35">
        <v>0</v>
      </c>
      <c r="S545" s="35">
        <v>0</v>
      </c>
      <c r="T545" s="35">
        <v>0</v>
      </c>
      <c r="U545" s="35">
        <v>0</v>
      </c>
      <c r="V545" s="35">
        <v>0</v>
      </c>
      <c r="W545" s="35">
        <v>0</v>
      </c>
      <c r="X545" s="35">
        <v>0</v>
      </c>
      <c r="Y545" s="35">
        <v>0</v>
      </c>
      <c r="Z545" s="35">
        <v>0</v>
      </c>
      <c r="AA545" s="35">
        <v>0</v>
      </c>
      <c r="AB545" s="35">
        <v>0</v>
      </c>
      <c r="AC545" s="261">
        <v>4000000</v>
      </c>
    </row>
    <row r="546" spans="1:29" ht="95.25" customHeight="1">
      <c r="A546" s="770"/>
      <c r="B546" s="772"/>
      <c r="C546" s="772"/>
      <c r="D546" s="772"/>
      <c r="E546" s="37">
        <v>4</v>
      </c>
      <c r="F546" s="37" t="s">
        <v>261</v>
      </c>
      <c r="G546" s="241">
        <v>0</v>
      </c>
      <c r="H546" s="25" t="s">
        <v>8</v>
      </c>
      <c r="I546" s="241">
        <v>1</v>
      </c>
      <c r="J546" s="241">
        <v>1</v>
      </c>
      <c r="K546" s="241">
        <v>1</v>
      </c>
      <c r="L546" s="241">
        <v>1</v>
      </c>
      <c r="M546" s="43">
        <v>1</v>
      </c>
      <c r="N546" s="24">
        <v>2</v>
      </c>
      <c r="O546" s="24">
        <v>3</v>
      </c>
      <c r="P546" s="38">
        <v>4</v>
      </c>
      <c r="Q546" s="41">
        <f t="shared" si="15"/>
        <v>0.62312110783244479</v>
      </c>
      <c r="R546" s="35">
        <v>0</v>
      </c>
      <c r="S546" s="35">
        <v>11861400</v>
      </c>
      <c r="T546" s="35">
        <v>0</v>
      </c>
      <c r="U546" s="35">
        <v>0</v>
      </c>
      <c r="V546" s="35">
        <v>0</v>
      </c>
      <c r="W546" s="35">
        <v>0</v>
      </c>
      <c r="X546" s="35">
        <v>0</v>
      </c>
      <c r="Y546" s="35">
        <v>0</v>
      </c>
      <c r="Z546" s="35">
        <v>0</v>
      </c>
      <c r="AA546" s="35">
        <v>0</v>
      </c>
      <c r="AB546" s="35">
        <v>11861400</v>
      </c>
      <c r="AC546" s="261">
        <v>26051400</v>
      </c>
    </row>
    <row r="547" spans="1:29" ht="78.75" customHeight="1">
      <c r="A547" s="770"/>
      <c r="B547" s="772"/>
      <c r="C547" s="772"/>
      <c r="D547" s="772"/>
      <c r="E547" s="37">
        <v>1</v>
      </c>
      <c r="F547" s="37" t="s">
        <v>262</v>
      </c>
      <c r="G547" s="241">
        <v>0</v>
      </c>
      <c r="H547" s="25" t="s">
        <v>8</v>
      </c>
      <c r="I547" s="241"/>
      <c r="J547" s="241">
        <v>1</v>
      </c>
      <c r="K547" s="241"/>
      <c r="L547" s="241"/>
      <c r="M547" s="43">
        <v>0</v>
      </c>
      <c r="N547" s="24">
        <v>1</v>
      </c>
      <c r="O547" s="24">
        <v>1</v>
      </c>
      <c r="P547" s="38">
        <v>1</v>
      </c>
      <c r="Q547" s="41">
        <f t="shared" si="15"/>
        <v>0</v>
      </c>
      <c r="R547" s="35">
        <v>0</v>
      </c>
      <c r="S547" s="35">
        <v>0</v>
      </c>
      <c r="T547" s="35">
        <v>0</v>
      </c>
      <c r="U547" s="35">
        <v>0</v>
      </c>
      <c r="V547" s="35">
        <v>0</v>
      </c>
      <c r="W547" s="35">
        <v>0</v>
      </c>
      <c r="X547" s="35">
        <v>0</v>
      </c>
      <c r="Y547" s="35">
        <v>0</v>
      </c>
      <c r="Z547" s="35">
        <v>0</v>
      </c>
      <c r="AA547" s="35">
        <v>0</v>
      </c>
      <c r="AB547" s="35">
        <v>0</v>
      </c>
      <c r="AC547" s="261">
        <v>0</v>
      </c>
    </row>
    <row r="548" spans="1:29" ht="63.75" customHeight="1">
      <c r="A548" s="770"/>
      <c r="B548" s="771" t="s">
        <v>263</v>
      </c>
      <c r="C548" s="768" t="s">
        <v>264</v>
      </c>
      <c r="D548" s="768"/>
      <c r="E548" s="47" t="s">
        <v>794</v>
      </c>
      <c r="F548" s="45" t="s">
        <v>265</v>
      </c>
      <c r="G548" s="39">
        <v>0.8</v>
      </c>
      <c r="H548" s="25" t="s">
        <v>10</v>
      </c>
      <c r="I548" s="40">
        <v>1</v>
      </c>
      <c r="J548" s="40">
        <v>1</v>
      </c>
      <c r="K548" s="40">
        <v>1</v>
      </c>
      <c r="L548" s="40">
        <v>1</v>
      </c>
      <c r="M548" s="43">
        <v>1</v>
      </c>
      <c r="N548" s="24">
        <v>2</v>
      </c>
      <c r="O548" s="24">
        <v>3</v>
      </c>
      <c r="P548" s="38">
        <v>4</v>
      </c>
      <c r="Q548" s="41">
        <f t="shared" si="15"/>
        <v>0</v>
      </c>
      <c r="R548" s="35">
        <v>0</v>
      </c>
      <c r="S548" s="35">
        <v>0</v>
      </c>
      <c r="T548" s="35">
        <v>0</v>
      </c>
      <c r="U548" s="35">
        <v>0</v>
      </c>
      <c r="V548" s="35">
        <v>0</v>
      </c>
      <c r="W548" s="35">
        <v>0</v>
      </c>
      <c r="X548" s="35">
        <v>0</v>
      </c>
      <c r="Y548" s="35">
        <v>0</v>
      </c>
      <c r="Z548" s="35">
        <v>0</v>
      </c>
      <c r="AA548" s="35">
        <v>0</v>
      </c>
      <c r="AB548" s="35">
        <v>0</v>
      </c>
      <c r="AC548" s="261">
        <v>0</v>
      </c>
    </row>
    <row r="549" spans="1:29" ht="66" customHeight="1">
      <c r="A549" s="770"/>
      <c r="B549" s="771"/>
      <c r="C549" s="768"/>
      <c r="D549" s="768"/>
      <c r="E549" s="218" t="s">
        <v>795</v>
      </c>
      <c r="F549" s="45" t="s">
        <v>266</v>
      </c>
      <c r="G549" s="219">
        <v>8.9999999999999993E-3</v>
      </c>
      <c r="H549" s="25" t="s">
        <v>9</v>
      </c>
      <c r="I549" s="40">
        <v>1</v>
      </c>
      <c r="J549" s="40">
        <v>1</v>
      </c>
      <c r="K549" s="40">
        <v>1</v>
      </c>
      <c r="L549" s="40">
        <v>1</v>
      </c>
      <c r="M549" s="43">
        <v>1</v>
      </c>
      <c r="N549" s="24">
        <v>2</v>
      </c>
      <c r="O549" s="24">
        <v>3</v>
      </c>
      <c r="P549" s="38">
        <v>4</v>
      </c>
      <c r="Q549" s="41">
        <f t="shared" si="15"/>
        <v>3.8880863820642118</v>
      </c>
      <c r="R549" s="35">
        <v>0</v>
      </c>
      <c r="S549" s="35">
        <v>74011532</v>
      </c>
      <c r="T549" s="35">
        <v>0</v>
      </c>
      <c r="U549" s="35">
        <v>0</v>
      </c>
      <c r="V549" s="35">
        <v>0</v>
      </c>
      <c r="W549" s="35">
        <v>0</v>
      </c>
      <c r="X549" s="35">
        <v>0</v>
      </c>
      <c r="Y549" s="35">
        <v>0</v>
      </c>
      <c r="Z549" s="35">
        <v>0</v>
      </c>
      <c r="AA549" s="35">
        <v>0</v>
      </c>
      <c r="AB549" s="35">
        <v>74011532</v>
      </c>
      <c r="AC549" s="261">
        <v>254703732</v>
      </c>
    </row>
    <row r="550" spans="1:29" ht="48.75" customHeight="1">
      <c r="A550" s="770"/>
      <c r="B550" s="771"/>
      <c r="C550" s="768"/>
      <c r="D550" s="768"/>
      <c r="E550" s="771" t="s">
        <v>796</v>
      </c>
      <c r="F550" s="45" t="s">
        <v>267</v>
      </c>
      <c r="G550" s="204">
        <v>1</v>
      </c>
      <c r="H550" s="25" t="s">
        <v>9</v>
      </c>
      <c r="I550" s="40">
        <v>1</v>
      </c>
      <c r="J550" s="40">
        <v>1</v>
      </c>
      <c r="K550" s="40">
        <v>1</v>
      </c>
      <c r="L550" s="40">
        <v>1</v>
      </c>
      <c r="M550" s="43">
        <v>1</v>
      </c>
      <c r="N550" s="24">
        <v>2</v>
      </c>
      <c r="O550" s="24">
        <v>3</v>
      </c>
      <c r="P550" s="38">
        <v>4</v>
      </c>
      <c r="Q550" s="41">
        <f t="shared" si="15"/>
        <v>0</v>
      </c>
      <c r="R550" s="35">
        <v>0</v>
      </c>
      <c r="S550" s="35">
        <v>0</v>
      </c>
      <c r="T550" s="35">
        <v>0</v>
      </c>
      <c r="U550" s="35">
        <v>0</v>
      </c>
      <c r="V550" s="35">
        <v>0</v>
      </c>
      <c r="W550" s="35">
        <v>0</v>
      </c>
      <c r="X550" s="35">
        <v>0</v>
      </c>
      <c r="Y550" s="35">
        <v>0</v>
      </c>
      <c r="Z550" s="35">
        <v>0</v>
      </c>
      <c r="AA550" s="35">
        <v>0</v>
      </c>
      <c r="AB550" s="35">
        <v>0</v>
      </c>
      <c r="AC550" s="261">
        <v>0</v>
      </c>
    </row>
    <row r="551" spans="1:29" ht="34.5" customHeight="1">
      <c r="A551" s="770"/>
      <c r="B551" s="771"/>
      <c r="C551" s="768"/>
      <c r="D551" s="768"/>
      <c r="E551" s="771"/>
      <c r="F551" s="45" t="s">
        <v>268</v>
      </c>
      <c r="G551" s="204">
        <v>1</v>
      </c>
      <c r="H551" s="25" t="s">
        <v>9</v>
      </c>
      <c r="I551" s="40">
        <v>1</v>
      </c>
      <c r="J551" s="40">
        <v>1</v>
      </c>
      <c r="K551" s="40">
        <v>1</v>
      </c>
      <c r="L551" s="40">
        <v>1</v>
      </c>
      <c r="M551" s="43">
        <v>1</v>
      </c>
      <c r="N551" s="24">
        <v>2</v>
      </c>
      <c r="O551" s="24">
        <v>3</v>
      </c>
      <c r="P551" s="38">
        <v>4</v>
      </c>
      <c r="Q551" s="41">
        <f t="shared" si="15"/>
        <v>0</v>
      </c>
      <c r="R551" s="35">
        <v>0</v>
      </c>
      <c r="S551" s="35">
        <v>0</v>
      </c>
      <c r="T551" s="35">
        <v>0</v>
      </c>
      <c r="U551" s="35">
        <v>0</v>
      </c>
      <c r="V551" s="35">
        <v>0</v>
      </c>
      <c r="W551" s="35">
        <v>0</v>
      </c>
      <c r="X551" s="35">
        <v>0</v>
      </c>
      <c r="Y551" s="35">
        <v>0</v>
      </c>
      <c r="Z551" s="35">
        <v>0</v>
      </c>
      <c r="AA551" s="35">
        <v>0</v>
      </c>
      <c r="AB551" s="35">
        <v>0</v>
      </c>
      <c r="AC551" s="261">
        <v>0</v>
      </c>
    </row>
    <row r="552" spans="1:29" ht="47.25" customHeight="1">
      <c r="A552" s="770"/>
      <c r="B552" s="771"/>
      <c r="C552" s="768"/>
      <c r="D552" s="768"/>
      <c r="E552" s="771"/>
      <c r="F552" s="45" t="s">
        <v>269</v>
      </c>
      <c r="G552" s="186">
        <v>1</v>
      </c>
      <c r="H552" s="25" t="s">
        <v>9</v>
      </c>
      <c r="I552" s="40">
        <v>1</v>
      </c>
      <c r="J552" s="40">
        <v>1</v>
      </c>
      <c r="K552" s="40">
        <v>1</v>
      </c>
      <c r="L552" s="40">
        <v>1</v>
      </c>
      <c r="M552" s="43">
        <v>1</v>
      </c>
      <c r="N552" s="24">
        <v>2</v>
      </c>
      <c r="O552" s="24">
        <v>3</v>
      </c>
      <c r="P552" s="38">
        <v>4</v>
      </c>
      <c r="Q552" s="41">
        <f t="shared" si="15"/>
        <v>0</v>
      </c>
      <c r="R552" s="35">
        <v>0</v>
      </c>
      <c r="S552" s="35">
        <v>0</v>
      </c>
      <c r="T552" s="35">
        <v>0</v>
      </c>
      <c r="U552" s="35">
        <v>0</v>
      </c>
      <c r="V552" s="35">
        <v>0</v>
      </c>
      <c r="W552" s="35">
        <v>0</v>
      </c>
      <c r="X552" s="35">
        <v>0</v>
      </c>
      <c r="Y552" s="35">
        <v>0</v>
      </c>
      <c r="Z552" s="35">
        <v>0</v>
      </c>
      <c r="AA552" s="35">
        <v>0</v>
      </c>
      <c r="AB552" s="35">
        <v>0</v>
      </c>
      <c r="AC552" s="261">
        <v>0</v>
      </c>
    </row>
    <row r="553" spans="1:29" ht="97.5" customHeight="1">
      <c r="A553" s="770"/>
      <c r="B553" s="771" t="s">
        <v>270</v>
      </c>
      <c r="C553" s="768" t="s">
        <v>271</v>
      </c>
      <c r="D553" s="768"/>
      <c r="E553" s="45">
        <v>1</v>
      </c>
      <c r="F553" s="45" t="s">
        <v>272</v>
      </c>
      <c r="G553" s="96">
        <v>0</v>
      </c>
      <c r="H553" s="25" t="s">
        <v>8</v>
      </c>
      <c r="I553" s="43"/>
      <c r="J553" s="43">
        <v>1</v>
      </c>
      <c r="K553" s="43"/>
      <c r="L553" s="43"/>
      <c r="M553" s="43">
        <v>0</v>
      </c>
      <c r="N553" s="24">
        <v>1</v>
      </c>
      <c r="O553" s="24">
        <v>1</v>
      </c>
      <c r="P553" s="38">
        <v>1</v>
      </c>
      <c r="Q553" s="41">
        <f t="shared" si="15"/>
        <v>0</v>
      </c>
      <c r="R553" s="35">
        <v>0</v>
      </c>
      <c r="S553" s="35">
        <v>0</v>
      </c>
      <c r="T553" s="35">
        <v>0</v>
      </c>
      <c r="U553" s="35">
        <v>0</v>
      </c>
      <c r="V553" s="35">
        <v>0</v>
      </c>
      <c r="W553" s="35">
        <v>0</v>
      </c>
      <c r="X553" s="35">
        <v>0</v>
      </c>
      <c r="Y553" s="35">
        <v>0</v>
      </c>
      <c r="Z553" s="35">
        <v>0</v>
      </c>
      <c r="AA553" s="35">
        <v>0</v>
      </c>
      <c r="AB553" s="35">
        <v>0</v>
      </c>
      <c r="AC553" s="261">
        <v>4000000</v>
      </c>
    </row>
    <row r="554" spans="1:29" ht="102.75" customHeight="1">
      <c r="A554" s="770"/>
      <c r="B554" s="771"/>
      <c r="C554" s="768"/>
      <c r="D554" s="768"/>
      <c r="E554" s="45">
        <v>1</v>
      </c>
      <c r="F554" s="45" t="s">
        <v>273</v>
      </c>
      <c r="G554" s="96">
        <v>0</v>
      </c>
      <c r="H554" s="25" t="s">
        <v>8</v>
      </c>
      <c r="I554" s="43">
        <v>1</v>
      </c>
      <c r="J554" s="43"/>
      <c r="K554" s="43"/>
      <c r="L554" s="43"/>
      <c r="M554" s="43">
        <v>1</v>
      </c>
      <c r="N554" s="24">
        <v>1</v>
      </c>
      <c r="O554" s="24">
        <v>1</v>
      </c>
      <c r="P554" s="38">
        <v>1</v>
      </c>
      <c r="Q554" s="41">
        <f t="shared" si="15"/>
        <v>0</v>
      </c>
      <c r="R554" s="35">
        <v>0</v>
      </c>
      <c r="S554" s="35">
        <v>0</v>
      </c>
      <c r="T554" s="35">
        <v>0</v>
      </c>
      <c r="U554" s="35">
        <v>0</v>
      </c>
      <c r="V554" s="35">
        <v>0</v>
      </c>
      <c r="W554" s="35">
        <v>0</v>
      </c>
      <c r="X554" s="35">
        <v>0</v>
      </c>
      <c r="Y554" s="35">
        <v>0</v>
      </c>
      <c r="Z554" s="35">
        <v>0</v>
      </c>
      <c r="AA554" s="35">
        <v>0</v>
      </c>
      <c r="AB554" s="35">
        <v>0</v>
      </c>
      <c r="AC554" s="261">
        <v>0</v>
      </c>
    </row>
    <row r="555" spans="1:29" ht="109.5" customHeight="1">
      <c r="A555" s="770"/>
      <c r="B555" s="771"/>
      <c r="C555" s="768"/>
      <c r="D555" s="768"/>
      <c r="E555" s="45">
        <v>4</v>
      </c>
      <c r="F555" s="45" t="s">
        <v>274</v>
      </c>
      <c r="G555" s="96">
        <v>0</v>
      </c>
      <c r="H555" s="25" t="s">
        <v>8</v>
      </c>
      <c r="I555" s="43">
        <v>1</v>
      </c>
      <c r="J555" s="43">
        <v>1</v>
      </c>
      <c r="K555" s="43">
        <v>1</v>
      </c>
      <c r="L555" s="43">
        <v>1</v>
      </c>
      <c r="M555" s="43">
        <v>1</v>
      </c>
      <c r="N555" s="24">
        <v>2</v>
      </c>
      <c r="O555" s="24">
        <v>3</v>
      </c>
      <c r="P555" s="38">
        <v>4</v>
      </c>
      <c r="Q555" s="41">
        <f t="shared" si="15"/>
        <v>0.17707999311056075</v>
      </c>
      <c r="R555" s="35">
        <v>0</v>
      </c>
      <c r="S555" s="35">
        <v>3370800</v>
      </c>
      <c r="T555" s="35">
        <v>0</v>
      </c>
      <c r="U555" s="35">
        <v>0</v>
      </c>
      <c r="V555" s="35">
        <v>0</v>
      </c>
      <c r="W555" s="35">
        <v>0</v>
      </c>
      <c r="X555" s="35">
        <v>0</v>
      </c>
      <c r="Y555" s="35">
        <v>0</v>
      </c>
      <c r="Z555" s="35">
        <v>0</v>
      </c>
      <c r="AA555" s="35">
        <v>0</v>
      </c>
      <c r="AB555" s="35">
        <v>3370800</v>
      </c>
      <c r="AC555" s="261">
        <v>12550800</v>
      </c>
    </row>
    <row r="556" spans="1:29" ht="105.75" customHeight="1">
      <c r="A556" s="770"/>
      <c r="B556" s="771" t="s">
        <v>275</v>
      </c>
      <c r="C556" s="772" t="s">
        <v>276</v>
      </c>
      <c r="D556" s="773">
        <v>0.2</v>
      </c>
      <c r="E556" s="45">
        <v>4</v>
      </c>
      <c r="F556" s="45" t="s">
        <v>277</v>
      </c>
      <c r="G556" s="96">
        <v>0</v>
      </c>
      <c r="H556" s="25" t="s">
        <v>8</v>
      </c>
      <c r="I556" s="43">
        <v>1</v>
      </c>
      <c r="J556" s="43">
        <v>1</v>
      </c>
      <c r="K556" s="43">
        <v>1</v>
      </c>
      <c r="L556" s="43">
        <v>1</v>
      </c>
      <c r="M556" s="43">
        <v>1</v>
      </c>
      <c r="N556" s="24">
        <v>2</v>
      </c>
      <c r="O556" s="24">
        <v>3</v>
      </c>
      <c r="P556" s="38">
        <v>4</v>
      </c>
      <c r="Q556" s="41">
        <f t="shared" si="15"/>
        <v>6.2568264232398127E-2</v>
      </c>
      <c r="R556" s="35">
        <v>0</v>
      </c>
      <c r="S556" s="35">
        <v>1191016</v>
      </c>
      <c r="T556" s="35">
        <v>0</v>
      </c>
      <c r="U556" s="35">
        <v>0</v>
      </c>
      <c r="V556" s="35">
        <v>0</v>
      </c>
      <c r="W556" s="35">
        <v>0</v>
      </c>
      <c r="X556" s="35">
        <v>0</v>
      </c>
      <c r="Y556" s="35">
        <v>0</v>
      </c>
      <c r="Z556" s="35">
        <v>0</v>
      </c>
      <c r="AA556" s="35">
        <v>0</v>
      </c>
      <c r="AB556" s="35">
        <v>1191016</v>
      </c>
      <c r="AC556" s="261">
        <v>4374616</v>
      </c>
    </row>
    <row r="557" spans="1:29" ht="144" customHeight="1">
      <c r="A557" s="770"/>
      <c r="B557" s="771"/>
      <c r="C557" s="772"/>
      <c r="D557" s="773"/>
      <c r="E557" s="45">
        <v>2</v>
      </c>
      <c r="F557" s="45" t="s">
        <v>278</v>
      </c>
      <c r="G557" s="96">
        <v>0</v>
      </c>
      <c r="H557" s="25" t="s">
        <v>8</v>
      </c>
      <c r="I557" s="43"/>
      <c r="J557" s="43">
        <v>1</v>
      </c>
      <c r="K557" s="43">
        <v>1</v>
      </c>
      <c r="L557" s="43"/>
      <c r="M557" s="43">
        <v>0</v>
      </c>
      <c r="N557" s="24">
        <v>1</v>
      </c>
      <c r="O557" s="24">
        <v>2</v>
      </c>
      <c r="P557" s="38">
        <v>2</v>
      </c>
      <c r="Q557" s="41">
        <f t="shared" si="15"/>
        <v>5.5685532424704635E-2</v>
      </c>
      <c r="R557" s="35">
        <v>0</v>
      </c>
      <c r="S557" s="35"/>
      <c r="T557" s="35">
        <v>0</v>
      </c>
      <c r="U557" s="35">
        <v>0</v>
      </c>
      <c r="V557" s="35">
        <v>0</v>
      </c>
      <c r="W557" s="35">
        <v>0</v>
      </c>
      <c r="X557" s="35">
        <v>0</v>
      </c>
      <c r="Y557" s="35">
        <v>0</v>
      </c>
      <c r="Z557" s="35">
        <v>0</v>
      </c>
      <c r="AA557" s="35">
        <v>0</v>
      </c>
      <c r="AB557" s="35">
        <v>1060000</v>
      </c>
      <c r="AC557" s="261">
        <v>3060000</v>
      </c>
    </row>
    <row r="558" spans="1:29" ht="74.25" customHeight="1">
      <c r="A558" s="770"/>
      <c r="B558" s="771"/>
      <c r="C558" s="772"/>
      <c r="D558" s="773"/>
      <c r="E558" s="42">
        <v>1</v>
      </c>
      <c r="F558" s="45" t="s">
        <v>279</v>
      </c>
      <c r="G558" s="96">
        <v>1</v>
      </c>
      <c r="H558" s="25" t="s">
        <v>9</v>
      </c>
      <c r="I558" s="43">
        <v>1</v>
      </c>
      <c r="J558" s="43"/>
      <c r="K558" s="43"/>
      <c r="L558" s="43"/>
      <c r="M558" s="43">
        <v>1</v>
      </c>
      <c r="N558" s="24">
        <v>1</v>
      </c>
      <c r="O558" s="24">
        <v>1</v>
      </c>
      <c r="P558" s="38">
        <v>1</v>
      </c>
      <c r="Q558" s="41">
        <f t="shared" si="15"/>
        <v>0</v>
      </c>
      <c r="R558" s="35">
        <v>0</v>
      </c>
      <c r="S558" s="35">
        <v>0</v>
      </c>
      <c r="T558" s="35">
        <v>0</v>
      </c>
      <c r="U558" s="35">
        <v>0</v>
      </c>
      <c r="V558" s="35">
        <v>0</v>
      </c>
      <c r="W558" s="35">
        <v>0</v>
      </c>
      <c r="X558" s="35">
        <v>0</v>
      </c>
      <c r="Y558" s="35">
        <v>0</v>
      </c>
      <c r="Z558" s="35">
        <v>0</v>
      </c>
      <c r="AA558" s="35">
        <v>0</v>
      </c>
      <c r="AB558" s="35">
        <v>0</v>
      </c>
      <c r="AC558" s="261">
        <v>0</v>
      </c>
    </row>
    <row r="559" spans="1:29" ht="64.5" customHeight="1">
      <c r="A559" s="770"/>
      <c r="B559" s="771"/>
      <c r="C559" s="772"/>
      <c r="D559" s="773"/>
      <c r="E559" s="45">
        <v>1</v>
      </c>
      <c r="F559" s="45" t="s">
        <v>280</v>
      </c>
      <c r="G559" s="96">
        <v>1</v>
      </c>
      <c r="H559" s="25" t="s">
        <v>9</v>
      </c>
      <c r="I559" s="43">
        <v>1</v>
      </c>
      <c r="J559" s="43"/>
      <c r="K559" s="43"/>
      <c r="L559" s="43"/>
      <c r="M559" s="43">
        <v>1</v>
      </c>
      <c r="N559" s="24">
        <v>1</v>
      </c>
      <c r="O559" s="24">
        <v>1</v>
      </c>
      <c r="P559" s="38">
        <v>1</v>
      </c>
      <c r="Q559" s="41">
        <f t="shared" si="15"/>
        <v>0</v>
      </c>
      <c r="R559" s="35">
        <v>0</v>
      </c>
      <c r="S559" s="35">
        <v>0</v>
      </c>
      <c r="T559" s="35">
        <v>0</v>
      </c>
      <c r="U559" s="35">
        <v>0</v>
      </c>
      <c r="V559" s="35">
        <v>0</v>
      </c>
      <c r="W559" s="35">
        <v>0</v>
      </c>
      <c r="X559" s="35">
        <v>0</v>
      </c>
      <c r="Y559" s="35">
        <v>0</v>
      </c>
      <c r="Z559" s="35">
        <v>0</v>
      </c>
      <c r="AA559" s="35">
        <v>0</v>
      </c>
      <c r="AB559" s="35">
        <v>0</v>
      </c>
      <c r="AC559" s="261">
        <v>1000000</v>
      </c>
    </row>
    <row r="560" spans="1:29" ht="72" customHeight="1">
      <c r="A560" s="770"/>
      <c r="B560" s="771"/>
      <c r="C560" s="772"/>
      <c r="D560" s="773"/>
      <c r="E560" s="45">
        <v>4</v>
      </c>
      <c r="F560" s="45" t="s">
        <v>281</v>
      </c>
      <c r="G560" s="96">
        <v>0</v>
      </c>
      <c r="H560" s="25" t="s">
        <v>8</v>
      </c>
      <c r="I560" s="43">
        <v>1</v>
      </c>
      <c r="J560" s="43">
        <v>1</v>
      </c>
      <c r="K560" s="43">
        <v>1</v>
      </c>
      <c r="L560" s="43">
        <v>1</v>
      </c>
      <c r="M560" s="43">
        <v>1</v>
      </c>
      <c r="N560" s="24">
        <v>2</v>
      </c>
      <c r="O560" s="24">
        <v>3</v>
      </c>
      <c r="P560" s="38">
        <v>4</v>
      </c>
      <c r="Q560" s="41">
        <f t="shared" si="15"/>
        <v>5.9026664370186915E-2</v>
      </c>
      <c r="R560" s="35">
        <v>0</v>
      </c>
      <c r="S560" s="35">
        <v>1123600</v>
      </c>
      <c r="T560" s="35">
        <v>0</v>
      </c>
      <c r="U560" s="35">
        <v>0</v>
      </c>
      <c r="V560" s="35">
        <v>0</v>
      </c>
      <c r="W560" s="35">
        <v>0</v>
      </c>
      <c r="X560" s="35">
        <v>0</v>
      </c>
      <c r="Y560" s="35">
        <v>0</v>
      </c>
      <c r="Z560" s="35">
        <v>0</v>
      </c>
      <c r="AA560" s="35">
        <v>0</v>
      </c>
      <c r="AB560" s="35">
        <v>1123600</v>
      </c>
      <c r="AC560" s="261">
        <v>4183600</v>
      </c>
    </row>
    <row r="561" spans="1:29" ht="97.5" customHeight="1">
      <c r="A561" s="770"/>
      <c r="B561" s="220" t="s">
        <v>282</v>
      </c>
      <c r="C561" s="45" t="s">
        <v>283</v>
      </c>
      <c r="D561" s="74">
        <v>5.0000000000000001E-3</v>
      </c>
      <c r="E561" s="45">
        <v>1</v>
      </c>
      <c r="F561" s="45" t="s">
        <v>284</v>
      </c>
      <c r="G561" s="43">
        <v>0</v>
      </c>
      <c r="H561" s="25" t="s">
        <v>8</v>
      </c>
      <c r="I561" s="43">
        <v>1</v>
      </c>
      <c r="J561" s="43"/>
      <c r="K561" s="43"/>
      <c r="L561" s="43"/>
      <c r="M561" s="43">
        <v>1</v>
      </c>
      <c r="N561" s="24">
        <v>1</v>
      </c>
      <c r="O561" s="24">
        <v>1</v>
      </c>
      <c r="P561" s="38">
        <v>1</v>
      </c>
      <c r="Q561" s="41">
        <f t="shared" si="15"/>
        <v>0</v>
      </c>
      <c r="R561" s="35">
        <v>0</v>
      </c>
      <c r="S561" s="35">
        <v>0</v>
      </c>
      <c r="T561" s="35">
        <v>0</v>
      </c>
      <c r="U561" s="35">
        <v>0</v>
      </c>
      <c r="V561" s="35">
        <v>0</v>
      </c>
      <c r="W561" s="35">
        <v>0</v>
      </c>
      <c r="X561" s="35">
        <v>0</v>
      </c>
      <c r="Y561" s="35">
        <v>0</v>
      </c>
      <c r="Z561" s="35">
        <v>0</v>
      </c>
      <c r="AA561" s="35">
        <v>0</v>
      </c>
      <c r="AB561" s="35">
        <v>0</v>
      </c>
      <c r="AC561" s="261">
        <v>2000000</v>
      </c>
    </row>
    <row r="562" spans="1:29" ht="108.75" customHeight="1">
      <c r="A562" s="770"/>
      <c r="B562" s="42"/>
      <c r="C562" s="42"/>
      <c r="D562" s="42"/>
      <c r="E562" s="42">
        <v>4</v>
      </c>
      <c r="F562" s="45" t="s">
        <v>602</v>
      </c>
      <c r="G562" s="38" t="s">
        <v>68</v>
      </c>
      <c r="H562" s="25" t="s">
        <v>8</v>
      </c>
      <c r="I562" s="38">
        <v>1</v>
      </c>
      <c r="J562" s="38">
        <v>1</v>
      </c>
      <c r="K562" s="38">
        <v>1</v>
      </c>
      <c r="L562" s="38">
        <v>1</v>
      </c>
      <c r="M562" s="43">
        <v>1</v>
      </c>
      <c r="N562" s="24">
        <v>2</v>
      </c>
      <c r="O562" s="24">
        <v>3</v>
      </c>
      <c r="P562" s="38">
        <v>4</v>
      </c>
      <c r="Q562" s="41">
        <f t="shared" si="15"/>
        <v>0.57799618071259462</v>
      </c>
      <c r="R562" s="35">
        <v>0</v>
      </c>
      <c r="S562" s="35">
        <v>12062426.032</v>
      </c>
      <c r="T562" s="35">
        <v>0</v>
      </c>
      <c r="U562" s="35">
        <v>0</v>
      </c>
      <c r="V562" s="35">
        <v>0</v>
      </c>
      <c r="W562" s="35">
        <v>0</v>
      </c>
      <c r="X562" s="35">
        <v>0</v>
      </c>
      <c r="Y562" s="35">
        <v>0</v>
      </c>
      <c r="Z562" s="35">
        <v>0</v>
      </c>
      <c r="AA562" s="35">
        <v>0</v>
      </c>
      <c r="AB562" s="35">
        <v>11002426.032</v>
      </c>
      <c r="AC562" s="261">
        <v>45174193.232000001</v>
      </c>
    </row>
    <row r="563" spans="1:29" s="332" customFormat="1">
      <c r="F563" s="334"/>
      <c r="J563" s="340" t="s">
        <v>780</v>
      </c>
      <c r="P563" s="335"/>
      <c r="Q563" s="330">
        <f>SUM(Q542:Q562)</f>
        <v>5.4435641247471018</v>
      </c>
      <c r="R563" s="336">
        <v>0</v>
      </c>
      <c r="S563" s="336">
        <v>103620774.03200001</v>
      </c>
      <c r="T563" s="336">
        <v>0</v>
      </c>
      <c r="U563" s="336">
        <v>0</v>
      </c>
      <c r="V563" s="336">
        <v>0</v>
      </c>
      <c r="W563" s="336">
        <v>0</v>
      </c>
      <c r="X563" s="336">
        <v>0</v>
      </c>
      <c r="Y563" s="336">
        <v>0</v>
      </c>
      <c r="Z563" s="336">
        <v>0</v>
      </c>
      <c r="AA563" s="336">
        <v>0</v>
      </c>
      <c r="AB563" s="336">
        <v>103620774.03200001</v>
      </c>
      <c r="AC563" s="428">
        <v>380600341.23199999</v>
      </c>
    </row>
    <row r="564" spans="1:29" s="332" customFormat="1">
      <c r="F564" s="334"/>
      <c r="P564" s="335"/>
      <c r="R564" s="336">
        <v>0</v>
      </c>
      <c r="S564" s="336">
        <v>0</v>
      </c>
      <c r="T564" s="336">
        <v>0</v>
      </c>
      <c r="U564" s="336">
        <v>0</v>
      </c>
      <c r="V564" s="336">
        <v>0</v>
      </c>
      <c r="W564" s="336">
        <v>0</v>
      </c>
      <c r="X564" s="336">
        <v>0</v>
      </c>
      <c r="Y564" s="336">
        <v>0</v>
      </c>
      <c r="Z564" s="336">
        <v>0</v>
      </c>
      <c r="AA564" s="336">
        <v>0</v>
      </c>
      <c r="AB564" s="336">
        <v>0</v>
      </c>
      <c r="AC564" s="428">
        <v>0</v>
      </c>
    </row>
    <row r="569" spans="1:29" ht="20.25" customHeight="1">
      <c r="A569" s="723" t="s">
        <v>29</v>
      </c>
      <c r="B569" s="724"/>
      <c r="C569" s="724"/>
      <c r="D569" s="724"/>
      <c r="E569" s="724"/>
      <c r="F569" s="724"/>
      <c r="G569" s="724"/>
      <c r="H569" s="724"/>
      <c r="I569" s="724"/>
      <c r="J569" s="724"/>
      <c r="K569" s="724"/>
      <c r="L569" s="724"/>
      <c r="M569" s="724"/>
      <c r="N569" s="724"/>
      <c r="O569" s="724"/>
      <c r="P569" s="724"/>
      <c r="Q569" s="724"/>
      <c r="R569" s="724"/>
      <c r="S569" s="724"/>
      <c r="T569" s="724"/>
      <c r="U569" s="724"/>
      <c r="V569" s="724"/>
      <c r="W569" s="724"/>
      <c r="X569" s="724"/>
      <c r="Y569" s="724"/>
      <c r="Z569" s="724"/>
      <c r="AA569" s="724"/>
      <c r="AB569" s="724"/>
      <c r="AC569" s="1"/>
    </row>
    <row r="570" spans="1:29" ht="20.25" customHeight="1">
      <c r="A570" s="723" t="s">
        <v>563</v>
      </c>
      <c r="B570" s="724"/>
      <c r="C570" s="724"/>
      <c r="D570" s="724"/>
      <c r="E570" s="724"/>
      <c r="F570" s="724"/>
      <c r="G570" s="724"/>
      <c r="H570" s="724"/>
      <c r="I570" s="724"/>
      <c r="J570" s="724"/>
      <c r="K570" s="724"/>
      <c r="L570" s="724"/>
      <c r="M570" s="724"/>
      <c r="N570" s="724"/>
      <c r="O570" s="724"/>
      <c r="P570" s="724"/>
      <c r="Q570" s="724"/>
      <c r="R570" s="724"/>
      <c r="S570" s="724"/>
      <c r="T570" s="724"/>
      <c r="U570" s="724"/>
      <c r="V570" s="724"/>
      <c r="W570" s="724"/>
      <c r="X570" s="724"/>
      <c r="Y570" s="724"/>
      <c r="Z570" s="724"/>
      <c r="AA570" s="724"/>
      <c r="AB570" s="724"/>
      <c r="AC570" s="1"/>
    </row>
    <row r="571" spans="1:29" ht="20.25" customHeight="1">
      <c r="A571" s="723" t="s">
        <v>381</v>
      </c>
      <c r="B571" s="724"/>
      <c r="C571" s="724"/>
      <c r="D571" s="724"/>
      <c r="E571" s="724"/>
      <c r="F571" s="724"/>
      <c r="G571" s="724"/>
      <c r="H571" s="724"/>
      <c r="I571" s="724"/>
      <c r="J571" s="724"/>
      <c r="K571" s="724"/>
      <c r="L571" s="724"/>
      <c r="M571" s="724"/>
      <c r="N571" s="724"/>
      <c r="O571" s="724"/>
      <c r="P571" s="724"/>
      <c r="Q571" s="724"/>
      <c r="R571" s="724"/>
      <c r="S571" s="724"/>
      <c r="T571" s="724"/>
      <c r="U571" s="724"/>
      <c r="V571" s="724"/>
      <c r="W571" s="724"/>
      <c r="X571" s="724"/>
      <c r="Y571" s="724"/>
      <c r="Z571" s="724"/>
      <c r="AA571" s="724"/>
      <c r="AB571" s="724"/>
      <c r="AC571" s="1"/>
    </row>
    <row r="572" spans="1:29" ht="27" customHeight="1">
      <c r="A572" s="89" t="s">
        <v>1</v>
      </c>
      <c r="B572" s="221"/>
      <c r="C572" s="774" t="s">
        <v>431</v>
      </c>
      <c r="D572" s="775"/>
      <c r="E572" s="775"/>
      <c r="F572" s="775"/>
      <c r="G572" s="775"/>
      <c r="H572" s="775"/>
      <c r="I572" s="775"/>
      <c r="J572" s="775"/>
      <c r="K572" s="776"/>
      <c r="L572" s="202"/>
      <c r="M572" s="20"/>
      <c r="N572" s="20"/>
      <c r="O572" s="20"/>
      <c r="P572" s="21"/>
      <c r="Q572" s="20"/>
      <c r="R572" s="22"/>
      <c r="S572" s="22"/>
      <c r="T572" s="22"/>
      <c r="U572" s="22"/>
      <c r="V572" s="22"/>
      <c r="W572" s="22"/>
      <c r="X572" s="22"/>
      <c r="Y572" s="22"/>
      <c r="Z572" s="22"/>
      <c r="AA572" s="22"/>
      <c r="AB572" s="22"/>
      <c r="AC572" s="260"/>
    </row>
    <row r="573" spans="1:29" ht="24" customHeight="1">
      <c r="A573" s="766" t="s">
        <v>21</v>
      </c>
      <c r="B573" s="766" t="s">
        <v>22</v>
      </c>
      <c r="C573" s="767" t="s">
        <v>23</v>
      </c>
      <c r="D573" s="767"/>
      <c r="E573" s="766" t="s">
        <v>24</v>
      </c>
      <c r="F573" s="767" t="s">
        <v>25</v>
      </c>
      <c r="G573" s="767"/>
      <c r="H573" s="24"/>
      <c r="I573" s="762" t="s">
        <v>379</v>
      </c>
      <c r="J573" s="762"/>
      <c r="K573" s="762"/>
      <c r="L573" s="762"/>
      <c r="M573" s="762" t="s">
        <v>380</v>
      </c>
      <c r="N573" s="762"/>
      <c r="O573" s="762"/>
      <c r="P573" s="762"/>
      <c r="Q573" s="70">
        <v>100</v>
      </c>
      <c r="R573" s="763" t="s">
        <v>382</v>
      </c>
      <c r="S573" s="763"/>
      <c r="T573" s="763"/>
      <c r="U573" s="763"/>
      <c r="V573" s="763"/>
      <c r="W573" s="763"/>
      <c r="X573" s="763"/>
      <c r="Y573" s="763"/>
      <c r="Z573" s="763"/>
      <c r="AA573" s="763"/>
      <c r="AB573" s="763"/>
      <c r="AC573" s="261" t="s">
        <v>383</v>
      </c>
    </row>
    <row r="574" spans="1:29" ht="81" customHeight="1">
      <c r="A574" s="766"/>
      <c r="B574" s="766"/>
      <c r="C574" s="25" t="s">
        <v>23</v>
      </c>
      <c r="D574" s="25" t="s">
        <v>27</v>
      </c>
      <c r="E574" s="766"/>
      <c r="F574" s="91" t="s">
        <v>25</v>
      </c>
      <c r="G574" s="27" t="s">
        <v>27</v>
      </c>
      <c r="H574" s="24" t="s">
        <v>9</v>
      </c>
      <c r="I574" s="25">
        <v>2012</v>
      </c>
      <c r="J574" s="25">
        <v>2013</v>
      </c>
      <c r="K574" s="25">
        <v>2014</v>
      </c>
      <c r="L574" s="25">
        <v>2015</v>
      </c>
      <c r="M574" s="25">
        <v>2012</v>
      </c>
      <c r="N574" s="25">
        <v>2013</v>
      </c>
      <c r="O574" s="25">
        <v>2014</v>
      </c>
      <c r="P574" s="29">
        <v>2015</v>
      </c>
      <c r="Q574" s="24" t="s">
        <v>384</v>
      </c>
      <c r="R574" s="30" t="s">
        <v>11</v>
      </c>
      <c r="S574" s="30" t="s">
        <v>12</v>
      </c>
      <c r="T574" s="30" t="s">
        <v>13</v>
      </c>
      <c r="U574" s="30" t="s">
        <v>14</v>
      </c>
      <c r="V574" s="30" t="s">
        <v>15</v>
      </c>
      <c r="W574" s="30" t="s">
        <v>16</v>
      </c>
      <c r="X574" s="30" t="s">
        <v>17</v>
      </c>
      <c r="Y574" s="30" t="s">
        <v>18</v>
      </c>
      <c r="Z574" s="30" t="s">
        <v>19</v>
      </c>
      <c r="AA574" s="30" t="s">
        <v>385</v>
      </c>
      <c r="AB574" s="30" t="s">
        <v>618</v>
      </c>
      <c r="AC574" s="262" t="s">
        <v>386</v>
      </c>
    </row>
    <row r="575" spans="1:29" ht="25.5" customHeight="1">
      <c r="A575" s="108"/>
      <c r="B575" s="31"/>
      <c r="C575" s="31"/>
      <c r="D575" s="31"/>
      <c r="E575" s="73"/>
      <c r="F575" s="92"/>
      <c r="G575" s="73"/>
      <c r="H575" s="33"/>
      <c r="I575" s="33"/>
      <c r="J575" s="33"/>
      <c r="K575" s="33"/>
      <c r="L575" s="33"/>
      <c r="M575" s="33"/>
      <c r="N575" s="33"/>
      <c r="O575" s="33"/>
      <c r="P575" s="32"/>
      <c r="Q575" s="106">
        <f>+(AB575*$Q$115)/AB$115</f>
        <v>6.9766032256853849</v>
      </c>
      <c r="R575" s="35">
        <v>0</v>
      </c>
      <c r="S575" s="35">
        <v>132802886.08582401</v>
      </c>
      <c r="T575" s="35">
        <v>0</v>
      </c>
      <c r="U575" s="35">
        <v>0</v>
      </c>
      <c r="V575" s="35">
        <v>0</v>
      </c>
      <c r="W575" s="35">
        <v>0</v>
      </c>
      <c r="X575" s="35">
        <v>0</v>
      </c>
      <c r="Y575" s="35">
        <v>0</v>
      </c>
      <c r="Z575" s="35">
        <v>0</v>
      </c>
      <c r="AA575" s="35">
        <v>0</v>
      </c>
      <c r="AB575" s="35">
        <v>132802886.08582401</v>
      </c>
      <c r="AC575" s="261">
        <v>487786587.51622403</v>
      </c>
    </row>
    <row r="576" spans="1:29" ht="66.75" customHeight="1">
      <c r="A576" s="770" t="s">
        <v>603</v>
      </c>
      <c r="B576" s="768" t="s">
        <v>335</v>
      </c>
      <c r="C576" s="768" t="s">
        <v>336</v>
      </c>
      <c r="D576" s="768" t="s">
        <v>68</v>
      </c>
      <c r="E576" s="45">
        <v>1</v>
      </c>
      <c r="F576" s="45" t="s">
        <v>337</v>
      </c>
      <c r="G576" s="43">
        <v>0</v>
      </c>
      <c r="H576" s="25" t="s">
        <v>8</v>
      </c>
      <c r="I576" s="43">
        <v>1</v>
      </c>
      <c r="J576" s="43"/>
      <c r="K576" s="43"/>
      <c r="L576" s="43"/>
      <c r="M576" s="43">
        <v>1</v>
      </c>
      <c r="N576" s="404">
        <v>1</v>
      </c>
      <c r="O576" s="404">
        <v>1</v>
      </c>
      <c r="P576" s="404">
        <v>1</v>
      </c>
      <c r="Q576" s="41">
        <f>+(AB576*$Q$575)/AB$575</f>
        <v>0</v>
      </c>
      <c r="R576" s="35">
        <v>0</v>
      </c>
      <c r="S576" s="35">
        <v>2900000</v>
      </c>
      <c r="T576" s="35">
        <v>0</v>
      </c>
      <c r="U576" s="35">
        <v>0</v>
      </c>
      <c r="V576" s="35">
        <v>0</v>
      </c>
      <c r="W576" s="35">
        <v>0</v>
      </c>
      <c r="X576" s="35">
        <v>0</v>
      </c>
      <c r="Y576" s="35">
        <v>0</v>
      </c>
      <c r="Z576" s="35">
        <v>0</v>
      </c>
      <c r="AA576" s="35">
        <v>0</v>
      </c>
      <c r="AB576" s="35">
        <v>0</v>
      </c>
      <c r="AC576" s="261">
        <v>2503864</v>
      </c>
    </row>
    <row r="577" spans="1:29" ht="54.75" customHeight="1">
      <c r="A577" s="770"/>
      <c r="B577" s="768"/>
      <c r="C577" s="768"/>
      <c r="D577" s="768"/>
      <c r="E577" s="45">
        <v>5</v>
      </c>
      <c r="F577" s="45" t="s">
        <v>338</v>
      </c>
      <c r="G577" s="43">
        <v>5</v>
      </c>
      <c r="H577" s="25" t="s">
        <v>9</v>
      </c>
      <c r="I577" s="43">
        <v>5</v>
      </c>
      <c r="J577" s="43"/>
      <c r="K577" s="43"/>
      <c r="L577" s="43"/>
      <c r="M577" s="43">
        <v>5</v>
      </c>
      <c r="N577" s="404">
        <v>5</v>
      </c>
      <c r="O577" s="404">
        <v>5</v>
      </c>
      <c r="P577" s="404">
        <v>5</v>
      </c>
      <c r="Q577" s="41">
        <f t="shared" ref="Q577:Q590" si="16">+(AB577*$Q$575)/AB$575</f>
        <v>0</v>
      </c>
      <c r="R577" s="35">
        <v>0</v>
      </c>
      <c r="S577" s="35">
        <v>5600000</v>
      </c>
      <c r="T577" s="35">
        <v>0</v>
      </c>
      <c r="U577" s="35">
        <v>0</v>
      </c>
      <c r="V577" s="35">
        <v>0</v>
      </c>
      <c r="W577" s="35">
        <v>0</v>
      </c>
      <c r="X577" s="35">
        <v>0</v>
      </c>
      <c r="Y577" s="35">
        <v>0</v>
      </c>
      <c r="Z577" s="35">
        <v>0</v>
      </c>
      <c r="AA577" s="35">
        <v>0</v>
      </c>
      <c r="AB577" s="35">
        <v>0</v>
      </c>
      <c r="AC577" s="261">
        <v>4000000</v>
      </c>
    </row>
    <row r="578" spans="1:29" ht="80.25" customHeight="1">
      <c r="A578" s="770"/>
      <c r="B578" s="47">
        <v>0</v>
      </c>
      <c r="C578" s="45" t="s">
        <v>339</v>
      </c>
      <c r="D578" s="45">
        <v>0</v>
      </c>
      <c r="E578" s="45">
        <v>1</v>
      </c>
      <c r="F578" s="45" t="s">
        <v>340</v>
      </c>
      <c r="G578" s="43">
        <v>0</v>
      </c>
      <c r="H578" s="25" t="s">
        <v>8</v>
      </c>
      <c r="I578" s="43"/>
      <c r="J578" s="43">
        <v>1</v>
      </c>
      <c r="K578" s="43"/>
      <c r="L578" s="43"/>
      <c r="M578" s="43">
        <v>0</v>
      </c>
      <c r="N578" s="404">
        <v>1</v>
      </c>
      <c r="O578" s="404">
        <v>1</v>
      </c>
      <c r="P578" s="404">
        <v>1</v>
      </c>
      <c r="Q578" s="41">
        <f t="shared" si="16"/>
        <v>0</v>
      </c>
      <c r="R578" s="35">
        <v>0</v>
      </c>
      <c r="S578" s="35">
        <v>0</v>
      </c>
      <c r="T578" s="35">
        <v>0</v>
      </c>
      <c r="U578" s="35">
        <v>0</v>
      </c>
      <c r="V578" s="35">
        <v>0</v>
      </c>
      <c r="W578" s="35">
        <v>0</v>
      </c>
      <c r="X578" s="35">
        <v>0</v>
      </c>
      <c r="Y578" s="35">
        <v>0</v>
      </c>
      <c r="Z578" s="35">
        <v>0</v>
      </c>
      <c r="AA578" s="35">
        <v>0</v>
      </c>
      <c r="AB578" s="35">
        <v>0</v>
      </c>
      <c r="AC578" s="261">
        <v>1000000</v>
      </c>
    </row>
    <row r="579" spans="1:29" ht="65.25" customHeight="1">
      <c r="A579" s="770"/>
      <c r="B579" s="768" t="s">
        <v>343</v>
      </c>
      <c r="C579" s="45" t="s">
        <v>344</v>
      </c>
      <c r="D579" s="45"/>
      <c r="E579" s="45">
        <v>8</v>
      </c>
      <c r="F579" s="45" t="s">
        <v>604</v>
      </c>
      <c r="G579" s="43">
        <v>0</v>
      </c>
      <c r="H579" s="25" t="s">
        <v>8</v>
      </c>
      <c r="I579" s="43">
        <v>2</v>
      </c>
      <c r="J579" s="43">
        <v>2</v>
      </c>
      <c r="K579" s="43">
        <v>2</v>
      </c>
      <c r="L579" s="43">
        <v>2</v>
      </c>
      <c r="M579" s="43">
        <v>2</v>
      </c>
      <c r="N579" s="404">
        <v>4</v>
      </c>
      <c r="O579" s="404">
        <v>6</v>
      </c>
      <c r="P579" s="404">
        <v>8</v>
      </c>
      <c r="Q579" s="41">
        <f t="shared" si="16"/>
        <v>0.17707999311056072</v>
      </c>
      <c r="R579" s="35">
        <v>0</v>
      </c>
      <c r="S579" s="35">
        <v>3370800</v>
      </c>
      <c r="T579" s="35">
        <v>0</v>
      </c>
      <c r="U579" s="35">
        <v>0</v>
      </c>
      <c r="V579" s="35">
        <v>0</v>
      </c>
      <c r="W579" s="35">
        <v>0</v>
      </c>
      <c r="X579" s="35">
        <v>0</v>
      </c>
      <c r="Y579" s="35">
        <v>0</v>
      </c>
      <c r="Z579" s="35">
        <v>0</v>
      </c>
      <c r="AA579" s="35">
        <v>0</v>
      </c>
      <c r="AB579" s="35">
        <v>3370800</v>
      </c>
      <c r="AC579" s="261">
        <v>10550800</v>
      </c>
    </row>
    <row r="580" spans="1:29" ht="66" customHeight="1">
      <c r="A580" s="770"/>
      <c r="B580" s="768"/>
      <c r="C580" s="45" t="s">
        <v>345</v>
      </c>
      <c r="D580" s="45"/>
      <c r="E580" s="45">
        <v>1</v>
      </c>
      <c r="F580" s="45" t="s">
        <v>813</v>
      </c>
      <c r="G580" s="43">
        <v>0</v>
      </c>
      <c r="H580" s="25" t="s">
        <v>8</v>
      </c>
      <c r="I580" s="43">
        <v>1</v>
      </c>
      <c r="J580" s="43"/>
      <c r="K580" s="43"/>
      <c r="L580" s="43"/>
      <c r="M580" s="43">
        <v>1</v>
      </c>
      <c r="N580" s="404">
        <v>1</v>
      </c>
      <c r="O580" s="404">
        <v>1</v>
      </c>
      <c r="P580" s="404">
        <v>1</v>
      </c>
      <c r="Q580" s="41">
        <f t="shared" si="16"/>
        <v>0</v>
      </c>
      <c r="R580" s="35">
        <v>0</v>
      </c>
      <c r="S580" s="35">
        <v>0</v>
      </c>
      <c r="T580" s="35">
        <v>0</v>
      </c>
      <c r="U580" s="35">
        <v>0</v>
      </c>
      <c r="V580" s="35">
        <v>0</v>
      </c>
      <c r="W580" s="35">
        <v>0</v>
      </c>
      <c r="X580" s="35">
        <v>0</v>
      </c>
      <c r="Y580" s="35">
        <v>0</v>
      </c>
      <c r="Z580" s="35">
        <v>0</v>
      </c>
      <c r="AA580" s="35">
        <v>0</v>
      </c>
      <c r="AB580" s="35">
        <v>0</v>
      </c>
      <c r="AC580" s="261">
        <v>1000000</v>
      </c>
    </row>
    <row r="581" spans="1:29" ht="50.25" customHeight="1">
      <c r="A581" s="770"/>
      <c r="B581" s="769">
        <v>0.1</v>
      </c>
      <c r="C581" s="768" t="s">
        <v>341</v>
      </c>
      <c r="D581" s="768">
        <v>1</v>
      </c>
      <c r="E581" s="45">
        <v>1</v>
      </c>
      <c r="F581" s="45" t="s">
        <v>342</v>
      </c>
      <c r="G581" s="43">
        <v>0</v>
      </c>
      <c r="H581" s="25" t="s">
        <v>8</v>
      </c>
      <c r="I581" s="43"/>
      <c r="J581" s="43"/>
      <c r="K581" s="75">
        <v>1</v>
      </c>
      <c r="L581" s="43"/>
      <c r="M581" s="43">
        <v>0</v>
      </c>
      <c r="N581" s="404">
        <v>0</v>
      </c>
      <c r="O581" s="404">
        <v>1</v>
      </c>
      <c r="P581" s="404">
        <v>1</v>
      </c>
      <c r="Q581" s="41">
        <f t="shared" si="16"/>
        <v>0.27842766212352316</v>
      </c>
      <c r="R581" s="35">
        <v>0</v>
      </c>
      <c r="S581" s="35">
        <v>5300000</v>
      </c>
      <c r="T581" s="35">
        <v>0</v>
      </c>
      <c r="U581" s="35">
        <v>0</v>
      </c>
      <c r="V581" s="35">
        <v>0</v>
      </c>
      <c r="W581" s="35">
        <v>0</v>
      </c>
      <c r="X581" s="35">
        <v>0</v>
      </c>
      <c r="Y581" s="35">
        <v>0</v>
      </c>
      <c r="Z581" s="35">
        <v>0</v>
      </c>
      <c r="AA581" s="35">
        <v>0</v>
      </c>
      <c r="AB581" s="35">
        <v>5300000</v>
      </c>
      <c r="AC581" s="261">
        <v>10300000</v>
      </c>
    </row>
    <row r="582" spans="1:29" ht="81.75" customHeight="1">
      <c r="A582" s="770" t="s">
        <v>432</v>
      </c>
      <c r="B582" s="769"/>
      <c r="C582" s="768"/>
      <c r="D582" s="768"/>
      <c r="E582" s="45" t="s">
        <v>789</v>
      </c>
      <c r="F582" s="45" t="s">
        <v>790</v>
      </c>
      <c r="G582" s="43">
        <v>0</v>
      </c>
      <c r="H582" s="25" t="s">
        <v>9</v>
      </c>
      <c r="I582" s="43">
        <v>0</v>
      </c>
      <c r="J582" s="43">
        <v>0</v>
      </c>
      <c r="K582" s="43">
        <v>0</v>
      </c>
      <c r="L582" s="43">
        <v>0</v>
      </c>
      <c r="M582" s="43">
        <v>0</v>
      </c>
      <c r="N582" s="404">
        <v>0</v>
      </c>
      <c r="O582" s="404">
        <v>0</v>
      </c>
      <c r="P582" s="404">
        <v>0</v>
      </c>
      <c r="Q582" s="41">
        <f t="shared" si="16"/>
        <v>0</v>
      </c>
      <c r="R582" s="35">
        <v>0</v>
      </c>
      <c r="S582" s="35">
        <v>0</v>
      </c>
      <c r="T582" s="35">
        <v>0</v>
      </c>
      <c r="U582" s="35">
        <v>0</v>
      </c>
      <c r="V582" s="35">
        <v>0</v>
      </c>
      <c r="W582" s="35">
        <v>0</v>
      </c>
      <c r="X582" s="35">
        <v>0</v>
      </c>
      <c r="Y582" s="35">
        <v>0</v>
      </c>
      <c r="Z582" s="35">
        <v>0</v>
      </c>
      <c r="AA582" s="35">
        <v>0</v>
      </c>
      <c r="AB582" s="35">
        <v>0</v>
      </c>
      <c r="AC582" s="261">
        <v>0</v>
      </c>
    </row>
    <row r="583" spans="1:29" ht="63.75" customHeight="1">
      <c r="A583" s="770"/>
      <c r="B583" s="769"/>
      <c r="C583" s="768"/>
      <c r="D583" s="768"/>
      <c r="E583" s="42">
        <v>1</v>
      </c>
      <c r="F583" s="45" t="s">
        <v>791</v>
      </c>
      <c r="G583" s="43">
        <v>0</v>
      </c>
      <c r="H583" s="25" t="s">
        <v>8</v>
      </c>
      <c r="I583" s="43">
        <v>1</v>
      </c>
      <c r="J583" s="43"/>
      <c r="K583" s="43"/>
      <c r="L583" s="43"/>
      <c r="M583" s="43">
        <v>1</v>
      </c>
      <c r="N583" s="404">
        <v>1</v>
      </c>
      <c r="O583" s="404">
        <v>1</v>
      </c>
      <c r="P583" s="404">
        <v>1</v>
      </c>
      <c r="Q583" s="41">
        <f t="shared" si="16"/>
        <v>0</v>
      </c>
      <c r="R583" s="35">
        <v>0</v>
      </c>
      <c r="S583" s="35">
        <v>0</v>
      </c>
      <c r="T583" s="35">
        <v>0</v>
      </c>
      <c r="U583" s="35">
        <v>0</v>
      </c>
      <c r="V583" s="35">
        <v>0</v>
      </c>
      <c r="W583" s="35">
        <v>0</v>
      </c>
      <c r="X583" s="35">
        <v>0</v>
      </c>
      <c r="Y583" s="35">
        <v>0</v>
      </c>
      <c r="Z583" s="35">
        <v>0</v>
      </c>
      <c r="AA583" s="35">
        <v>0</v>
      </c>
      <c r="AB583" s="35">
        <v>0</v>
      </c>
      <c r="AC583" s="261">
        <v>2000000</v>
      </c>
    </row>
    <row r="584" spans="1:29" ht="87.75" customHeight="1">
      <c r="A584" s="770"/>
      <c r="B584" s="727"/>
      <c r="C584" s="45" t="s">
        <v>346</v>
      </c>
      <c r="D584" s="45"/>
      <c r="E584" s="45">
        <v>4</v>
      </c>
      <c r="F584" s="45" t="s">
        <v>347</v>
      </c>
      <c r="G584" s="43">
        <v>1</v>
      </c>
      <c r="H584" s="25" t="s">
        <v>8</v>
      </c>
      <c r="I584" s="80">
        <v>1</v>
      </c>
      <c r="J584" s="80">
        <v>1</v>
      </c>
      <c r="K584" s="43">
        <v>1</v>
      </c>
      <c r="L584" s="43">
        <v>1</v>
      </c>
      <c r="M584" s="43">
        <v>1</v>
      </c>
      <c r="N584" s="404">
        <v>2</v>
      </c>
      <c r="O584" s="404">
        <v>3</v>
      </c>
      <c r="P584" s="404">
        <v>4</v>
      </c>
      <c r="Q584" s="41">
        <f t="shared" si="16"/>
        <v>0.17707999311056072</v>
      </c>
      <c r="R584" s="35">
        <v>0</v>
      </c>
      <c r="S584" s="35">
        <v>3370800</v>
      </c>
      <c r="T584" s="35">
        <v>0</v>
      </c>
      <c r="U584" s="35">
        <v>0</v>
      </c>
      <c r="V584" s="35">
        <v>0</v>
      </c>
      <c r="W584" s="35">
        <v>0</v>
      </c>
      <c r="X584" s="35">
        <v>0</v>
      </c>
      <c r="Y584" s="35">
        <v>0</v>
      </c>
      <c r="Z584" s="35">
        <v>0</v>
      </c>
      <c r="AA584" s="35">
        <v>0</v>
      </c>
      <c r="AB584" s="35">
        <v>3370800</v>
      </c>
      <c r="AC584" s="261">
        <v>12550800</v>
      </c>
    </row>
    <row r="585" spans="1:29" ht="138" customHeight="1">
      <c r="A585" s="770"/>
      <c r="B585" s="727"/>
      <c r="C585" s="45" t="s">
        <v>348</v>
      </c>
      <c r="D585" s="45">
        <v>0</v>
      </c>
      <c r="E585" s="45">
        <v>4</v>
      </c>
      <c r="F585" s="45" t="s">
        <v>349</v>
      </c>
      <c r="G585" s="43">
        <v>0</v>
      </c>
      <c r="H585" s="25" t="s">
        <v>8</v>
      </c>
      <c r="I585" s="80">
        <v>1</v>
      </c>
      <c r="J585" s="80">
        <v>1</v>
      </c>
      <c r="K585" s="43">
        <v>1</v>
      </c>
      <c r="L585" s="43">
        <v>1</v>
      </c>
      <c r="M585" s="43">
        <v>1</v>
      </c>
      <c r="N585" s="404">
        <v>2</v>
      </c>
      <c r="O585" s="404">
        <v>3</v>
      </c>
      <c r="P585" s="404">
        <v>4</v>
      </c>
      <c r="Q585" s="41">
        <f t="shared" si="16"/>
        <v>0.17707999311056072</v>
      </c>
      <c r="R585" s="35">
        <v>0</v>
      </c>
      <c r="S585" s="35">
        <v>3370800</v>
      </c>
      <c r="T585" s="35">
        <v>0</v>
      </c>
      <c r="U585" s="35">
        <v>0</v>
      </c>
      <c r="V585" s="35">
        <v>0</v>
      </c>
      <c r="W585" s="35">
        <v>0</v>
      </c>
      <c r="X585" s="35">
        <v>0</v>
      </c>
      <c r="Y585" s="35">
        <v>0</v>
      </c>
      <c r="Z585" s="35">
        <v>0</v>
      </c>
      <c r="AA585" s="35">
        <v>0</v>
      </c>
      <c r="AB585" s="35">
        <v>3370800</v>
      </c>
      <c r="AC585" s="261">
        <v>12550800</v>
      </c>
    </row>
    <row r="586" spans="1:29" ht="57.75" customHeight="1">
      <c r="A586" s="770"/>
      <c r="B586" s="45" t="s">
        <v>350</v>
      </c>
      <c r="C586" s="45" t="s">
        <v>351</v>
      </c>
      <c r="D586" s="45" t="s">
        <v>68</v>
      </c>
      <c r="E586" s="45">
        <v>1</v>
      </c>
      <c r="F586" s="45" t="s">
        <v>352</v>
      </c>
      <c r="G586" s="43">
        <v>0</v>
      </c>
      <c r="H586" s="25" t="s">
        <v>8</v>
      </c>
      <c r="I586" s="80">
        <v>1</v>
      </c>
      <c r="J586" s="43"/>
      <c r="K586" s="43"/>
      <c r="L586" s="43"/>
      <c r="M586" s="43">
        <v>1</v>
      </c>
      <c r="N586" s="404">
        <v>1</v>
      </c>
      <c r="O586" s="404">
        <v>1</v>
      </c>
      <c r="P586" s="404">
        <v>1</v>
      </c>
      <c r="Q586" s="41">
        <f t="shared" si="16"/>
        <v>0</v>
      </c>
      <c r="R586" s="35">
        <v>0</v>
      </c>
      <c r="S586" s="35">
        <v>0</v>
      </c>
      <c r="T586" s="35">
        <v>0</v>
      </c>
      <c r="U586" s="35">
        <v>0</v>
      </c>
      <c r="V586" s="35">
        <v>0</v>
      </c>
      <c r="W586" s="35">
        <v>0</v>
      </c>
      <c r="X586" s="35">
        <v>0</v>
      </c>
      <c r="Y586" s="35">
        <v>0</v>
      </c>
      <c r="Z586" s="35">
        <v>0</v>
      </c>
      <c r="AA586" s="35">
        <v>0</v>
      </c>
      <c r="AB586" s="35">
        <v>0</v>
      </c>
      <c r="AC586" s="261">
        <v>0</v>
      </c>
    </row>
    <row r="587" spans="1:29" ht="75.75" customHeight="1">
      <c r="A587" s="770"/>
      <c r="B587" s="768" t="s">
        <v>353</v>
      </c>
      <c r="C587" s="768" t="s">
        <v>354</v>
      </c>
      <c r="D587" s="768" t="s">
        <v>68</v>
      </c>
      <c r="E587" s="45">
        <v>1</v>
      </c>
      <c r="F587" s="45" t="s">
        <v>355</v>
      </c>
      <c r="G587" s="43">
        <v>0</v>
      </c>
      <c r="H587" s="25" t="s">
        <v>8</v>
      </c>
      <c r="I587" s="43">
        <v>1</v>
      </c>
      <c r="J587" s="43"/>
      <c r="K587" s="43"/>
      <c r="L587" s="43"/>
      <c r="M587" s="43">
        <v>1</v>
      </c>
      <c r="N587" s="404">
        <v>1</v>
      </c>
      <c r="O587" s="404">
        <v>1</v>
      </c>
      <c r="P587" s="404">
        <v>1</v>
      </c>
      <c r="Q587" s="41">
        <f t="shared" si="16"/>
        <v>0.18770479269719434</v>
      </c>
      <c r="R587" s="35">
        <v>0</v>
      </c>
      <c r="S587" s="35">
        <v>3808022</v>
      </c>
      <c r="T587" s="35">
        <v>0</v>
      </c>
      <c r="U587" s="35">
        <v>0</v>
      </c>
      <c r="V587" s="35">
        <v>0</v>
      </c>
      <c r="W587" s="35">
        <v>0</v>
      </c>
      <c r="X587" s="35">
        <v>0</v>
      </c>
      <c r="Y587" s="35">
        <v>0</v>
      </c>
      <c r="Z587" s="35">
        <v>0</v>
      </c>
      <c r="AA587" s="35">
        <v>0</v>
      </c>
      <c r="AB587" s="35">
        <v>3573048</v>
      </c>
      <c r="AC587" s="261">
        <v>13123848</v>
      </c>
    </row>
    <row r="588" spans="1:29" ht="57" customHeight="1">
      <c r="A588" s="770"/>
      <c r="B588" s="768"/>
      <c r="C588" s="768"/>
      <c r="D588" s="768"/>
      <c r="E588" s="45">
        <v>250</v>
      </c>
      <c r="F588" s="45" t="s">
        <v>356</v>
      </c>
      <c r="G588" s="43" t="s">
        <v>68</v>
      </c>
      <c r="H588" s="25" t="s">
        <v>8</v>
      </c>
      <c r="I588" s="80">
        <v>60</v>
      </c>
      <c r="J588" s="43">
        <v>70</v>
      </c>
      <c r="K588" s="43">
        <v>60</v>
      </c>
      <c r="L588" s="43">
        <v>60</v>
      </c>
      <c r="M588" s="43">
        <v>60</v>
      </c>
      <c r="N588" s="404">
        <v>130</v>
      </c>
      <c r="O588" s="404">
        <v>190</v>
      </c>
      <c r="P588" s="404">
        <v>250</v>
      </c>
      <c r="Q588" s="41">
        <f t="shared" si="16"/>
        <v>2.993654223152121</v>
      </c>
      <c r="R588" s="35">
        <v>0</v>
      </c>
      <c r="S588" s="35">
        <v>52285600</v>
      </c>
      <c r="T588" s="35">
        <v>0</v>
      </c>
      <c r="U588" s="35">
        <v>0</v>
      </c>
      <c r="V588" s="35">
        <v>0</v>
      </c>
      <c r="W588" s="35">
        <v>0</v>
      </c>
      <c r="X588" s="35">
        <v>0</v>
      </c>
      <c r="Y588" s="35">
        <v>0</v>
      </c>
      <c r="Z588" s="35">
        <v>0</v>
      </c>
      <c r="AA588" s="35">
        <v>0</v>
      </c>
      <c r="AB588" s="35">
        <v>56985600</v>
      </c>
      <c r="AC588" s="261">
        <v>210505600</v>
      </c>
    </row>
    <row r="589" spans="1:29" ht="48" customHeight="1">
      <c r="A589" s="770"/>
      <c r="B589" s="768"/>
      <c r="C589" s="768"/>
      <c r="D589" s="768"/>
      <c r="E589" s="45">
        <v>200</v>
      </c>
      <c r="F589" s="45" t="s">
        <v>357</v>
      </c>
      <c r="G589" s="43" t="s">
        <v>68</v>
      </c>
      <c r="H589" s="25" t="s">
        <v>8</v>
      </c>
      <c r="I589" s="43">
        <v>50</v>
      </c>
      <c r="J589" s="43">
        <v>50</v>
      </c>
      <c r="K589" s="43">
        <v>50</v>
      </c>
      <c r="L589" s="43">
        <v>50</v>
      </c>
      <c r="M589" s="43">
        <v>50</v>
      </c>
      <c r="N589" s="404">
        <v>100</v>
      </c>
      <c r="O589" s="404">
        <v>150</v>
      </c>
      <c r="P589" s="404">
        <v>200</v>
      </c>
      <c r="Q589" s="41">
        <f t="shared" si="16"/>
        <v>0</v>
      </c>
      <c r="R589" s="35">
        <v>0</v>
      </c>
      <c r="S589" s="35">
        <v>0</v>
      </c>
      <c r="T589" s="35">
        <v>0</v>
      </c>
      <c r="U589" s="35">
        <v>0</v>
      </c>
      <c r="V589" s="35">
        <v>0</v>
      </c>
      <c r="W589" s="35">
        <v>0</v>
      </c>
      <c r="X589" s="35">
        <v>0</v>
      </c>
      <c r="Y589" s="35">
        <v>0</v>
      </c>
      <c r="Z589" s="35">
        <v>0</v>
      </c>
      <c r="AA589" s="35">
        <v>0</v>
      </c>
      <c r="AB589" s="35">
        <v>0</v>
      </c>
      <c r="AC589" s="261">
        <v>0</v>
      </c>
    </row>
    <row r="590" spans="1:29" ht="59.25" customHeight="1">
      <c r="A590" s="770"/>
      <c r="B590" s="768"/>
      <c r="C590" s="768"/>
      <c r="D590" s="768"/>
      <c r="E590" s="45">
        <v>280</v>
      </c>
      <c r="F590" s="45" t="s">
        <v>792</v>
      </c>
      <c r="G590" s="43">
        <v>272</v>
      </c>
      <c r="H590" s="25" t="s">
        <v>8</v>
      </c>
      <c r="I590" s="43">
        <v>70</v>
      </c>
      <c r="J590" s="43">
        <v>70</v>
      </c>
      <c r="K590" s="43">
        <v>70</v>
      </c>
      <c r="L590" s="43">
        <v>70</v>
      </c>
      <c r="M590" s="43">
        <v>70</v>
      </c>
      <c r="N590" s="404">
        <v>140</v>
      </c>
      <c r="O590" s="404">
        <v>210</v>
      </c>
      <c r="P590" s="404">
        <v>280</v>
      </c>
      <c r="Q590" s="41">
        <f t="shared" si="16"/>
        <v>0.2104913125653835</v>
      </c>
      <c r="R590" s="35">
        <v>0</v>
      </c>
      <c r="S590" s="35">
        <v>4006800</v>
      </c>
      <c r="T590" s="35">
        <v>0</v>
      </c>
      <c r="U590" s="35">
        <v>0</v>
      </c>
      <c r="V590" s="35">
        <v>0</v>
      </c>
      <c r="W590" s="35">
        <v>0</v>
      </c>
      <c r="X590" s="35">
        <v>0</v>
      </c>
      <c r="Y590" s="35">
        <v>0</v>
      </c>
      <c r="Z590" s="35">
        <v>0</v>
      </c>
      <c r="AA590" s="35">
        <v>0</v>
      </c>
      <c r="AB590" s="35">
        <v>4006800</v>
      </c>
      <c r="AC590" s="261">
        <v>16026800</v>
      </c>
    </row>
    <row r="591" spans="1:29" ht="65.25" customHeight="1">
      <c r="A591" s="770"/>
      <c r="B591" s="768"/>
      <c r="C591" s="38"/>
      <c r="D591" s="38"/>
      <c r="E591" s="38">
        <v>4</v>
      </c>
      <c r="F591" s="24" t="s">
        <v>793</v>
      </c>
      <c r="G591" s="38">
        <v>4</v>
      </c>
      <c r="H591" s="25" t="s">
        <v>9</v>
      </c>
      <c r="I591" s="38">
        <v>1</v>
      </c>
      <c r="J591" s="38">
        <v>1</v>
      </c>
      <c r="K591" s="38">
        <v>1</v>
      </c>
      <c r="L591" s="38">
        <v>1</v>
      </c>
      <c r="M591" s="38">
        <v>1</v>
      </c>
      <c r="N591" s="404">
        <v>1</v>
      </c>
      <c r="O591" s="404">
        <v>1</v>
      </c>
      <c r="P591" s="404">
        <v>1</v>
      </c>
      <c r="Q591" s="41"/>
      <c r="R591" s="109">
        <v>0</v>
      </c>
      <c r="S591" s="35">
        <v>48790064</v>
      </c>
      <c r="T591" s="109"/>
      <c r="U591" s="109"/>
      <c r="V591" s="109"/>
      <c r="W591" s="109"/>
      <c r="X591" s="109"/>
      <c r="Y591" s="109"/>
      <c r="Z591" s="109"/>
      <c r="AA591" s="109"/>
      <c r="AB591" s="35">
        <v>52825038.265599996</v>
      </c>
      <c r="AC591" s="261">
        <v>191674076.02559999</v>
      </c>
    </row>
    <row r="592" spans="1:29" s="332" customFormat="1">
      <c r="F592" s="473"/>
      <c r="J592" s="340" t="s">
        <v>780</v>
      </c>
      <c r="P592" s="335"/>
      <c r="Q592" s="330">
        <f>SUM(Q576:Q591)</f>
        <v>4.2015179698699043</v>
      </c>
      <c r="R592" s="336">
        <v>0</v>
      </c>
      <c r="S592" s="336">
        <v>132802886</v>
      </c>
      <c r="T592" s="336">
        <v>0</v>
      </c>
      <c r="U592" s="336">
        <v>0</v>
      </c>
      <c r="V592" s="336">
        <v>0</v>
      </c>
      <c r="W592" s="336">
        <v>0</v>
      </c>
      <c r="X592" s="336">
        <v>0</v>
      </c>
      <c r="Y592" s="336">
        <v>0</v>
      </c>
      <c r="Z592" s="336">
        <v>0</v>
      </c>
      <c r="AA592" s="336">
        <v>0</v>
      </c>
      <c r="AB592" s="336">
        <v>132802886.2656</v>
      </c>
      <c r="AC592" s="428">
        <v>487786588.02559996</v>
      </c>
    </row>
    <row r="593" spans="1:29" s="332" customFormat="1">
      <c r="F593" s="334"/>
      <c r="P593" s="335"/>
      <c r="R593" s="337">
        <v>0</v>
      </c>
      <c r="S593" s="337">
        <v>8.5824012756347656E-2</v>
      </c>
      <c r="T593" s="337">
        <v>0</v>
      </c>
      <c r="U593" s="337">
        <v>0</v>
      </c>
      <c r="V593" s="337">
        <v>0</v>
      </c>
      <c r="W593" s="337">
        <v>0</v>
      </c>
      <c r="X593" s="337">
        <v>0</v>
      </c>
      <c r="Y593" s="337">
        <v>0</v>
      </c>
      <c r="Z593" s="337">
        <v>0</v>
      </c>
      <c r="AA593" s="337">
        <v>0</v>
      </c>
      <c r="AB593" s="337">
        <v>-0.17977598309516907</v>
      </c>
      <c r="AC593" s="331">
        <v>-0.5093759298324585</v>
      </c>
    </row>
    <row r="594" spans="1:29" ht="15.75" customHeight="1">
      <c r="A594" s="1"/>
      <c r="B594" s="1"/>
      <c r="C594" s="1"/>
      <c r="D594" s="1"/>
      <c r="E594" s="1"/>
      <c r="F594" s="184"/>
      <c r="G594" s="1"/>
      <c r="H594" s="1"/>
      <c r="I594" s="1"/>
      <c r="J594" s="1"/>
      <c r="K594" s="1"/>
      <c r="L594" s="1"/>
      <c r="M594" s="1"/>
      <c r="N594" s="1"/>
      <c r="O594" s="1"/>
      <c r="P594" s="26"/>
      <c r="Q594" s="1"/>
      <c r="R594" s="200"/>
      <c r="S594" s="200"/>
      <c r="T594" s="200"/>
      <c r="U594" s="200"/>
      <c r="V594" s="200"/>
      <c r="W594" s="200"/>
      <c r="X594" s="200"/>
      <c r="Y594" s="200"/>
      <c r="Z594" s="200"/>
      <c r="AA594" s="200"/>
      <c r="AB594" s="200"/>
      <c r="AC594" s="256"/>
    </row>
    <row r="598" spans="1:29" ht="20.25" customHeight="1">
      <c r="A598" s="723" t="s">
        <v>29</v>
      </c>
      <c r="B598" s="724"/>
      <c r="C598" s="724"/>
      <c r="D598" s="724"/>
      <c r="E598" s="724"/>
      <c r="F598" s="724"/>
      <c r="G598" s="724"/>
      <c r="H598" s="724"/>
      <c r="I598" s="724"/>
      <c r="J598" s="724"/>
      <c r="K598" s="724"/>
      <c r="L598" s="724"/>
      <c r="M598" s="724"/>
      <c r="N598" s="724"/>
      <c r="O598" s="724"/>
      <c r="P598" s="724"/>
      <c r="Q598" s="724"/>
      <c r="R598" s="724"/>
      <c r="S598" s="724"/>
      <c r="T598" s="724"/>
      <c r="U598" s="724"/>
      <c r="V598" s="724"/>
      <c r="W598" s="724"/>
      <c r="X598" s="724"/>
      <c r="Y598" s="724"/>
      <c r="Z598" s="724"/>
      <c r="AA598" s="724"/>
      <c r="AB598" s="724"/>
      <c r="AC598" s="1"/>
    </row>
    <row r="599" spans="1:29" ht="20.25" customHeight="1">
      <c r="A599" s="723" t="s">
        <v>563</v>
      </c>
      <c r="B599" s="724"/>
      <c r="C599" s="724"/>
      <c r="D599" s="724"/>
      <c r="E599" s="724"/>
      <c r="F599" s="724"/>
      <c r="G599" s="724"/>
      <c r="H599" s="724"/>
      <c r="I599" s="724"/>
      <c r="J599" s="724"/>
      <c r="K599" s="724"/>
      <c r="L599" s="724"/>
      <c r="M599" s="724"/>
      <c r="N599" s="724"/>
      <c r="O599" s="724"/>
      <c r="P599" s="724"/>
      <c r="Q599" s="724"/>
      <c r="R599" s="724"/>
      <c r="S599" s="724"/>
      <c r="T599" s="724"/>
      <c r="U599" s="724"/>
      <c r="V599" s="724"/>
      <c r="W599" s="724"/>
      <c r="X599" s="724"/>
      <c r="Y599" s="724"/>
      <c r="Z599" s="724"/>
      <c r="AA599" s="724"/>
      <c r="AB599" s="724"/>
      <c r="AC599" s="1"/>
    </row>
    <row r="600" spans="1:29" ht="20.25" customHeight="1">
      <c r="A600" s="723" t="s">
        <v>381</v>
      </c>
      <c r="B600" s="724"/>
      <c r="C600" s="724"/>
      <c r="D600" s="724"/>
      <c r="E600" s="724"/>
      <c r="F600" s="724"/>
      <c r="G600" s="724"/>
      <c r="H600" s="724"/>
      <c r="I600" s="724"/>
      <c r="J600" s="724"/>
      <c r="K600" s="724"/>
      <c r="L600" s="724"/>
      <c r="M600" s="724"/>
      <c r="N600" s="724"/>
      <c r="O600" s="724"/>
      <c r="P600" s="724"/>
      <c r="Q600" s="724"/>
      <c r="R600" s="724"/>
      <c r="S600" s="724"/>
      <c r="T600" s="724"/>
      <c r="U600" s="724"/>
      <c r="V600" s="724"/>
      <c r="W600" s="724"/>
      <c r="X600" s="724"/>
      <c r="Y600" s="724"/>
      <c r="Z600" s="724"/>
      <c r="AA600" s="724"/>
      <c r="AB600" s="724"/>
      <c r="AC600" s="1"/>
    </row>
    <row r="601" spans="1:29" ht="26.25" customHeight="1">
      <c r="A601" s="89" t="s">
        <v>1</v>
      </c>
      <c r="B601" s="222"/>
      <c r="C601" s="839" t="s">
        <v>823</v>
      </c>
      <c r="D601" s="840"/>
      <c r="E601" s="840"/>
      <c r="F601" s="840"/>
      <c r="G601" s="840"/>
      <c r="H601" s="840"/>
      <c r="I601" s="840"/>
      <c r="J601" s="840"/>
      <c r="K601" s="841"/>
      <c r="L601" s="202"/>
      <c r="M601" s="20"/>
      <c r="N601" s="20"/>
      <c r="O601" s="20"/>
      <c r="P601" s="21"/>
      <c r="Q601" s="20"/>
      <c r="R601" s="22"/>
      <c r="S601" s="22"/>
      <c r="T601" s="22"/>
      <c r="U601" s="22"/>
      <c r="V601" s="22"/>
      <c r="W601" s="22"/>
      <c r="X601" s="22"/>
      <c r="Y601" s="22"/>
      <c r="Z601" s="22"/>
      <c r="AA601" s="22"/>
      <c r="AB601" s="22"/>
      <c r="AC601" s="260"/>
    </row>
    <row r="602" spans="1:29" ht="24" customHeight="1">
      <c r="A602" s="764" t="s">
        <v>21</v>
      </c>
      <c r="B602" s="766" t="s">
        <v>22</v>
      </c>
      <c r="C602" s="767" t="s">
        <v>23</v>
      </c>
      <c r="D602" s="767"/>
      <c r="E602" s="766" t="s">
        <v>24</v>
      </c>
      <c r="F602" s="767" t="s">
        <v>25</v>
      </c>
      <c r="G602" s="767"/>
      <c r="H602" s="24"/>
      <c r="I602" s="762" t="s">
        <v>379</v>
      </c>
      <c r="J602" s="762"/>
      <c r="K602" s="762"/>
      <c r="L602" s="762"/>
      <c r="M602" s="762" t="s">
        <v>380</v>
      </c>
      <c r="N602" s="762"/>
      <c r="O602" s="762"/>
      <c r="P602" s="762"/>
      <c r="Q602" s="204">
        <v>1</v>
      </c>
      <c r="R602" s="763" t="s">
        <v>382</v>
      </c>
      <c r="S602" s="763"/>
      <c r="T602" s="763"/>
      <c r="U602" s="763"/>
      <c r="V602" s="763"/>
      <c r="W602" s="763"/>
      <c r="X602" s="763"/>
      <c r="Y602" s="763"/>
      <c r="Z602" s="763"/>
      <c r="AA602" s="763"/>
      <c r="AB602" s="763"/>
      <c r="AC602" s="261" t="s">
        <v>383</v>
      </c>
    </row>
    <row r="603" spans="1:29" ht="81" customHeight="1">
      <c r="A603" s="765"/>
      <c r="B603" s="766"/>
      <c r="C603" s="25" t="s">
        <v>23</v>
      </c>
      <c r="D603" s="25" t="s">
        <v>27</v>
      </c>
      <c r="E603" s="766"/>
      <c r="F603" s="91" t="s">
        <v>25</v>
      </c>
      <c r="G603" s="27" t="s">
        <v>27</v>
      </c>
      <c r="H603" s="24" t="s">
        <v>9</v>
      </c>
      <c r="I603" s="25">
        <v>2012</v>
      </c>
      <c r="J603" s="25">
        <v>2013</v>
      </c>
      <c r="K603" s="25">
        <v>2014</v>
      </c>
      <c r="L603" s="25">
        <v>2015</v>
      </c>
      <c r="M603" s="25">
        <v>2012</v>
      </c>
      <c r="N603" s="25">
        <v>2013</v>
      </c>
      <c r="O603" s="25">
        <v>2014</v>
      </c>
      <c r="P603" s="29">
        <v>2015</v>
      </c>
      <c r="Q603" s="24" t="s">
        <v>384</v>
      </c>
      <c r="R603" s="30" t="s">
        <v>11</v>
      </c>
      <c r="S603" s="30" t="s">
        <v>12</v>
      </c>
      <c r="T603" s="30" t="s">
        <v>13</v>
      </c>
      <c r="U603" s="30" t="s">
        <v>14</v>
      </c>
      <c r="V603" s="30" t="s">
        <v>15</v>
      </c>
      <c r="W603" s="30" t="s">
        <v>16</v>
      </c>
      <c r="X603" s="30" t="s">
        <v>17</v>
      </c>
      <c r="Y603" s="30" t="s">
        <v>18</v>
      </c>
      <c r="Z603" s="30" t="s">
        <v>19</v>
      </c>
      <c r="AA603" s="30" t="s">
        <v>385</v>
      </c>
      <c r="AB603" s="30" t="s">
        <v>618</v>
      </c>
      <c r="AC603" s="262" t="s">
        <v>386</v>
      </c>
    </row>
    <row r="604" spans="1:29" ht="24" customHeight="1">
      <c r="A604" s="108"/>
      <c r="B604" s="31"/>
      <c r="C604" s="31"/>
      <c r="D604" s="31"/>
      <c r="E604" s="73"/>
      <c r="F604" s="92"/>
      <c r="G604" s="73"/>
      <c r="H604" s="33"/>
      <c r="I604" s="33"/>
      <c r="J604" s="33"/>
      <c r="K604" s="33"/>
      <c r="L604" s="33"/>
      <c r="M604" s="33"/>
      <c r="N604" s="33"/>
      <c r="O604" s="33"/>
      <c r="P604" s="32"/>
      <c r="Q604" s="106">
        <f>+(AB604*$Q$115)/AB$115</f>
        <v>0.18770479269719434</v>
      </c>
      <c r="R604" s="35">
        <v>0</v>
      </c>
      <c r="S604" s="35">
        <v>3573048</v>
      </c>
      <c r="T604" s="35">
        <v>0</v>
      </c>
      <c r="U604" s="35">
        <v>0</v>
      </c>
      <c r="V604" s="35">
        <v>0</v>
      </c>
      <c r="W604" s="35">
        <v>0</v>
      </c>
      <c r="X604" s="35">
        <v>0</v>
      </c>
      <c r="Y604" s="35">
        <v>0</v>
      </c>
      <c r="Z604" s="35">
        <v>0</v>
      </c>
      <c r="AA604" s="35">
        <v>0</v>
      </c>
      <c r="AB604" s="35">
        <v>3573048</v>
      </c>
      <c r="AC604" s="261">
        <v>13123848</v>
      </c>
    </row>
    <row r="605" spans="1:29" ht="103.5" customHeight="1">
      <c r="A605" s="753" t="s">
        <v>433</v>
      </c>
      <c r="B605" s="756" t="s">
        <v>605</v>
      </c>
      <c r="C605" s="759" t="s">
        <v>434</v>
      </c>
      <c r="D605" s="760">
        <v>0.1</v>
      </c>
      <c r="E605" s="223" t="s">
        <v>309</v>
      </c>
      <c r="F605" s="224" t="s">
        <v>435</v>
      </c>
      <c r="G605" s="225">
        <v>0</v>
      </c>
      <c r="H605" s="25" t="s">
        <v>8</v>
      </c>
      <c r="I605" s="225">
        <v>1</v>
      </c>
      <c r="J605" s="225"/>
      <c r="K605" s="225"/>
      <c r="L605" s="225"/>
      <c r="M605" s="43">
        <v>1</v>
      </c>
      <c r="N605" s="24">
        <v>1</v>
      </c>
      <c r="O605" s="24">
        <v>1</v>
      </c>
      <c r="P605" s="38">
        <v>1</v>
      </c>
      <c r="Q605" s="41">
        <f>+(AB605*$Q$604)/AB$604</f>
        <v>5.9026664370186895E-3</v>
      </c>
      <c r="R605" s="35">
        <v>0</v>
      </c>
      <c r="S605" s="35">
        <v>112360</v>
      </c>
      <c r="T605" s="35">
        <v>0</v>
      </c>
      <c r="U605" s="35">
        <v>0</v>
      </c>
      <c r="V605" s="35">
        <v>0</v>
      </c>
      <c r="W605" s="35">
        <v>0</v>
      </c>
      <c r="X605" s="35">
        <v>0</v>
      </c>
      <c r="Y605" s="35">
        <v>0</v>
      </c>
      <c r="Z605" s="35">
        <v>0</v>
      </c>
      <c r="AA605" s="35">
        <v>0</v>
      </c>
      <c r="AB605" s="35">
        <v>112360</v>
      </c>
      <c r="AC605" s="261">
        <v>418360</v>
      </c>
    </row>
    <row r="606" spans="1:29" ht="121.5" customHeight="1">
      <c r="A606" s="754"/>
      <c r="B606" s="757"/>
      <c r="C606" s="759"/>
      <c r="D606" s="760"/>
      <c r="E606" s="224" t="s">
        <v>606</v>
      </c>
      <c r="F606" s="224" t="s">
        <v>436</v>
      </c>
      <c r="G606" s="225">
        <v>0</v>
      </c>
      <c r="H606" s="25" t="s">
        <v>8</v>
      </c>
      <c r="I606" s="225">
        <v>1</v>
      </c>
      <c r="J606" s="225">
        <v>1</v>
      </c>
      <c r="K606" s="225">
        <v>1</v>
      </c>
      <c r="L606" s="225">
        <v>1</v>
      </c>
      <c r="M606" s="43">
        <v>1</v>
      </c>
      <c r="N606" s="24">
        <v>2</v>
      </c>
      <c r="O606" s="24">
        <v>3</v>
      </c>
      <c r="P606" s="38">
        <v>4</v>
      </c>
      <c r="Q606" s="41">
        <f t="shared" ref="Q606:Q636" si="17">+(AB606*$Q$604)/AB$604</f>
        <v>5.9026664370186895E-3</v>
      </c>
      <c r="R606" s="35">
        <v>0</v>
      </c>
      <c r="S606" s="35">
        <v>112360</v>
      </c>
      <c r="T606" s="35">
        <v>0</v>
      </c>
      <c r="U606" s="35">
        <v>0</v>
      </c>
      <c r="V606" s="35">
        <v>0</v>
      </c>
      <c r="W606" s="35">
        <v>0</v>
      </c>
      <c r="X606" s="35">
        <v>0</v>
      </c>
      <c r="Y606" s="35">
        <v>0</v>
      </c>
      <c r="Z606" s="35">
        <v>0</v>
      </c>
      <c r="AA606" s="35">
        <v>0</v>
      </c>
      <c r="AB606" s="35">
        <v>112360</v>
      </c>
      <c r="AC606" s="261">
        <v>418360</v>
      </c>
    </row>
    <row r="607" spans="1:29" ht="58.5" customHeight="1">
      <c r="A607" s="754"/>
      <c r="B607" s="757"/>
      <c r="C607" s="759"/>
      <c r="D607" s="760"/>
      <c r="E607" s="223" t="s">
        <v>437</v>
      </c>
      <c r="F607" s="224" t="s">
        <v>438</v>
      </c>
      <c r="G607" s="225">
        <v>0</v>
      </c>
      <c r="H607" s="25" t="s">
        <v>8</v>
      </c>
      <c r="I607" s="225"/>
      <c r="J607" s="225">
        <v>1</v>
      </c>
      <c r="K607" s="225"/>
      <c r="L607" s="225"/>
      <c r="M607" s="43">
        <v>0</v>
      </c>
      <c r="N607" s="24">
        <v>1</v>
      </c>
      <c r="O607" s="24">
        <v>1</v>
      </c>
      <c r="P607" s="38">
        <v>1</v>
      </c>
      <c r="Q607" s="41">
        <f t="shared" si="17"/>
        <v>0</v>
      </c>
      <c r="R607" s="35">
        <v>0</v>
      </c>
      <c r="S607" s="35">
        <v>0</v>
      </c>
      <c r="T607" s="35">
        <v>0</v>
      </c>
      <c r="U607" s="35">
        <v>0</v>
      </c>
      <c r="V607" s="35">
        <v>0</v>
      </c>
      <c r="W607" s="35">
        <v>0</v>
      </c>
      <c r="X607" s="35">
        <v>0</v>
      </c>
      <c r="Y607" s="35">
        <v>0</v>
      </c>
      <c r="Z607" s="35">
        <v>0</v>
      </c>
      <c r="AA607" s="35">
        <v>0</v>
      </c>
      <c r="AB607" s="35">
        <v>0</v>
      </c>
      <c r="AC607" s="261">
        <v>0</v>
      </c>
    </row>
    <row r="608" spans="1:29" ht="85.5" customHeight="1">
      <c r="A608" s="754"/>
      <c r="B608" s="757"/>
      <c r="C608" s="759"/>
      <c r="D608" s="760"/>
      <c r="E608" s="223" t="s">
        <v>607</v>
      </c>
      <c r="F608" s="224" t="s">
        <v>439</v>
      </c>
      <c r="G608" s="225">
        <v>1</v>
      </c>
      <c r="H608" s="25" t="s">
        <v>8</v>
      </c>
      <c r="I608" s="225"/>
      <c r="J608" s="225">
        <v>2</v>
      </c>
      <c r="K608" s="225">
        <v>1</v>
      </c>
      <c r="L608" s="225">
        <v>1</v>
      </c>
      <c r="M608" s="43">
        <v>0</v>
      </c>
      <c r="N608" s="24">
        <v>2</v>
      </c>
      <c r="O608" s="24">
        <v>3</v>
      </c>
      <c r="P608" s="38">
        <v>4</v>
      </c>
      <c r="Q608" s="41">
        <f t="shared" si="17"/>
        <v>5.9026664370186895E-3</v>
      </c>
      <c r="R608" s="35">
        <v>0</v>
      </c>
      <c r="S608" s="35">
        <v>112360</v>
      </c>
      <c r="T608" s="35">
        <v>0</v>
      </c>
      <c r="U608" s="35">
        <v>0</v>
      </c>
      <c r="V608" s="35">
        <v>0</v>
      </c>
      <c r="W608" s="35">
        <v>0</v>
      </c>
      <c r="X608" s="35">
        <v>0</v>
      </c>
      <c r="Y608" s="35">
        <v>0</v>
      </c>
      <c r="Z608" s="35">
        <v>0</v>
      </c>
      <c r="AA608" s="35">
        <v>0</v>
      </c>
      <c r="AB608" s="35">
        <v>112360</v>
      </c>
      <c r="AC608" s="261">
        <v>418360</v>
      </c>
    </row>
    <row r="609" spans="1:29" ht="118.5" customHeight="1">
      <c r="A609" s="754"/>
      <c r="B609" s="757"/>
      <c r="C609" s="759"/>
      <c r="D609" s="760"/>
      <c r="E609" s="223" t="s">
        <v>608</v>
      </c>
      <c r="F609" s="224" t="s">
        <v>620</v>
      </c>
      <c r="G609" s="225">
        <v>0</v>
      </c>
      <c r="H609" s="25" t="s">
        <v>8</v>
      </c>
      <c r="I609" s="225">
        <v>1</v>
      </c>
      <c r="J609" s="225">
        <v>1</v>
      </c>
      <c r="K609" s="225">
        <v>1</v>
      </c>
      <c r="L609" s="225">
        <v>1</v>
      </c>
      <c r="M609" s="43">
        <v>1</v>
      </c>
      <c r="N609" s="24">
        <v>2</v>
      </c>
      <c r="O609" s="24">
        <v>3</v>
      </c>
      <c r="P609" s="38">
        <v>4</v>
      </c>
      <c r="Q609" s="41">
        <f t="shared" si="17"/>
        <v>5.9026664370186895E-3</v>
      </c>
      <c r="R609" s="35">
        <v>0</v>
      </c>
      <c r="S609" s="35">
        <v>112360</v>
      </c>
      <c r="T609" s="35">
        <v>0</v>
      </c>
      <c r="U609" s="35">
        <v>0</v>
      </c>
      <c r="V609" s="35">
        <v>0</v>
      </c>
      <c r="W609" s="35">
        <v>0</v>
      </c>
      <c r="X609" s="35">
        <v>0</v>
      </c>
      <c r="Y609" s="35">
        <v>0</v>
      </c>
      <c r="Z609" s="35">
        <v>0</v>
      </c>
      <c r="AA609" s="35">
        <v>0</v>
      </c>
      <c r="AB609" s="35">
        <v>112360</v>
      </c>
      <c r="AC609" s="261">
        <v>418360</v>
      </c>
    </row>
    <row r="610" spans="1:29" ht="96.75" customHeight="1">
      <c r="A610" s="754"/>
      <c r="B610" s="757"/>
      <c r="C610" s="759"/>
      <c r="D610" s="760"/>
      <c r="E610" s="224" t="s">
        <v>609</v>
      </c>
      <c r="F610" s="224" t="s">
        <v>440</v>
      </c>
      <c r="G610" s="225">
        <v>1</v>
      </c>
      <c r="H610" s="25" t="s">
        <v>8</v>
      </c>
      <c r="I610" s="225">
        <v>1</v>
      </c>
      <c r="J610" s="225">
        <v>1</v>
      </c>
      <c r="K610" s="225">
        <v>1</v>
      </c>
      <c r="L610" s="225">
        <v>1</v>
      </c>
      <c r="M610" s="43">
        <v>1</v>
      </c>
      <c r="N610" s="24">
        <v>2</v>
      </c>
      <c r="O610" s="24">
        <v>3</v>
      </c>
      <c r="P610" s="38">
        <v>4</v>
      </c>
      <c r="Q610" s="41">
        <f t="shared" si="17"/>
        <v>5.9026664370186895E-3</v>
      </c>
      <c r="R610" s="35">
        <v>0</v>
      </c>
      <c r="S610" s="35">
        <v>112360</v>
      </c>
      <c r="T610" s="35">
        <v>0</v>
      </c>
      <c r="U610" s="35">
        <v>0</v>
      </c>
      <c r="V610" s="35">
        <v>0</v>
      </c>
      <c r="W610" s="35">
        <v>0</v>
      </c>
      <c r="X610" s="35">
        <v>0</v>
      </c>
      <c r="Y610" s="35">
        <v>0</v>
      </c>
      <c r="Z610" s="35">
        <v>0</v>
      </c>
      <c r="AA610" s="35">
        <v>0</v>
      </c>
      <c r="AB610" s="35">
        <v>112360</v>
      </c>
      <c r="AC610" s="261">
        <v>418360</v>
      </c>
    </row>
    <row r="611" spans="1:29" ht="114" customHeight="1">
      <c r="A611" s="754"/>
      <c r="B611" s="757"/>
      <c r="C611" s="759"/>
      <c r="D611" s="760"/>
      <c r="E611" s="224" t="s">
        <v>610</v>
      </c>
      <c r="F611" s="224" t="s">
        <v>441</v>
      </c>
      <c r="G611" s="225">
        <v>0</v>
      </c>
      <c r="H611" s="25" t="s">
        <v>8</v>
      </c>
      <c r="I611" s="225"/>
      <c r="J611" s="225">
        <v>1</v>
      </c>
      <c r="K611" s="225">
        <v>1</v>
      </c>
      <c r="L611" s="225"/>
      <c r="M611" s="43">
        <v>0</v>
      </c>
      <c r="N611" s="24">
        <v>1</v>
      </c>
      <c r="O611" s="24">
        <v>2</v>
      </c>
      <c r="P611" s="38">
        <v>2</v>
      </c>
      <c r="Q611" s="41">
        <f t="shared" si="17"/>
        <v>5.9026664370186895E-3</v>
      </c>
      <c r="R611" s="35">
        <v>0</v>
      </c>
      <c r="S611" s="35">
        <v>112360</v>
      </c>
      <c r="T611" s="35">
        <v>0</v>
      </c>
      <c r="U611" s="35">
        <v>0</v>
      </c>
      <c r="V611" s="35">
        <v>0</v>
      </c>
      <c r="W611" s="35">
        <v>0</v>
      </c>
      <c r="X611" s="35">
        <v>0</v>
      </c>
      <c r="Y611" s="35">
        <v>0</v>
      </c>
      <c r="Z611" s="35">
        <v>0</v>
      </c>
      <c r="AA611" s="35">
        <v>0</v>
      </c>
      <c r="AB611" s="35">
        <v>112360</v>
      </c>
      <c r="AC611" s="261">
        <v>418360</v>
      </c>
    </row>
    <row r="612" spans="1:29" ht="132.75" customHeight="1">
      <c r="A612" s="755"/>
      <c r="B612" s="758"/>
      <c r="C612" s="759"/>
      <c r="D612" s="760"/>
      <c r="E612" s="224" t="s">
        <v>611</v>
      </c>
      <c r="F612" s="224" t="s">
        <v>442</v>
      </c>
      <c r="G612" s="225" t="s">
        <v>68</v>
      </c>
      <c r="H612" s="25" t="s">
        <v>8</v>
      </c>
      <c r="I612" s="225">
        <v>1</v>
      </c>
      <c r="J612" s="225">
        <v>1</v>
      </c>
      <c r="K612" s="225">
        <v>1</v>
      </c>
      <c r="L612" s="225">
        <v>1</v>
      </c>
      <c r="M612" s="43">
        <v>1</v>
      </c>
      <c r="N612" s="24">
        <v>2</v>
      </c>
      <c r="O612" s="24">
        <v>3</v>
      </c>
      <c r="P612" s="38">
        <v>4</v>
      </c>
      <c r="Q612" s="41">
        <f t="shared" si="17"/>
        <v>5.9026664370186895E-3</v>
      </c>
      <c r="R612" s="35">
        <v>0</v>
      </c>
      <c r="S612" s="35">
        <v>112360</v>
      </c>
      <c r="T612" s="35">
        <v>0</v>
      </c>
      <c r="U612" s="35">
        <v>0</v>
      </c>
      <c r="V612" s="35">
        <v>0</v>
      </c>
      <c r="W612" s="35">
        <v>0</v>
      </c>
      <c r="X612" s="35">
        <v>0</v>
      </c>
      <c r="Y612" s="35">
        <v>0</v>
      </c>
      <c r="Z612" s="35">
        <v>0</v>
      </c>
      <c r="AA612" s="35">
        <v>0</v>
      </c>
      <c r="AB612" s="35">
        <v>112360</v>
      </c>
      <c r="AC612" s="261">
        <v>418360</v>
      </c>
    </row>
    <row r="613" spans="1:29" ht="79.5" customHeight="1">
      <c r="A613" s="753" t="s">
        <v>443</v>
      </c>
      <c r="B613" s="743" t="s">
        <v>444</v>
      </c>
      <c r="C613" s="732" t="s">
        <v>445</v>
      </c>
      <c r="D613" s="761">
        <v>0.28000000000000003</v>
      </c>
      <c r="E613" s="226" t="s">
        <v>446</v>
      </c>
      <c r="F613" s="226" t="s">
        <v>447</v>
      </c>
      <c r="G613" s="249">
        <v>0</v>
      </c>
      <c r="H613" s="25" t="s">
        <v>8</v>
      </c>
      <c r="I613" s="225">
        <v>1</v>
      </c>
      <c r="J613" s="225"/>
      <c r="K613" s="225"/>
      <c r="L613" s="225"/>
      <c r="M613" s="43">
        <v>1</v>
      </c>
      <c r="N613" s="24">
        <v>1</v>
      </c>
      <c r="O613" s="24">
        <v>1</v>
      </c>
      <c r="P613" s="38">
        <v>1</v>
      </c>
      <c r="Q613" s="41">
        <f t="shared" si="17"/>
        <v>5.9026664370186895E-3</v>
      </c>
      <c r="R613" s="35">
        <v>0</v>
      </c>
      <c r="S613" s="35">
        <v>112360</v>
      </c>
      <c r="T613" s="35">
        <v>0</v>
      </c>
      <c r="U613" s="35">
        <v>0</v>
      </c>
      <c r="V613" s="35">
        <v>0</v>
      </c>
      <c r="W613" s="35">
        <v>0</v>
      </c>
      <c r="X613" s="35">
        <v>0</v>
      </c>
      <c r="Y613" s="35">
        <v>0</v>
      </c>
      <c r="Z613" s="35">
        <v>0</v>
      </c>
      <c r="AA613" s="35">
        <v>0</v>
      </c>
      <c r="AB613" s="35">
        <v>112360</v>
      </c>
      <c r="AC613" s="261">
        <v>418360</v>
      </c>
    </row>
    <row r="614" spans="1:29" ht="95.25" customHeight="1">
      <c r="A614" s="754"/>
      <c r="B614" s="744"/>
      <c r="C614" s="732"/>
      <c r="D614" s="761"/>
      <c r="E614" s="226">
        <v>2</v>
      </c>
      <c r="F614" s="226" t="s">
        <v>448</v>
      </c>
      <c r="G614" s="249">
        <v>0</v>
      </c>
      <c r="H614" s="25" t="s">
        <v>8</v>
      </c>
      <c r="I614" s="225"/>
      <c r="J614" s="225">
        <v>2</v>
      </c>
      <c r="K614" s="225"/>
      <c r="L614" s="225"/>
      <c r="M614" s="43">
        <v>0</v>
      </c>
      <c r="N614" s="24">
        <v>2</v>
      </c>
      <c r="O614" s="24">
        <v>2</v>
      </c>
      <c r="P614" s="38">
        <v>2</v>
      </c>
      <c r="Q614" s="41">
        <f t="shared" si="17"/>
        <v>5.9026664370186895E-3</v>
      </c>
      <c r="R614" s="35">
        <v>0</v>
      </c>
      <c r="S614" s="35">
        <v>112360</v>
      </c>
      <c r="T614" s="35">
        <v>0</v>
      </c>
      <c r="U614" s="35">
        <v>0</v>
      </c>
      <c r="V614" s="35">
        <v>0</v>
      </c>
      <c r="W614" s="35">
        <v>0</v>
      </c>
      <c r="X614" s="35">
        <v>0</v>
      </c>
      <c r="Y614" s="35">
        <v>0</v>
      </c>
      <c r="Z614" s="35">
        <v>0</v>
      </c>
      <c r="AA614" s="35">
        <v>0</v>
      </c>
      <c r="AB614" s="35">
        <v>112360</v>
      </c>
      <c r="AC614" s="261">
        <v>418360</v>
      </c>
    </row>
    <row r="615" spans="1:29" ht="84" customHeight="1">
      <c r="A615" s="754"/>
      <c r="B615" s="744"/>
      <c r="C615" s="732"/>
      <c r="D615" s="761"/>
      <c r="E615" s="226">
        <v>2</v>
      </c>
      <c r="F615" s="226" t="s">
        <v>449</v>
      </c>
      <c r="G615" s="249">
        <v>0</v>
      </c>
      <c r="H615" s="25" t="s">
        <v>8</v>
      </c>
      <c r="I615" s="225"/>
      <c r="J615" s="225">
        <v>2</v>
      </c>
      <c r="K615" s="225"/>
      <c r="L615" s="225"/>
      <c r="M615" s="43">
        <v>0</v>
      </c>
      <c r="N615" s="24">
        <v>2</v>
      </c>
      <c r="O615" s="24">
        <v>2</v>
      </c>
      <c r="P615" s="38">
        <v>2</v>
      </c>
      <c r="Q615" s="41">
        <f t="shared" si="17"/>
        <v>5.9026664370186895E-3</v>
      </c>
      <c r="R615" s="35">
        <v>0</v>
      </c>
      <c r="S615" s="35">
        <v>112360</v>
      </c>
      <c r="T615" s="35">
        <v>0</v>
      </c>
      <c r="U615" s="35">
        <v>0</v>
      </c>
      <c r="V615" s="35">
        <v>0</v>
      </c>
      <c r="W615" s="35">
        <v>0</v>
      </c>
      <c r="X615" s="35">
        <v>0</v>
      </c>
      <c r="Y615" s="35">
        <v>0</v>
      </c>
      <c r="Z615" s="35">
        <v>0</v>
      </c>
      <c r="AA615" s="35">
        <v>0</v>
      </c>
      <c r="AB615" s="35">
        <v>112360</v>
      </c>
      <c r="AC615" s="261">
        <v>418360</v>
      </c>
    </row>
    <row r="616" spans="1:29" ht="135" customHeight="1">
      <c r="A616" s="754"/>
      <c r="B616" s="744"/>
      <c r="C616" s="732"/>
      <c r="D616" s="761"/>
      <c r="E616" s="226">
        <v>1</v>
      </c>
      <c r="F616" s="226" t="s">
        <v>450</v>
      </c>
      <c r="G616" s="249">
        <v>0</v>
      </c>
      <c r="H616" s="25" t="s">
        <v>8</v>
      </c>
      <c r="I616" s="225"/>
      <c r="J616" s="225">
        <v>1</v>
      </c>
      <c r="K616" s="225"/>
      <c r="L616" s="225"/>
      <c r="M616" s="43">
        <v>0</v>
      </c>
      <c r="N616" s="24">
        <v>1</v>
      </c>
      <c r="O616" s="24">
        <v>1</v>
      </c>
      <c r="P616" s="38">
        <v>1</v>
      </c>
      <c r="Q616" s="41">
        <f t="shared" si="17"/>
        <v>5.9026664370186895E-3</v>
      </c>
      <c r="R616" s="35">
        <v>0</v>
      </c>
      <c r="S616" s="35">
        <v>112360</v>
      </c>
      <c r="T616" s="35">
        <v>0</v>
      </c>
      <c r="U616" s="35">
        <v>0</v>
      </c>
      <c r="V616" s="35">
        <v>0</v>
      </c>
      <c r="W616" s="35">
        <v>0</v>
      </c>
      <c r="X616" s="35">
        <v>0</v>
      </c>
      <c r="Y616" s="35">
        <v>0</v>
      </c>
      <c r="Z616" s="35">
        <v>0</v>
      </c>
      <c r="AA616" s="35">
        <v>0</v>
      </c>
      <c r="AB616" s="35">
        <v>112360</v>
      </c>
      <c r="AC616" s="261">
        <v>418360</v>
      </c>
    </row>
    <row r="617" spans="1:29" ht="69" customHeight="1">
      <c r="A617" s="754"/>
      <c r="B617" s="744"/>
      <c r="C617" s="732"/>
      <c r="D617" s="761"/>
      <c r="E617" s="226">
        <v>1</v>
      </c>
      <c r="F617" s="226" t="s">
        <v>451</v>
      </c>
      <c r="G617" s="249">
        <v>0</v>
      </c>
      <c r="H617" s="25" t="s">
        <v>8</v>
      </c>
      <c r="I617" s="225"/>
      <c r="J617" s="225">
        <v>1</v>
      </c>
      <c r="K617" s="225"/>
      <c r="L617" s="225"/>
      <c r="M617" s="43">
        <v>0</v>
      </c>
      <c r="N617" s="24">
        <v>1</v>
      </c>
      <c r="O617" s="24">
        <v>1</v>
      </c>
      <c r="P617" s="38">
        <v>1</v>
      </c>
      <c r="Q617" s="41">
        <f t="shared" si="17"/>
        <v>5.5685532424704625E-3</v>
      </c>
      <c r="R617" s="35">
        <v>0</v>
      </c>
      <c r="S617" s="35">
        <v>106000</v>
      </c>
      <c r="T617" s="35">
        <v>0</v>
      </c>
      <c r="U617" s="35">
        <v>0</v>
      </c>
      <c r="V617" s="35">
        <v>0</v>
      </c>
      <c r="W617" s="35">
        <v>0</v>
      </c>
      <c r="X617" s="35">
        <v>0</v>
      </c>
      <c r="Y617" s="35">
        <v>0</v>
      </c>
      <c r="Z617" s="35">
        <v>0</v>
      </c>
      <c r="AA617" s="35">
        <v>0</v>
      </c>
      <c r="AB617" s="35">
        <v>106000</v>
      </c>
      <c r="AC617" s="261">
        <v>406000</v>
      </c>
    </row>
    <row r="618" spans="1:29" ht="96" customHeight="1">
      <c r="A618" s="754"/>
      <c r="B618" s="744"/>
      <c r="C618" s="732"/>
      <c r="D618" s="761"/>
      <c r="E618" s="226" t="s">
        <v>452</v>
      </c>
      <c r="F618" s="226" t="s">
        <v>453</v>
      </c>
      <c r="G618" s="249">
        <v>0</v>
      </c>
      <c r="H618" s="25" t="s">
        <v>8</v>
      </c>
      <c r="I618" s="225"/>
      <c r="J618" s="225">
        <v>1</v>
      </c>
      <c r="K618" s="225"/>
      <c r="L618" s="225"/>
      <c r="M618" s="43">
        <v>0</v>
      </c>
      <c r="N618" s="24">
        <v>1</v>
      </c>
      <c r="O618" s="24">
        <v>1</v>
      </c>
      <c r="P618" s="38">
        <v>1</v>
      </c>
      <c r="Q618" s="41">
        <f t="shared" si="17"/>
        <v>5.5685532424704625E-3</v>
      </c>
      <c r="R618" s="35">
        <v>0</v>
      </c>
      <c r="S618" s="35">
        <v>106000</v>
      </c>
      <c r="T618" s="35">
        <v>0</v>
      </c>
      <c r="U618" s="35">
        <v>0</v>
      </c>
      <c r="V618" s="35">
        <v>0</v>
      </c>
      <c r="W618" s="35">
        <v>0</v>
      </c>
      <c r="X618" s="35">
        <v>0</v>
      </c>
      <c r="Y618" s="35">
        <v>0</v>
      </c>
      <c r="Z618" s="35">
        <v>0</v>
      </c>
      <c r="AA618" s="35">
        <v>0</v>
      </c>
      <c r="AB618" s="35">
        <v>106000</v>
      </c>
      <c r="AC618" s="261">
        <v>406000</v>
      </c>
    </row>
    <row r="619" spans="1:29" ht="91.5" customHeight="1">
      <c r="A619" s="754"/>
      <c r="B619" s="744"/>
      <c r="C619" s="732"/>
      <c r="D619" s="761"/>
      <c r="E619" s="226" t="s">
        <v>454</v>
      </c>
      <c r="F619" s="226" t="s">
        <v>455</v>
      </c>
      <c r="G619" s="249">
        <v>0</v>
      </c>
      <c r="H619" s="25" t="s">
        <v>8</v>
      </c>
      <c r="I619" s="225"/>
      <c r="J619" s="225">
        <v>1</v>
      </c>
      <c r="K619" s="225">
        <v>1</v>
      </c>
      <c r="L619" s="225"/>
      <c r="M619" s="43">
        <v>0</v>
      </c>
      <c r="N619" s="24">
        <v>1</v>
      </c>
      <c r="O619" s="24">
        <v>2</v>
      </c>
      <c r="P619" s="38">
        <v>2</v>
      </c>
      <c r="Q619" s="41">
        <f t="shared" si="17"/>
        <v>5.5685532424704625E-3</v>
      </c>
      <c r="R619" s="35">
        <v>0</v>
      </c>
      <c r="S619" s="35">
        <v>106000</v>
      </c>
      <c r="T619" s="35">
        <v>0</v>
      </c>
      <c r="U619" s="35">
        <v>0</v>
      </c>
      <c r="V619" s="35">
        <v>0</v>
      </c>
      <c r="W619" s="35">
        <v>0</v>
      </c>
      <c r="X619" s="35">
        <v>0</v>
      </c>
      <c r="Y619" s="35">
        <v>0</v>
      </c>
      <c r="Z619" s="35">
        <v>0</v>
      </c>
      <c r="AA619" s="35">
        <v>0</v>
      </c>
      <c r="AB619" s="35">
        <v>106000</v>
      </c>
      <c r="AC619" s="261">
        <v>406000</v>
      </c>
    </row>
    <row r="620" spans="1:29" ht="115.5" customHeight="1">
      <c r="A620" s="755"/>
      <c r="B620" s="748"/>
      <c r="C620" s="732"/>
      <c r="D620" s="761"/>
      <c r="E620" s="226" t="s">
        <v>456</v>
      </c>
      <c r="F620" s="226" t="s">
        <v>457</v>
      </c>
      <c r="G620" s="249">
        <v>1</v>
      </c>
      <c r="H620" s="25" t="s">
        <v>9</v>
      </c>
      <c r="I620" s="225"/>
      <c r="J620" s="225"/>
      <c r="K620" s="225">
        <v>1</v>
      </c>
      <c r="L620" s="225"/>
      <c r="M620" s="43">
        <v>0</v>
      </c>
      <c r="N620" s="24">
        <v>0</v>
      </c>
      <c r="O620" s="24">
        <v>1</v>
      </c>
      <c r="P620" s="38">
        <v>1</v>
      </c>
      <c r="Q620" s="41">
        <f t="shared" si="17"/>
        <v>5.5685532424704625E-3</v>
      </c>
      <c r="R620" s="35">
        <v>0</v>
      </c>
      <c r="S620" s="35">
        <v>106000</v>
      </c>
      <c r="T620" s="35">
        <v>0</v>
      </c>
      <c r="U620" s="35">
        <v>0</v>
      </c>
      <c r="V620" s="35">
        <v>0</v>
      </c>
      <c r="W620" s="35">
        <v>0</v>
      </c>
      <c r="X620" s="35">
        <v>0</v>
      </c>
      <c r="Y620" s="35">
        <v>0</v>
      </c>
      <c r="Z620" s="35">
        <v>0</v>
      </c>
      <c r="AA620" s="35">
        <v>0</v>
      </c>
      <c r="AB620" s="35">
        <v>106000</v>
      </c>
      <c r="AC620" s="261">
        <v>406000</v>
      </c>
    </row>
    <row r="621" spans="1:29" ht="153.75" customHeight="1">
      <c r="A621" s="745" t="s">
        <v>458</v>
      </c>
      <c r="B621" s="743" t="s">
        <v>459</v>
      </c>
      <c r="C621" s="226" t="s">
        <v>460</v>
      </c>
      <c r="D621" s="226" t="s">
        <v>68</v>
      </c>
      <c r="E621" s="227" t="s">
        <v>781</v>
      </c>
      <c r="F621" s="743" t="s">
        <v>461</v>
      </c>
      <c r="G621" s="855">
        <v>0</v>
      </c>
      <c r="H621" s="764" t="s">
        <v>8</v>
      </c>
      <c r="I621" s="855"/>
      <c r="J621" s="743">
        <v>1</v>
      </c>
      <c r="K621" s="743"/>
      <c r="L621" s="743"/>
      <c r="M621" s="743">
        <v>0</v>
      </c>
      <c r="N621" s="743">
        <v>1</v>
      </c>
      <c r="O621" s="743">
        <v>1</v>
      </c>
      <c r="P621" s="743">
        <v>1</v>
      </c>
      <c r="Q621" s="743">
        <v>0.04</v>
      </c>
      <c r="R621" s="725">
        <v>0</v>
      </c>
      <c r="S621" s="725">
        <v>561800</v>
      </c>
      <c r="T621" s="725">
        <v>0</v>
      </c>
      <c r="U621" s="725">
        <v>0</v>
      </c>
      <c r="V621" s="725">
        <v>0</v>
      </c>
      <c r="W621" s="725">
        <v>0</v>
      </c>
      <c r="X621" s="725">
        <v>0</v>
      </c>
      <c r="Y621" s="725">
        <v>0</v>
      </c>
      <c r="Z621" s="725">
        <v>0</v>
      </c>
      <c r="AA621" s="725">
        <v>0</v>
      </c>
      <c r="AB621" s="725">
        <v>561800</v>
      </c>
      <c r="AC621" s="725">
        <v>1591800</v>
      </c>
    </row>
    <row r="622" spans="1:29" ht="196.5" customHeight="1">
      <c r="A622" s="746"/>
      <c r="B622" s="744"/>
      <c r="C622" s="226" t="s">
        <v>310</v>
      </c>
      <c r="D622" s="226" t="s">
        <v>68</v>
      </c>
      <c r="E622" s="228"/>
      <c r="F622" s="744"/>
      <c r="G622" s="856"/>
      <c r="H622" s="765"/>
      <c r="I622" s="856"/>
      <c r="J622" s="744"/>
      <c r="K622" s="744"/>
      <c r="L622" s="744"/>
      <c r="M622" s="744"/>
      <c r="N622" s="744"/>
      <c r="O622" s="744"/>
      <c r="P622" s="744"/>
      <c r="Q622" s="744"/>
      <c r="R622" s="740"/>
      <c r="S622" s="740">
        <v>0</v>
      </c>
      <c r="T622" s="740">
        <v>0</v>
      </c>
      <c r="U622" s="740">
        <v>0</v>
      </c>
      <c r="V622" s="740">
        <v>0</v>
      </c>
      <c r="W622" s="740">
        <v>0</v>
      </c>
      <c r="X622" s="740">
        <v>0</v>
      </c>
      <c r="Y622" s="740">
        <v>0</v>
      </c>
      <c r="Z622" s="740">
        <v>0</v>
      </c>
      <c r="AA622" s="740">
        <v>0</v>
      </c>
      <c r="AB622" s="740">
        <v>0</v>
      </c>
      <c r="AC622" s="740">
        <v>0</v>
      </c>
    </row>
    <row r="623" spans="1:29" ht="157.5" customHeight="1">
      <c r="A623" s="746"/>
      <c r="B623" s="744"/>
      <c r="C623" s="226" t="s">
        <v>311</v>
      </c>
      <c r="D623" s="229">
        <v>0</v>
      </c>
      <c r="E623" s="230"/>
      <c r="F623" s="744"/>
      <c r="G623" s="856"/>
      <c r="H623" s="765"/>
      <c r="I623" s="856"/>
      <c r="J623" s="744"/>
      <c r="K623" s="744"/>
      <c r="L623" s="744"/>
      <c r="M623" s="744"/>
      <c r="N623" s="744"/>
      <c r="O623" s="744"/>
      <c r="P623" s="744"/>
      <c r="Q623" s="744"/>
      <c r="R623" s="740"/>
      <c r="S623" s="740">
        <v>0</v>
      </c>
      <c r="T623" s="740">
        <v>0</v>
      </c>
      <c r="U623" s="740">
        <v>0</v>
      </c>
      <c r="V623" s="740">
        <v>0</v>
      </c>
      <c r="W623" s="740">
        <v>0</v>
      </c>
      <c r="X623" s="740">
        <v>0</v>
      </c>
      <c r="Y623" s="740">
        <v>0</v>
      </c>
      <c r="Z623" s="740">
        <v>0</v>
      </c>
      <c r="AA623" s="740">
        <v>0</v>
      </c>
      <c r="AB623" s="740">
        <v>0</v>
      </c>
      <c r="AC623" s="740">
        <v>0</v>
      </c>
    </row>
    <row r="624" spans="1:29" ht="147.75" customHeight="1">
      <c r="A624" s="746"/>
      <c r="B624" s="744"/>
      <c r="C624" s="226" t="s">
        <v>312</v>
      </c>
      <c r="D624" s="229">
        <v>0</v>
      </c>
      <c r="E624" s="228"/>
      <c r="F624" s="744"/>
      <c r="G624" s="856"/>
      <c r="H624" s="765"/>
      <c r="I624" s="856"/>
      <c r="J624" s="744"/>
      <c r="K624" s="744"/>
      <c r="L624" s="744"/>
      <c r="M624" s="744"/>
      <c r="N624" s="744"/>
      <c r="O624" s="744"/>
      <c r="P624" s="744"/>
      <c r="Q624" s="744"/>
      <c r="R624" s="740"/>
      <c r="S624" s="740">
        <v>0</v>
      </c>
      <c r="T624" s="740">
        <v>0</v>
      </c>
      <c r="U624" s="740">
        <v>0</v>
      </c>
      <c r="V624" s="740">
        <v>0</v>
      </c>
      <c r="W624" s="740">
        <v>0</v>
      </c>
      <c r="X624" s="740">
        <v>0</v>
      </c>
      <c r="Y624" s="740">
        <v>0</v>
      </c>
      <c r="Z624" s="740">
        <v>0</v>
      </c>
      <c r="AA624" s="740">
        <v>0</v>
      </c>
      <c r="AB624" s="740">
        <v>0</v>
      </c>
      <c r="AC624" s="740">
        <v>0</v>
      </c>
    </row>
    <row r="625" spans="1:29" ht="66.75" hidden="1" customHeight="1">
      <c r="A625" s="746"/>
      <c r="B625" s="744"/>
      <c r="C625" s="226" t="s">
        <v>313</v>
      </c>
      <c r="D625" s="226" t="s">
        <v>68</v>
      </c>
      <c r="E625" s="230"/>
      <c r="F625" s="748"/>
      <c r="G625" s="857"/>
      <c r="H625" s="797"/>
      <c r="I625" s="230"/>
      <c r="J625" s="230"/>
      <c r="K625" s="230"/>
      <c r="L625" s="230"/>
      <c r="M625" s="230"/>
      <c r="N625" s="230"/>
      <c r="O625" s="230"/>
      <c r="P625" s="230"/>
      <c r="Q625" s="230"/>
      <c r="R625" s="216"/>
      <c r="S625" s="216">
        <v>0</v>
      </c>
      <c r="T625" s="216">
        <v>0</v>
      </c>
      <c r="U625" s="216">
        <v>0</v>
      </c>
      <c r="V625" s="216">
        <v>0</v>
      </c>
      <c r="W625" s="216">
        <v>0</v>
      </c>
      <c r="X625" s="216">
        <v>0</v>
      </c>
      <c r="Y625" s="216">
        <v>0</v>
      </c>
      <c r="Z625" s="216">
        <v>0</v>
      </c>
      <c r="AA625" s="216">
        <v>0</v>
      </c>
      <c r="AB625" s="216">
        <v>0</v>
      </c>
      <c r="AC625" s="216">
        <v>0</v>
      </c>
    </row>
    <row r="626" spans="1:29" ht="183.75" customHeight="1">
      <c r="A626" s="746"/>
      <c r="B626" s="744"/>
      <c r="C626" s="226" t="s">
        <v>314</v>
      </c>
      <c r="D626" s="229">
        <v>1</v>
      </c>
      <c r="E626" s="226" t="s">
        <v>462</v>
      </c>
      <c r="F626" s="226" t="s">
        <v>463</v>
      </c>
      <c r="G626" s="249">
        <v>0</v>
      </c>
      <c r="H626" s="25" t="s">
        <v>8</v>
      </c>
      <c r="I626" s="225">
        <v>1</v>
      </c>
      <c r="J626" s="225">
        <v>1</v>
      </c>
      <c r="K626" s="225">
        <v>1</v>
      </c>
      <c r="L626" s="225">
        <v>1</v>
      </c>
      <c r="M626" s="43">
        <v>1</v>
      </c>
      <c r="N626" s="24">
        <v>2</v>
      </c>
      <c r="O626" s="24">
        <v>3</v>
      </c>
      <c r="P626" s="38">
        <v>4</v>
      </c>
      <c r="Q626" s="41">
        <f t="shared" si="17"/>
        <v>5.5685532424704625E-3</v>
      </c>
      <c r="R626" s="35">
        <v>0</v>
      </c>
      <c r="S626" s="35">
        <v>106000</v>
      </c>
      <c r="T626" s="35">
        <v>0</v>
      </c>
      <c r="U626" s="35">
        <v>0</v>
      </c>
      <c r="V626" s="35">
        <v>0</v>
      </c>
      <c r="W626" s="35">
        <v>0</v>
      </c>
      <c r="X626" s="35">
        <v>0</v>
      </c>
      <c r="Y626" s="35">
        <v>0</v>
      </c>
      <c r="Z626" s="35">
        <v>0</v>
      </c>
      <c r="AA626" s="35">
        <v>0</v>
      </c>
      <c r="AB626" s="35">
        <v>106000</v>
      </c>
      <c r="AC626" s="261">
        <v>406000</v>
      </c>
    </row>
    <row r="627" spans="1:29" ht="127.5" customHeight="1">
      <c r="A627" s="746"/>
      <c r="B627" s="744"/>
      <c r="C627" s="226" t="s">
        <v>315</v>
      </c>
      <c r="D627" s="226" t="s">
        <v>68</v>
      </c>
      <c r="E627" s="226" t="s">
        <v>612</v>
      </c>
      <c r="F627" s="226" t="s">
        <v>464</v>
      </c>
      <c r="G627" s="249">
        <v>0</v>
      </c>
      <c r="H627" s="25" t="s">
        <v>8</v>
      </c>
      <c r="I627" s="225"/>
      <c r="J627" s="225">
        <v>1</v>
      </c>
      <c r="K627" s="225"/>
      <c r="L627" s="225"/>
      <c r="M627" s="43">
        <v>0</v>
      </c>
      <c r="N627" s="24">
        <v>1</v>
      </c>
      <c r="O627" s="24">
        <v>1</v>
      </c>
      <c r="P627" s="38">
        <v>1</v>
      </c>
      <c r="Q627" s="41">
        <f t="shared" si="17"/>
        <v>0</v>
      </c>
      <c r="R627" s="35">
        <v>0</v>
      </c>
      <c r="S627" s="35">
        <v>0</v>
      </c>
      <c r="T627" s="35">
        <v>0</v>
      </c>
      <c r="U627" s="35">
        <v>0</v>
      </c>
      <c r="V627" s="35">
        <v>0</v>
      </c>
      <c r="W627" s="35">
        <v>0</v>
      </c>
      <c r="X627" s="35">
        <v>0</v>
      </c>
      <c r="Y627" s="35">
        <v>0</v>
      </c>
      <c r="Z627" s="35">
        <v>0</v>
      </c>
      <c r="AA627" s="35">
        <v>0</v>
      </c>
      <c r="AB627" s="35">
        <v>0</v>
      </c>
      <c r="AC627" s="261">
        <v>100000</v>
      </c>
    </row>
    <row r="628" spans="1:29" ht="112.5" customHeight="1">
      <c r="A628" s="746"/>
      <c r="B628" s="744"/>
      <c r="C628" s="226" t="s">
        <v>316</v>
      </c>
      <c r="D628" s="226"/>
      <c r="E628" s="226" t="s">
        <v>782</v>
      </c>
      <c r="F628" s="226" t="s">
        <v>783</v>
      </c>
      <c r="G628" s="249">
        <v>0</v>
      </c>
      <c r="H628" s="25" t="s">
        <v>8</v>
      </c>
      <c r="I628" s="225"/>
      <c r="J628" s="225">
        <v>1</v>
      </c>
      <c r="K628" s="225"/>
      <c r="L628" s="225"/>
      <c r="M628" s="43">
        <v>0</v>
      </c>
      <c r="N628" s="24">
        <v>1</v>
      </c>
      <c r="O628" s="24">
        <v>1</v>
      </c>
      <c r="P628" s="38">
        <v>1</v>
      </c>
      <c r="Q628" s="41">
        <f t="shared" si="17"/>
        <v>0</v>
      </c>
      <c r="R628" s="35">
        <v>0</v>
      </c>
      <c r="S628" s="35">
        <v>0</v>
      </c>
      <c r="T628" s="35">
        <v>0</v>
      </c>
      <c r="U628" s="35">
        <v>0</v>
      </c>
      <c r="V628" s="35">
        <v>0</v>
      </c>
      <c r="W628" s="35">
        <v>0</v>
      </c>
      <c r="X628" s="35">
        <v>0</v>
      </c>
      <c r="Y628" s="35">
        <v>0</v>
      </c>
      <c r="Z628" s="35">
        <v>0</v>
      </c>
      <c r="AA628" s="35">
        <v>0</v>
      </c>
      <c r="AB628" s="35">
        <v>0</v>
      </c>
      <c r="AC628" s="261">
        <v>100000</v>
      </c>
    </row>
    <row r="629" spans="1:29" ht="144" customHeight="1">
      <c r="A629" s="746"/>
      <c r="B629" s="744"/>
      <c r="C629" s="226" t="s">
        <v>317</v>
      </c>
      <c r="D629" s="226"/>
      <c r="E629" s="226" t="s">
        <v>613</v>
      </c>
      <c r="F629" s="226" t="s">
        <v>465</v>
      </c>
      <c r="G629" s="249" t="s">
        <v>68</v>
      </c>
      <c r="H629" s="25" t="s">
        <v>9</v>
      </c>
      <c r="I629" s="232">
        <v>1</v>
      </c>
      <c r="J629" s="232">
        <v>1</v>
      </c>
      <c r="K629" s="232">
        <v>1</v>
      </c>
      <c r="L629" s="232">
        <v>1</v>
      </c>
      <c r="M629" s="43">
        <v>1</v>
      </c>
      <c r="N629" s="24">
        <v>2</v>
      </c>
      <c r="O629" s="24">
        <v>3</v>
      </c>
      <c r="P629" s="38">
        <v>4</v>
      </c>
      <c r="Q629" s="41">
        <f t="shared" si="17"/>
        <v>4.8713703765131601E-2</v>
      </c>
      <c r="R629" s="35">
        <v>0</v>
      </c>
      <c r="S629" s="35">
        <v>927288</v>
      </c>
      <c r="T629" s="35">
        <v>0</v>
      </c>
      <c r="U629" s="35">
        <v>0</v>
      </c>
      <c r="V629" s="35">
        <v>0</v>
      </c>
      <c r="W629" s="35">
        <v>0</v>
      </c>
      <c r="X629" s="35">
        <v>0</v>
      </c>
      <c r="Y629" s="35">
        <v>0</v>
      </c>
      <c r="Z629" s="35">
        <v>0</v>
      </c>
      <c r="AA629" s="35">
        <v>0</v>
      </c>
      <c r="AB629" s="35">
        <v>927288</v>
      </c>
      <c r="AC629" s="261">
        <v>2002088</v>
      </c>
    </row>
    <row r="630" spans="1:29" ht="213.75" customHeight="1">
      <c r="A630" s="746"/>
      <c r="B630" s="744"/>
      <c r="C630" s="226" t="s">
        <v>318</v>
      </c>
      <c r="D630" s="226"/>
      <c r="E630" s="226" t="s">
        <v>614</v>
      </c>
      <c r="F630" s="226" t="s">
        <v>319</v>
      </c>
      <c r="G630" s="249" t="s">
        <v>68</v>
      </c>
      <c r="H630" s="25" t="s">
        <v>8</v>
      </c>
      <c r="I630" s="225"/>
      <c r="J630" s="225">
        <v>1</v>
      </c>
      <c r="K630" s="225">
        <v>1</v>
      </c>
      <c r="L630" s="225"/>
      <c r="M630" s="43">
        <v>0</v>
      </c>
      <c r="N630" s="24">
        <v>1</v>
      </c>
      <c r="O630" s="24">
        <v>2</v>
      </c>
      <c r="P630" s="38">
        <v>2</v>
      </c>
      <c r="Q630" s="41">
        <f t="shared" si="17"/>
        <v>5.5685532424704625E-3</v>
      </c>
      <c r="R630" s="35">
        <v>0</v>
      </c>
      <c r="S630" s="35"/>
      <c r="T630" s="35">
        <v>0</v>
      </c>
      <c r="U630" s="35">
        <v>0</v>
      </c>
      <c r="V630" s="35">
        <v>0</v>
      </c>
      <c r="W630" s="35">
        <v>0</v>
      </c>
      <c r="X630" s="35">
        <v>0</v>
      </c>
      <c r="Y630" s="35">
        <v>0</v>
      </c>
      <c r="Z630" s="35">
        <v>0</v>
      </c>
      <c r="AA630" s="35">
        <v>0</v>
      </c>
      <c r="AB630" s="35">
        <v>106000</v>
      </c>
      <c r="AC630" s="261">
        <v>306000</v>
      </c>
    </row>
    <row r="631" spans="1:29" ht="131.25" customHeight="1">
      <c r="A631" s="746"/>
      <c r="B631" s="744"/>
      <c r="C631" s="732" t="s">
        <v>320</v>
      </c>
      <c r="D631" s="732"/>
      <c r="E631" s="226" t="s">
        <v>466</v>
      </c>
      <c r="F631" s="226" t="s">
        <v>467</v>
      </c>
      <c r="G631" s="249">
        <v>1</v>
      </c>
      <c r="H631" s="25" t="s">
        <v>9</v>
      </c>
      <c r="I631" s="225"/>
      <c r="J631" s="225">
        <v>1</v>
      </c>
      <c r="K631" s="225"/>
      <c r="L631" s="225"/>
      <c r="M631" s="43">
        <v>0</v>
      </c>
      <c r="N631" s="24">
        <v>1</v>
      </c>
      <c r="O631" s="24">
        <v>1</v>
      </c>
      <c r="P631" s="38">
        <v>1</v>
      </c>
      <c r="Q631" s="41">
        <f t="shared" si="17"/>
        <v>0</v>
      </c>
      <c r="R631" s="35">
        <v>0</v>
      </c>
      <c r="S631" s="35">
        <v>0</v>
      </c>
      <c r="T631" s="35">
        <v>0</v>
      </c>
      <c r="U631" s="35">
        <v>0</v>
      </c>
      <c r="V631" s="35">
        <v>0</v>
      </c>
      <c r="W631" s="35">
        <v>0</v>
      </c>
      <c r="X631" s="35">
        <v>0</v>
      </c>
      <c r="Y631" s="35">
        <v>0</v>
      </c>
      <c r="Z631" s="35">
        <v>0</v>
      </c>
      <c r="AA631" s="35">
        <v>0</v>
      </c>
      <c r="AB631" s="35">
        <v>0</v>
      </c>
      <c r="AC631" s="261">
        <v>100000</v>
      </c>
    </row>
    <row r="632" spans="1:29" ht="129" customHeight="1">
      <c r="A632" s="746"/>
      <c r="B632" s="744"/>
      <c r="C632" s="732"/>
      <c r="D632" s="732"/>
      <c r="E632" s="226" t="s">
        <v>149</v>
      </c>
      <c r="F632" s="226" t="s">
        <v>615</v>
      </c>
      <c r="G632" s="249" t="s">
        <v>68</v>
      </c>
      <c r="H632" s="25" t="s">
        <v>8</v>
      </c>
      <c r="I632" s="225">
        <v>1</v>
      </c>
      <c r="J632" s="225">
        <v>1</v>
      </c>
      <c r="K632" s="225">
        <v>1</v>
      </c>
      <c r="L632" s="225">
        <v>1</v>
      </c>
      <c r="M632" s="43">
        <v>1</v>
      </c>
      <c r="N632" s="24">
        <v>1</v>
      </c>
      <c r="O632" s="24">
        <v>1</v>
      </c>
      <c r="P632" s="38">
        <v>1</v>
      </c>
      <c r="Q632" s="41">
        <f t="shared" si="17"/>
        <v>1.1137106484940925E-2</v>
      </c>
      <c r="R632" s="35">
        <v>0</v>
      </c>
      <c r="S632" s="35">
        <v>318000</v>
      </c>
      <c r="T632" s="35">
        <v>0</v>
      </c>
      <c r="U632" s="35">
        <v>0</v>
      </c>
      <c r="V632" s="35">
        <v>0</v>
      </c>
      <c r="W632" s="35">
        <v>0</v>
      </c>
      <c r="X632" s="35">
        <v>0</v>
      </c>
      <c r="Y632" s="35">
        <v>0</v>
      </c>
      <c r="Z632" s="35">
        <v>0</v>
      </c>
      <c r="AA632" s="35">
        <v>0</v>
      </c>
      <c r="AB632" s="35">
        <v>212000</v>
      </c>
      <c r="AC632" s="261">
        <v>712000</v>
      </c>
    </row>
    <row r="633" spans="1:29" ht="255.75" customHeight="1">
      <c r="A633" s="746"/>
      <c r="B633" s="744"/>
      <c r="C633" s="226" t="s">
        <v>468</v>
      </c>
      <c r="D633" s="226"/>
      <c r="E633" s="226" t="s">
        <v>149</v>
      </c>
      <c r="F633" s="226" t="s">
        <v>784</v>
      </c>
      <c r="G633" s="249">
        <v>0</v>
      </c>
      <c r="H633" s="25" t="s">
        <v>8</v>
      </c>
      <c r="I633" s="225">
        <v>1</v>
      </c>
      <c r="J633" s="225"/>
      <c r="K633" s="225"/>
      <c r="L633" s="225"/>
      <c r="M633" s="43">
        <v>1</v>
      </c>
      <c r="N633" s="24">
        <v>1</v>
      </c>
      <c r="O633" s="24">
        <v>1</v>
      </c>
      <c r="P633" s="38">
        <v>1</v>
      </c>
      <c r="Q633" s="41">
        <f t="shared" si="17"/>
        <v>0</v>
      </c>
      <c r="R633" s="35">
        <v>0</v>
      </c>
      <c r="S633" s="35">
        <v>0</v>
      </c>
      <c r="T633" s="35">
        <v>0</v>
      </c>
      <c r="U633" s="35">
        <v>0</v>
      </c>
      <c r="V633" s="35">
        <v>0</v>
      </c>
      <c r="W633" s="35">
        <v>0</v>
      </c>
      <c r="X633" s="35">
        <v>0</v>
      </c>
      <c r="Y633" s="35">
        <v>0</v>
      </c>
      <c r="Z633" s="35">
        <v>0</v>
      </c>
      <c r="AA633" s="35">
        <v>0</v>
      </c>
      <c r="AB633" s="35">
        <v>0</v>
      </c>
      <c r="AC633" s="261">
        <v>100000</v>
      </c>
    </row>
    <row r="634" spans="1:29" ht="144.75" customHeight="1">
      <c r="A634" s="746"/>
      <c r="B634" s="744"/>
      <c r="C634" s="226" t="s">
        <v>321</v>
      </c>
      <c r="D634" s="226"/>
      <c r="E634" s="732" t="s">
        <v>469</v>
      </c>
      <c r="F634" s="732" t="s">
        <v>470</v>
      </c>
      <c r="G634" s="842" t="s">
        <v>68</v>
      </c>
      <c r="H634" s="764" t="s">
        <v>8</v>
      </c>
      <c r="I634" s="736">
        <v>1</v>
      </c>
      <c r="J634" s="736">
        <v>1</v>
      </c>
      <c r="K634" s="736"/>
      <c r="L634" s="736"/>
      <c r="M634" s="738">
        <v>1</v>
      </c>
      <c r="N634" s="858">
        <v>2</v>
      </c>
      <c r="O634" s="858">
        <v>2</v>
      </c>
      <c r="P634" s="728">
        <v>2</v>
      </c>
      <c r="Q634" s="730">
        <f t="shared" si="17"/>
        <v>0</v>
      </c>
      <c r="R634" s="725">
        <v>0</v>
      </c>
      <c r="S634" s="725">
        <v>0</v>
      </c>
      <c r="T634" s="725">
        <v>0</v>
      </c>
      <c r="U634" s="725">
        <v>0</v>
      </c>
      <c r="V634" s="725">
        <v>0</v>
      </c>
      <c r="W634" s="725">
        <v>0</v>
      </c>
      <c r="X634" s="725">
        <v>0</v>
      </c>
      <c r="Y634" s="725">
        <v>0</v>
      </c>
      <c r="Z634" s="725">
        <v>0</v>
      </c>
      <c r="AA634" s="725">
        <v>0</v>
      </c>
      <c r="AB634" s="725">
        <v>0</v>
      </c>
      <c r="AC634" s="725">
        <v>780000</v>
      </c>
    </row>
    <row r="635" spans="1:29" ht="105.75" customHeight="1">
      <c r="A635" s="746"/>
      <c r="B635" s="744"/>
      <c r="C635" s="226" t="s">
        <v>322</v>
      </c>
      <c r="D635" s="226"/>
      <c r="E635" s="732"/>
      <c r="F635" s="732"/>
      <c r="G635" s="842"/>
      <c r="H635" s="797"/>
      <c r="I635" s="737"/>
      <c r="J635" s="737"/>
      <c r="K635" s="737"/>
      <c r="L635" s="737"/>
      <c r="M635" s="739"/>
      <c r="N635" s="859"/>
      <c r="O635" s="859"/>
      <c r="P635" s="729"/>
      <c r="Q635" s="731"/>
      <c r="R635" s="726"/>
      <c r="S635" s="726">
        <v>0</v>
      </c>
      <c r="T635" s="726">
        <v>0</v>
      </c>
      <c r="U635" s="726">
        <v>0</v>
      </c>
      <c r="V635" s="726">
        <v>0</v>
      </c>
      <c r="W635" s="726">
        <v>0</v>
      </c>
      <c r="X635" s="726">
        <v>0</v>
      </c>
      <c r="Y635" s="726">
        <v>0</v>
      </c>
      <c r="Z635" s="726">
        <v>0</v>
      </c>
      <c r="AA635" s="726">
        <v>0</v>
      </c>
      <c r="AB635" s="726">
        <v>0</v>
      </c>
      <c r="AC635" s="726">
        <v>0</v>
      </c>
    </row>
    <row r="636" spans="1:29" ht="189" customHeight="1">
      <c r="A636" s="747"/>
      <c r="B636" s="748"/>
      <c r="C636" s="226" t="s">
        <v>323</v>
      </c>
      <c r="D636" s="226"/>
      <c r="E636" s="226">
        <v>1</v>
      </c>
      <c r="F636" s="226" t="s">
        <v>324</v>
      </c>
      <c r="G636" s="249" t="s">
        <v>68</v>
      </c>
      <c r="H636" s="25" t="s">
        <v>8</v>
      </c>
      <c r="I636" s="225"/>
      <c r="J636" s="225">
        <v>1</v>
      </c>
      <c r="K636" s="225"/>
      <c r="L636" s="225"/>
      <c r="M636" s="43">
        <v>0</v>
      </c>
      <c r="N636" s="24">
        <v>1</v>
      </c>
      <c r="O636" s="24">
        <v>1</v>
      </c>
      <c r="P636" s="38">
        <v>1</v>
      </c>
      <c r="Q636" s="41">
        <f t="shared" si="17"/>
        <v>0</v>
      </c>
      <c r="R636" s="35">
        <v>0</v>
      </c>
      <c r="S636" s="35">
        <v>0</v>
      </c>
      <c r="T636" s="35">
        <v>0</v>
      </c>
      <c r="U636" s="35">
        <v>0</v>
      </c>
      <c r="V636" s="35">
        <v>0</v>
      </c>
      <c r="W636" s="35">
        <v>0</v>
      </c>
      <c r="X636" s="35">
        <v>0</v>
      </c>
      <c r="Y636" s="35">
        <v>0</v>
      </c>
      <c r="Z636" s="35">
        <v>0</v>
      </c>
      <c r="AA636" s="35">
        <v>0</v>
      </c>
      <c r="AB636" s="35">
        <v>0</v>
      </c>
      <c r="AC636" s="261">
        <v>700000</v>
      </c>
    </row>
    <row r="637" spans="1:29" s="332" customFormat="1">
      <c r="F637" s="334"/>
      <c r="P637" s="335"/>
      <c r="Q637" s="330">
        <f>SUM(Q605:Q636)</f>
        <v>0.19819146051210088</v>
      </c>
      <c r="R637" s="337">
        <v>0</v>
      </c>
      <c r="S637" s="337">
        <v>3573048</v>
      </c>
      <c r="T637" s="337">
        <v>0</v>
      </c>
      <c r="U637" s="337">
        <v>0</v>
      </c>
      <c r="V637" s="337">
        <v>0</v>
      </c>
      <c r="W637" s="337">
        <v>0</v>
      </c>
      <c r="X637" s="337">
        <v>0</v>
      </c>
      <c r="Y637" s="337">
        <v>0</v>
      </c>
      <c r="Z637" s="337">
        <v>0</v>
      </c>
      <c r="AA637" s="337">
        <v>0</v>
      </c>
      <c r="AB637" s="337">
        <v>3573048</v>
      </c>
      <c r="AC637" s="337">
        <v>13123848</v>
      </c>
    </row>
    <row r="638" spans="1:29" s="332" customFormat="1">
      <c r="A638" s="474"/>
      <c r="B638" s="474"/>
      <c r="C638" s="474"/>
      <c r="D638" s="474"/>
      <c r="E638" s="474"/>
      <c r="F638" s="475"/>
      <c r="G638" s="474"/>
      <c r="H638" s="474"/>
      <c r="I638" s="474"/>
      <c r="J638" s="476" t="s">
        <v>780</v>
      </c>
      <c r="K638" s="474"/>
      <c r="L638" s="474"/>
      <c r="M638" s="474"/>
      <c r="N638" s="474"/>
      <c r="O638" s="474"/>
      <c r="P638" s="477"/>
      <c r="Q638" s="474"/>
      <c r="R638" s="478">
        <v>0</v>
      </c>
      <c r="S638" s="478">
        <v>0</v>
      </c>
      <c r="T638" s="478">
        <v>0</v>
      </c>
      <c r="U638" s="478">
        <v>0</v>
      </c>
      <c r="V638" s="478">
        <v>0</v>
      </c>
      <c r="W638" s="478">
        <v>0</v>
      </c>
      <c r="X638" s="478">
        <v>0</v>
      </c>
      <c r="Y638" s="478">
        <v>0</v>
      </c>
      <c r="Z638" s="478">
        <v>0</v>
      </c>
      <c r="AA638" s="478">
        <v>0</v>
      </c>
      <c r="AB638" s="478">
        <v>0</v>
      </c>
      <c r="AC638" s="478">
        <v>0</v>
      </c>
    </row>
  </sheetData>
  <mergeCells count="558">
    <mergeCell ref="A74:AC74"/>
    <mergeCell ref="A75:AC75"/>
    <mergeCell ref="A1:AB1"/>
    <mergeCell ref="A2:AB2"/>
    <mergeCell ref="A3:AB3"/>
    <mergeCell ref="A33:AB33"/>
    <mergeCell ref="A34:AB34"/>
    <mergeCell ref="A35:AB35"/>
    <mergeCell ref="D13:D16"/>
    <mergeCell ref="C4:E4"/>
    <mergeCell ref="A5:A6"/>
    <mergeCell ref="B5:B6"/>
    <mergeCell ref="A432:A440"/>
    <mergeCell ref="D548:D552"/>
    <mergeCell ref="E550:E552"/>
    <mergeCell ref="A425:A431"/>
    <mergeCell ref="B425:B427"/>
    <mergeCell ref="C425:C427"/>
    <mergeCell ref="A537:AB537"/>
    <mergeCell ref="Q269:Q270"/>
    <mergeCell ref="J269:J270"/>
    <mergeCell ref="C331:C335"/>
    <mergeCell ref="A411:A416"/>
    <mergeCell ref="B411:B416"/>
    <mergeCell ref="C411:C416"/>
    <mergeCell ref="B308:B315"/>
    <mergeCell ref="A266:A274"/>
    <mergeCell ref="B266:B267"/>
    <mergeCell ref="C266:C267"/>
    <mergeCell ref="B275:B277"/>
    <mergeCell ref="F269:F270"/>
    <mergeCell ref="G269:G270"/>
    <mergeCell ref="C364:D364"/>
    <mergeCell ref="A187:A193"/>
    <mergeCell ref="B187:B193"/>
    <mergeCell ref="A308:A315"/>
    <mergeCell ref="A364:A365"/>
    <mergeCell ref="B364:B365"/>
    <mergeCell ref="E269:E270"/>
    <mergeCell ref="C169:C176"/>
    <mergeCell ref="D169:D176"/>
    <mergeCell ref="C191:C193"/>
    <mergeCell ref="D191:D193"/>
    <mergeCell ref="A169:A176"/>
    <mergeCell ref="C183:G183"/>
    <mergeCell ref="A184:A185"/>
    <mergeCell ref="C187:C189"/>
    <mergeCell ref="B184:B185"/>
    <mergeCell ref="D187:D189"/>
    <mergeCell ref="B130:B133"/>
    <mergeCell ref="M184:P184"/>
    <mergeCell ref="C144:D144"/>
    <mergeCell ref="E144:E145"/>
    <mergeCell ref="F144:G144"/>
    <mergeCell ref="A147:A161"/>
    <mergeCell ref="B147:B156"/>
    <mergeCell ref="C147:C156"/>
    <mergeCell ref="D147:D156"/>
    <mergeCell ref="B157:B161"/>
    <mergeCell ref="E184:E185"/>
    <mergeCell ref="F184:G184"/>
    <mergeCell ref="I144:L144"/>
    <mergeCell ref="A180:AB180"/>
    <mergeCell ref="M144:P144"/>
    <mergeCell ref="A144:A145"/>
    <mergeCell ref="C162:C168"/>
    <mergeCell ref="D162:D168"/>
    <mergeCell ref="B169:B176"/>
    <mergeCell ref="A162:A168"/>
    <mergeCell ref="E115:E116"/>
    <mergeCell ref="F115:G115"/>
    <mergeCell ref="A77:A78"/>
    <mergeCell ref="E77:E78"/>
    <mergeCell ref="A111:AB111"/>
    <mergeCell ref="A112:AB112"/>
    <mergeCell ref="I115:L115"/>
    <mergeCell ref="M77:P77"/>
    <mergeCell ref="A99:A100"/>
    <mergeCell ref="B99:B100"/>
    <mergeCell ref="F56:F57"/>
    <mergeCell ref="C76:G76"/>
    <mergeCell ref="D124:D128"/>
    <mergeCell ref="C114:E114"/>
    <mergeCell ref="C118:C122"/>
    <mergeCell ref="D118:D122"/>
    <mergeCell ref="C124:C128"/>
    <mergeCell ref="A73:AC73"/>
    <mergeCell ref="A102:A104"/>
    <mergeCell ref="I77:L77"/>
    <mergeCell ref="L56:L57"/>
    <mergeCell ref="G56:G57"/>
    <mergeCell ref="B77:B78"/>
    <mergeCell ref="C77:D77"/>
    <mergeCell ref="D55:D57"/>
    <mergeCell ref="C55:C57"/>
    <mergeCell ref="B61:B67"/>
    <mergeCell ref="C61:C67"/>
    <mergeCell ref="F77:G77"/>
    <mergeCell ref="I56:I57"/>
    <mergeCell ref="M5:P5"/>
    <mergeCell ref="C5:D5"/>
    <mergeCell ref="E5:E6"/>
    <mergeCell ref="C36:E36"/>
    <mergeCell ref="I37:L37"/>
    <mergeCell ref="M37:P37"/>
    <mergeCell ref="J56:J57"/>
    <mergeCell ref="I5:L5"/>
    <mergeCell ref="K56:K57"/>
    <mergeCell ref="A8:A9"/>
    <mergeCell ref="B8:B9"/>
    <mergeCell ref="C8:C9"/>
    <mergeCell ref="D8:D9"/>
    <mergeCell ref="G8:G9"/>
    <mergeCell ref="A10:A11"/>
    <mergeCell ref="A12:A26"/>
    <mergeCell ref="B13:B16"/>
    <mergeCell ref="C37:D37"/>
    <mergeCell ref="E37:E38"/>
    <mergeCell ref="A37:A38"/>
    <mergeCell ref="B24:B25"/>
    <mergeCell ref="C24:C25"/>
    <mergeCell ref="B37:B38"/>
    <mergeCell ref="C99:C100"/>
    <mergeCell ref="D99:D100"/>
    <mergeCell ref="B210:B211"/>
    <mergeCell ref="D88:D91"/>
    <mergeCell ref="B102:B104"/>
    <mergeCell ref="C102:C104"/>
    <mergeCell ref="D102:D104"/>
    <mergeCell ref="D97:D98"/>
    <mergeCell ref="C157:C161"/>
    <mergeCell ref="D157:D161"/>
    <mergeCell ref="A61:A67"/>
    <mergeCell ref="F37:G37"/>
    <mergeCell ref="D425:D431"/>
    <mergeCell ref="A115:A116"/>
    <mergeCell ref="D61:D67"/>
    <mergeCell ref="D85:D87"/>
    <mergeCell ref="B97:B98"/>
    <mergeCell ref="C97:C98"/>
    <mergeCell ref="A40:A54"/>
    <mergeCell ref="E56:E57"/>
    <mergeCell ref="A92:A98"/>
    <mergeCell ref="A58:A60"/>
    <mergeCell ref="B58:B60"/>
    <mergeCell ref="C58:C60"/>
    <mergeCell ref="D58:D60"/>
    <mergeCell ref="B40:B54"/>
    <mergeCell ref="C43:C54"/>
    <mergeCell ref="B55:B57"/>
    <mergeCell ref="D43:D54"/>
    <mergeCell ref="A55:A57"/>
    <mergeCell ref="R5:AB5"/>
    <mergeCell ref="B92:B96"/>
    <mergeCell ref="D24:D25"/>
    <mergeCell ref="F5:G5"/>
    <mergeCell ref="C13:C16"/>
    <mergeCell ref="B88:B91"/>
    <mergeCell ref="D80:D82"/>
    <mergeCell ref="R77:AB77"/>
    <mergeCell ref="R37:AB37"/>
    <mergeCell ref="C88:C91"/>
    <mergeCell ref="B85:B87"/>
    <mergeCell ref="C85:C87"/>
    <mergeCell ref="B144:B145"/>
    <mergeCell ref="C92:C96"/>
    <mergeCell ref="D92:D96"/>
    <mergeCell ref="B118:B122"/>
    <mergeCell ref="C143:E143"/>
    <mergeCell ref="B115:B116"/>
    <mergeCell ref="C115:D115"/>
    <mergeCell ref="A113:AB113"/>
    <mergeCell ref="A513:AB513"/>
    <mergeCell ref="A535:AB535"/>
    <mergeCell ref="A536:AB536"/>
    <mergeCell ref="A210:A211"/>
    <mergeCell ref="A80:A91"/>
    <mergeCell ref="B80:B82"/>
    <mergeCell ref="C80:C82"/>
    <mergeCell ref="C209:E209"/>
    <mergeCell ref="R144:AB144"/>
    <mergeCell ref="B162:B168"/>
    <mergeCell ref="R184:AB184"/>
    <mergeCell ref="I184:L184"/>
    <mergeCell ref="D213:D216"/>
    <mergeCell ref="C210:D210"/>
    <mergeCell ref="E210:E211"/>
    <mergeCell ref="F210:G210"/>
    <mergeCell ref="I210:L210"/>
    <mergeCell ref="M210:P210"/>
    <mergeCell ref="A208:AB208"/>
    <mergeCell ref="C184:D184"/>
    <mergeCell ref="E247:E248"/>
    <mergeCell ref="F247:G247"/>
    <mergeCell ref="I247:L247"/>
    <mergeCell ref="A217:A218"/>
    <mergeCell ref="B217:B218"/>
    <mergeCell ref="C217:C218"/>
    <mergeCell ref="D217:D218"/>
    <mergeCell ref="A244:AB244"/>
    <mergeCell ref="A245:AB245"/>
    <mergeCell ref="M247:P247"/>
    <mergeCell ref="R247:AB247"/>
    <mergeCell ref="A250:A265"/>
    <mergeCell ref="B250:B256"/>
    <mergeCell ref="C250:C256"/>
    <mergeCell ref="D250:D256"/>
    <mergeCell ref="B257:B265"/>
    <mergeCell ref="A247:A248"/>
    <mergeCell ref="B247:B248"/>
    <mergeCell ref="C247:D247"/>
    <mergeCell ref="D257:D265"/>
    <mergeCell ref="K269:K270"/>
    <mergeCell ref="H269:H270"/>
    <mergeCell ref="X269:X270"/>
    <mergeCell ref="D266:D267"/>
    <mergeCell ref="B269:B272"/>
    <mergeCell ref="C257:C265"/>
    <mergeCell ref="L269:L270"/>
    <mergeCell ref="M269:M270"/>
    <mergeCell ref="N269:N270"/>
    <mergeCell ref="S269:S270"/>
    <mergeCell ref="T269:T270"/>
    <mergeCell ref="A512:AB512"/>
    <mergeCell ref="AA269:AA270"/>
    <mergeCell ref="AB269:AB270"/>
    <mergeCell ref="M289:P289"/>
    <mergeCell ref="A275:A277"/>
    <mergeCell ref="O269:O270"/>
    <mergeCell ref="P269:P270"/>
    <mergeCell ref="I269:I270"/>
    <mergeCell ref="E275:G275"/>
    <mergeCell ref="AC269:AC270"/>
    <mergeCell ref="B273:B274"/>
    <mergeCell ref="C273:C274"/>
    <mergeCell ref="D273:D274"/>
    <mergeCell ref="U269:U270"/>
    <mergeCell ref="V269:V270"/>
    <mergeCell ref="W269:W270"/>
    <mergeCell ref="Y269:Y270"/>
    <mergeCell ref="Z269:Z270"/>
    <mergeCell ref="R269:R270"/>
    <mergeCell ref="R289:AB289"/>
    <mergeCell ref="R325:AB325"/>
    <mergeCell ref="A285:AB285"/>
    <mergeCell ref="A286:AB286"/>
    <mergeCell ref="A287:AB287"/>
    <mergeCell ref="C292:C296"/>
    <mergeCell ref="D292:D296"/>
    <mergeCell ref="C297:C307"/>
    <mergeCell ref="D297:D307"/>
    <mergeCell ref="E325:E326"/>
    <mergeCell ref="F325:G325"/>
    <mergeCell ref="I325:L325"/>
    <mergeCell ref="C308:C315"/>
    <mergeCell ref="D308:D315"/>
    <mergeCell ref="E308:E309"/>
    <mergeCell ref="A321:AB321"/>
    <mergeCell ref="A322:AB322"/>
    <mergeCell ref="M325:P325"/>
    <mergeCell ref="D331:D335"/>
    <mergeCell ref="A289:A290"/>
    <mergeCell ref="B289:B290"/>
    <mergeCell ref="C289:D289"/>
    <mergeCell ref="A292:A307"/>
    <mergeCell ref="B292:B307"/>
    <mergeCell ref="A490:AB490"/>
    <mergeCell ref="A491:AB491"/>
    <mergeCell ref="A336:A339"/>
    <mergeCell ref="B336:B339"/>
    <mergeCell ref="C337:C339"/>
    <mergeCell ref="D337:D339"/>
    <mergeCell ref="A340:A343"/>
    <mergeCell ref="B340:B343"/>
    <mergeCell ref="C340:C343"/>
    <mergeCell ref="D340:D343"/>
    <mergeCell ref="M364:P364"/>
    <mergeCell ref="M367:M368"/>
    <mergeCell ref="N367:N368"/>
    <mergeCell ref="O367:O368"/>
    <mergeCell ref="A344:A348"/>
    <mergeCell ref="B344:B348"/>
    <mergeCell ref="C344:C348"/>
    <mergeCell ref="D344:D348"/>
    <mergeCell ref="D367:D379"/>
    <mergeCell ref="E367:E368"/>
    <mergeCell ref="G367:G368"/>
    <mergeCell ref="H367:H368"/>
    <mergeCell ref="I367:I368"/>
    <mergeCell ref="E364:E365"/>
    <mergeCell ref="F364:G364"/>
    <mergeCell ref="I364:L364"/>
    <mergeCell ref="AC367:AC368"/>
    <mergeCell ref="A373:A378"/>
    <mergeCell ref="S367:S368"/>
    <mergeCell ref="T367:T368"/>
    <mergeCell ref="U367:U368"/>
    <mergeCell ref="V367:V368"/>
    <mergeCell ref="W367:W368"/>
    <mergeCell ref="X367:X368"/>
    <mergeCell ref="R367:R368"/>
    <mergeCell ref="P367:P368"/>
    <mergeCell ref="F394:G394"/>
    <mergeCell ref="I394:L394"/>
    <mergeCell ref="Y367:Y368"/>
    <mergeCell ref="Z367:Z368"/>
    <mergeCell ref="AA367:AA368"/>
    <mergeCell ref="AB367:AB368"/>
    <mergeCell ref="Q367:Q368"/>
    <mergeCell ref="J367:J368"/>
    <mergeCell ref="K367:K368"/>
    <mergeCell ref="L367:L368"/>
    <mergeCell ref="M394:P394"/>
    <mergeCell ref="R394:AB394"/>
    <mergeCell ref="A397:A399"/>
    <mergeCell ref="B397:B399"/>
    <mergeCell ref="C397:C399"/>
    <mergeCell ref="D397:D399"/>
    <mergeCell ref="A394:A395"/>
    <mergeCell ref="B394:B395"/>
    <mergeCell ref="C394:D394"/>
    <mergeCell ref="E394:E395"/>
    <mergeCell ref="A400:A403"/>
    <mergeCell ref="B400:B403"/>
    <mergeCell ref="C400:C403"/>
    <mergeCell ref="D400:D403"/>
    <mergeCell ref="A404:A409"/>
    <mergeCell ref="B404:B409"/>
    <mergeCell ref="C404:C409"/>
    <mergeCell ref="D404:D409"/>
    <mergeCell ref="D443:D445"/>
    <mergeCell ref="D411:D416"/>
    <mergeCell ref="A417:A422"/>
    <mergeCell ref="B417:B422"/>
    <mergeCell ref="C417:C422"/>
    <mergeCell ref="D417:D422"/>
    <mergeCell ref="A423:A424"/>
    <mergeCell ref="B423:B424"/>
    <mergeCell ref="C423:C424"/>
    <mergeCell ref="D423:D424"/>
    <mergeCell ref="M453:P453"/>
    <mergeCell ref="B432:B440"/>
    <mergeCell ref="C432:C440"/>
    <mergeCell ref="D432:D440"/>
    <mergeCell ref="A441:A445"/>
    <mergeCell ref="B441:B442"/>
    <mergeCell ref="C441:C442"/>
    <mergeCell ref="D441:D442"/>
    <mergeCell ref="B443:B445"/>
    <mergeCell ref="C443:C445"/>
    <mergeCell ref="A453:A454"/>
    <mergeCell ref="B453:B454"/>
    <mergeCell ref="C453:D453"/>
    <mergeCell ref="E453:E454"/>
    <mergeCell ref="F453:G453"/>
    <mergeCell ref="I453:L453"/>
    <mergeCell ref="E493:E494"/>
    <mergeCell ref="F493:G493"/>
    <mergeCell ref="I493:L493"/>
    <mergeCell ref="M493:P493"/>
    <mergeCell ref="R453:AB453"/>
    <mergeCell ref="A456:A473"/>
    <mergeCell ref="B456:B473"/>
    <mergeCell ref="C456:C473"/>
    <mergeCell ref="D456:D473"/>
    <mergeCell ref="E468:E469"/>
    <mergeCell ref="B502:B507"/>
    <mergeCell ref="C502:C507"/>
    <mergeCell ref="D502:D507"/>
    <mergeCell ref="A493:A494"/>
    <mergeCell ref="B493:B494"/>
    <mergeCell ref="C493:D493"/>
    <mergeCell ref="E515:E516"/>
    <mergeCell ref="F515:G515"/>
    <mergeCell ref="I515:L515"/>
    <mergeCell ref="M515:P515"/>
    <mergeCell ref="A511:AB511"/>
    <mergeCell ref="R493:AB493"/>
    <mergeCell ref="A496:A507"/>
    <mergeCell ref="B496:B501"/>
    <mergeCell ref="C499:C501"/>
    <mergeCell ref="D499:D501"/>
    <mergeCell ref="M539:P539"/>
    <mergeCell ref="R515:AB515"/>
    <mergeCell ref="A518:A529"/>
    <mergeCell ref="C519:C520"/>
    <mergeCell ref="D519:D520"/>
    <mergeCell ref="B522:B528"/>
    <mergeCell ref="C522:C528"/>
    <mergeCell ref="D522:D528"/>
    <mergeCell ref="B515:B516"/>
    <mergeCell ref="C515:D515"/>
    <mergeCell ref="A539:A540"/>
    <mergeCell ref="B539:B540"/>
    <mergeCell ref="C539:D539"/>
    <mergeCell ref="E539:E540"/>
    <mergeCell ref="F539:G539"/>
    <mergeCell ref="I539:L539"/>
    <mergeCell ref="R539:AB539"/>
    <mergeCell ref="A542:A562"/>
    <mergeCell ref="B543:B547"/>
    <mergeCell ref="C543:C547"/>
    <mergeCell ref="D543:D547"/>
    <mergeCell ref="B548:B552"/>
    <mergeCell ref="C548:C552"/>
    <mergeCell ref="B553:B555"/>
    <mergeCell ref="C553:C555"/>
    <mergeCell ref="D553:D555"/>
    <mergeCell ref="I573:L573"/>
    <mergeCell ref="B556:B560"/>
    <mergeCell ref="C556:C560"/>
    <mergeCell ref="D556:D560"/>
    <mergeCell ref="A569:AB569"/>
    <mergeCell ref="A570:AB570"/>
    <mergeCell ref="A571:AB571"/>
    <mergeCell ref="B579:B580"/>
    <mergeCell ref="B581:B583"/>
    <mergeCell ref="C581:C583"/>
    <mergeCell ref="D581:D583"/>
    <mergeCell ref="C572:K572"/>
    <mergeCell ref="A573:A574"/>
    <mergeCell ref="B573:B574"/>
    <mergeCell ref="C573:D573"/>
    <mergeCell ref="E573:E574"/>
    <mergeCell ref="F573:G573"/>
    <mergeCell ref="B587:B591"/>
    <mergeCell ref="C587:C590"/>
    <mergeCell ref="D587:D590"/>
    <mergeCell ref="A598:AB598"/>
    <mergeCell ref="M573:P573"/>
    <mergeCell ref="R573:AB573"/>
    <mergeCell ref="A576:A581"/>
    <mergeCell ref="B576:B577"/>
    <mergeCell ref="C576:C577"/>
    <mergeCell ref="D576:D577"/>
    <mergeCell ref="C601:K601"/>
    <mergeCell ref="A602:A603"/>
    <mergeCell ref="B602:B603"/>
    <mergeCell ref="C602:D602"/>
    <mergeCell ref="E602:E603"/>
    <mergeCell ref="F602:G602"/>
    <mergeCell ref="I602:L602"/>
    <mergeCell ref="R602:AB602"/>
    <mergeCell ref="A605:A612"/>
    <mergeCell ref="B605:B612"/>
    <mergeCell ref="C605:C612"/>
    <mergeCell ref="D605:D612"/>
    <mergeCell ref="A613:A620"/>
    <mergeCell ref="B613:B620"/>
    <mergeCell ref="C613:C620"/>
    <mergeCell ref="D613:D620"/>
    <mergeCell ref="M602:P602"/>
    <mergeCell ref="A621:A636"/>
    <mergeCell ref="B621:B636"/>
    <mergeCell ref="F621:F625"/>
    <mergeCell ref="G621:G625"/>
    <mergeCell ref="H621:H625"/>
    <mergeCell ref="I621:I624"/>
    <mergeCell ref="E634:E635"/>
    <mergeCell ref="F634:F635"/>
    <mergeCell ref="G634:G635"/>
    <mergeCell ref="H634:H635"/>
    <mergeCell ref="S621:S624"/>
    <mergeCell ref="T621:T624"/>
    <mergeCell ref="L621:L624"/>
    <mergeCell ref="M621:M624"/>
    <mergeCell ref="N621:N624"/>
    <mergeCell ref="O621:O624"/>
    <mergeCell ref="P621:P624"/>
    <mergeCell ref="AA621:AA624"/>
    <mergeCell ref="AB621:AB624"/>
    <mergeCell ref="AC621:AC624"/>
    <mergeCell ref="C631:C632"/>
    <mergeCell ref="D631:D632"/>
    <mergeCell ref="Q621:Q624"/>
    <mergeCell ref="U621:U624"/>
    <mergeCell ref="V621:V624"/>
    <mergeCell ref="W621:W624"/>
    <mergeCell ref="X621:X624"/>
    <mergeCell ref="J634:J635"/>
    <mergeCell ref="K634:K635"/>
    <mergeCell ref="L634:L635"/>
    <mergeCell ref="M634:M635"/>
    <mergeCell ref="N634:N635"/>
    <mergeCell ref="Z621:Z624"/>
    <mergeCell ref="Y621:Y624"/>
    <mergeCell ref="J621:J624"/>
    <mergeCell ref="K621:K624"/>
    <mergeCell ref="R621:R624"/>
    <mergeCell ref="Z634:Z635"/>
    <mergeCell ref="AA634:AA635"/>
    <mergeCell ref="AB634:AB635"/>
    <mergeCell ref="AC634:AC635"/>
    <mergeCell ref="S634:S635"/>
    <mergeCell ref="T634:T635"/>
    <mergeCell ref="U634:U635"/>
    <mergeCell ref="V634:V635"/>
    <mergeCell ref="X634:X635"/>
    <mergeCell ref="B124:B128"/>
    <mergeCell ref="C130:C131"/>
    <mergeCell ref="D130:D131"/>
    <mergeCell ref="W634:W635"/>
    <mergeCell ref="O634:O635"/>
    <mergeCell ref="Y634:Y635"/>
    <mergeCell ref="I634:I635"/>
    <mergeCell ref="R634:R635"/>
    <mergeCell ref="P634:P635"/>
    <mergeCell ref="Q634:Q635"/>
    <mergeCell ref="S115:AA115"/>
    <mergeCell ref="M115:P115"/>
    <mergeCell ref="A181:AB181"/>
    <mergeCell ref="A182:AB182"/>
    <mergeCell ref="A206:AB206"/>
    <mergeCell ref="A207:AB207"/>
    <mergeCell ref="A140:AB140"/>
    <mergeCell ref="A141:AB141"/>
    <mergeCell ref="A142:AB142"/>
    <mergeCell ref="A118:A133"/>
    <mergeCell ref="A243:AB243"/>
    <mergeCell ref="R210:AB210"/>
    <mergeCell ref="A213:A216"/>
    <mergeCell ref="B213:B216"/>
    <mergeCell ref="C213:C216"/>
    <mergeCell ref="E289:E290"/>
    <mergeCell ref="F289:G289"/>
    <mergeCell ref="I289:L289"/>
    <mergeCell ref="C275:C277"/>
    <mergeCell ref="D275:D277"/>
    <mergeCell ref="A323:AB323"/>
    <mergeCell ref="A360:AB360"/>
    <mergeCell ref="A328:A335"/>
    <mergeCell ref="B328:B330"/>
    <mergeCell ref="C328:C330"/>
    <mergeCell ref="D328:D330"/>
    <mergeCell ref="B331:B335"/>
    <mergeCell ref="A325:A326"/>
    <mergeCell ref="B325:B326"/>
    <mergeCell ref="C325:D325"/>
    <mergeCell ref="A489:AB489"/>
    <mergeCell ref="A582:A591"/>
    <mergeCell ref="B584:B585"/>
    <mergeCell ref="A361:AB361"/>
    <mergeCell ref="A362:AB362"/>
    <mergeCell ref="A390:AB390"/>
    <mergeCell ref="R364:AB364"/>
    <mergeCell ref="A367:A372"/>
    <mergeCell ref="B367:B379"/>
    <mergeCell ref="C367:C379"/>
    <mergeCell ref="C492:G492"/>
    <mergeCell ref="C514:E514"/>
    <mergeCell ref="B538:E538"/>
    <mergeCell ref="A599:AB599"/>
    <mergeCell ref="A600:AB600"/>
    <mergeCell ref="A391:AB391"/>
    <mergeCell ref="A392:AB392"/>
    <mergeCell ref="A449:AB449"/>
    <mergeCell ref="A450:AB450"/>
    <mergeCell ref="A451:AB451"/>
  </mergeCells>
  <pageMargins left="0.6" right="0.6" top="0.75" bottom="0.75" header="0.3" footer="0.3"/>
  <pageSetup scale="30" orientation="landscape" r:id="rId1"/>
</worksheet>
</file>

<file path=xl/worksheets/sheet5.xml><?xml version="1.0" encoding="utf-8"?>
<worksheet xmlns="http://schemas.openxmlformats.org/spreadsheetml/2006/main" xmlns:r="http://schemas.openxmlformats.org/officeDocument/2006/relationships">
  <dimension ref="A1:HJ562"/>
  <sheetViews>
    <sheetView tabSelected="1" topLeftCell="A544" zoomScale="55" zoomScaleNormal="55" workbookViewId="0">
      <selection activeCell="O545" sqref="O545:O548"/>
    </sheetView>
  </sheetViews>
  <sheetFormatPr baseColWidth="10" defaultRowHeight="13.5"/>
  <cols>
    <col min="1" max="1" width="14.7109375" style="560" customWidth="1"/>
    <col min="2" max="2" width="17.42578125" style="560" customWidth="1"/>
    <col min="3" max="3" width="24" style="560" customWidth="1"/>
    <col min="4" max="4" width="12.140625" style="9" customWidth="1"/>
    <col min="5" max="5" width="21.28515625" style="560" customWidth="1"/>
    <col min="6" max="6" width="28.5703125" style="561" customWidth="1"/>
    <col min="7" max="7" width="11.140625" style="9" customWidth="1"/>
    <col min="8" max="8" width="5.42578125" style="560" customWidth="1"/>
    <col min="9" max="15" width="7.7109375" style="560" customWidth="1"/>
    <col min="16" max="16" width="7.5703125" style="572" customWidth="1"/>
    <col min="17" max="17" width="11.7109375" style="560" customWidth="1"/>
    <col min="18" max="18" width="15.140625" style="573" customWidth="1"/>
    <col min="19" max="19" width="13.140625" style="560" customWidth="1"/>
    <col min="20" max="20" width="15" style="573" customWidth="1"/>
    <col min="21" max="21" width="13.28515625" style="560" customWidth="1"/>
    <col min="22" max="22" width="15" style="573" customWidth="1"/>
    <col min="23" max="23" width="13.140625" style="560" customWidth="1"/>
    <col min="24" max="24" width="15.140625" style="573" customWidth="1"/>
    <col min="25" max="25" width="13.42578125" style="560" customWidth="1"/>
    <col min="26" max="26" width="14.42578125" style="574" customWidth="1"/>
    <col min="27" max="16384" width="11.42578125" style="479"/>
  </cols>
  <sheetData>
    <row r="1" spans="1:26" ht="20.25" customHeight="1">
      <c r="A1" s="865" t="s">
        <v>29</v>
      </c>
      <c r="B1" s="866"/>
      <c r="C1" s="866"/>
      <c r="D1" s="866"/>
      <c r="E1" s="866"/>
      <c r="F1" s="866"/>
      <c r="G1" s="866"/>
      <c r="H1" s="866"/>
      <c r="I1" s="866"/>
      <c r="J1" s="866"/>
      <c r="K1" s="866"/>
      <c r="L1" s="866"/>
      <c r="M1" s="866"/>
      <c r="N1" s="866"/>
      <c r="O1" s="866"/>
      <c r="P1" s="866"/>
      <c r="Q1" s="866"/>
      <c r="R1" s="866"/>
      <c r="S1" s="866"/>
      <c r="T1" s="866"/>
      <c r="U1" s="866"/>
      <c r="V1" s="866"/>
      <c r="W1" s="866"/>
      <c r="X1" s="866"/>
      <c r="Y1" s="866"/>
      <c r="Z1" s="866"/>
    </row>
    <row r="2" spans="1:26" ht="20.25" customHeight="1">
      <c r="A2" s="865" t="s">
        <v>824</v>
      </c>
      <c r="B2" s="866"/>
      <c r="C2" s="866"/>
      <c r="D2" s="866"/>
      <c r="E2" s="866"/>
      <c r="F2" s="866"/>
      <c r="G2" s="866"/>
      <c r="H2" s="866"/>
      <c r="I2" s="866"/>
      <c r="J2" s="866"/>
      <c r="K2" s="866"/>
      <c r="L2" s="866"/>
      <c r="M2" s="866"/>
      <c r="N2" s="866"/>
      <c r="O2" s="866"/>
      <c r="P2" s="866"/>
      <c r="Q2" s="866"/>
      <c r="R2" s="866"/>
      <c r="S2" s="866"/>
      <c r="T2" s="866"/>
      <c r="U2" s="866"/>
      <c r="V2" s="866"/>
      <c r="W2" s="866"/>
      <c r="X2" s="866"/>
      <c r="Y2" s="866"/>
      <c r="Z2" s="866"/>
    </row>
    <row r="3" spans="1:26" ht="20.25" customHeight="1">
      <c r="A3" s="865" t="s">
        <v>381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row>
    <row r="4" spans="1:26" ht="26.25" customHeight="1">
      <c r="A4" s="480" t="s">
        <v>1</v>
      </c>
      <c r="B4" s="909" t="s">
        <v>20</v>
      </c>
      <c r="C4" s="909"/>
      <c r="D4" s="909"/>
      <c r="E4" s="935"/>
      <c r="F4" s="481"/>
      <c r="G4" s="19"/>
      <c r="H4" s="483"/>
      <c r="I4" s="483"/>
      <c r="J4" s="483"/>
      <c r="K4" s="483"/>
      <c r="L4" s="483"/>
      <c r="M4" s="483"/>
      <c r="N4" s="483"/>
      <c r="O4" s="483"/>
      <c r="P4" s="484"/>
      <c r="Q4" s="483"/>
      <c r="R4" s="485"/>
      <c r="S4" s="483"/>
      <c r="T4" s="485"/>
      <c r="U4" s="483"/>
      <c r="V4" s="485"/>
      <c r="W4" s="483"/>
      <c r="X4" s="485"/>
      <c r="Y4" s="483"/>
      <c r="Z4" s="486"/>
    </row>
    <row r="5" spans="1:26" ht="23.25" customHeight="1">
      <c r="A5" s="917" t="s">
        <v>21</v>
      </c>
      <c r="B5" s="917" t="s">
        <v>22</v>
      </c>
      <c r="C5" s="877" t="s">
        <v>23</v>
      </c>
      <c r="D5" s="877"/>
      <c r="E5" s="917" t="s">
        <v>24</v>
      </c>
      <c r="F5" s="877" t="s">
        <v>25</v>
      </c>
      <c r="G5" s="877"/>
      <c r="H5" s="487" t="s">
        <v>818</v>
      </c>
      <c r="I5" s="914" t="s">
        <v>379</v>
      </c>
      <c r="J5" s="915"/>
      <c r="K5" s="915"/>
      <c r="L5" s="916"/>
      <c r="M5" s="914" t="s">
        <v>380</v>
      </c>
      <c r="N5" s="915"/>
      <c r="O5" s="915"/>
      <c r="P5" s="916"/>
      <c r="Q5" s="488">
        <v>100</v>
      </c>
      <c r="R5" s="489"/>
      <c r="S5" s="488">
        <v>100</v>
      </c>
      <c r="T5" s="895" t="s">
        <v>382</v>
      </c>
      <c r="U5" s="895"/>
      <c r="V5" s="895"/>
      <c r="W5" s="895"/>
      <c r="X5" s="895"/>
      <c r="Y5" s="895"/>
      <c r="Z5" s="490" t="s">
        <v>383</v>
      </c>
    </row>
    <row r="6" spans="1:26" ht="84" customHeight="1">
      <c r="A6" s="917"/>
      <c r="B6" s="917"/>
      <c r="C6" s="491" t="s">
        <v>26</v>
      </c>
      <c r="D6" s="408" t="s">
        <v>27</v>
      </c>
      <c r="E6" s="917"/>
      <c r="F6" s="492" t="s">
        <v>26</v>
      </c>
      <c r="G6" s="408" t="s">
        <v>27</v>
      </c>
      <c r="H6" s="487" t="s">
        <v>9</v>
      </c>
      <c r="I6" s="488">
        <v>2012</v>
      </c>
      <c r="J6" s="488">
        <v>2013</v>
      </c>
      <c r="K6" s="488">
        <v>2014</v>
      </c>
      <c r="L6" s="488">
        <v>2015</v>
      </c>
      <c r="M6" s="488">
        <v>2012</v>
      </c>
      <c r="N6" s="488">
        <v>2013</v>
      </c>
      <c r="O6" s="488">
        <v>2014</v>
      </c>
      <c r="P6" s="488">
        <v>2015</v>
      </c>
      <c r="Q6" s="487" t="s">
        <v>384</v>
      </c>
      <c r="R6" s="489" t="s">
        <v>4</v>
      </c>
      <c r="S6" s="487" t="s">
        <v>384</v>
      </c>
      <c r="T6" s="489" t="s">
        <v>616</v>
      </c>
      <c r="U6" s="487" t="s">
        <v>384</v>
      </c>
      <c r="V6" s="489" t="s">
        <v>617</v>
      </c>
      <c r="W6" s="487" t="s">
        <v>384</v>
      </c>
      <c r="X6" s="489" t="s">
        <v>618</v>
      </c>
      <c r="Y6" s="487" t="s">
        <v>384</v>
      </c>
      <c r="Z6" s="489" t="s">
        <v>386</v>
      </c>
    </row>
    <row r="7" spans="1:26" ht="23.25" customHeight="1">
      <c r="A7" s="488"/>
      <c r="B7" s="493"/>
      <c r="C7" s="493"/>
      <c r="D7" s="31"/>
      <c r="E7" s="494"/>
      <c r="F7" s="495"/>
      <c r="G7" s="73"/>
      <c r="H7" s="496"/>
      <c r="I7" s="496"/>
      <c r="J7" s="496"/>
      <c r="K7" s="496"/>
      <c r="L7" s="496"/>
      <c r="M7" s="496"/>
      <c r="N7" s="496"/>
      <c r="O7" s="496"/>
      <c r="P7" s="497"/>
      <c r="Q7" s="498">
        <v>100</v>
      </c>
      <c r="R7" s="499">
        <v>2376042885</v>
      </c>
      <c r="S7" s="498">
        <v>100</v>
      </c>
      <c r="T7" s="499">
        <v>2518605458.0999994</v>
      </c>
      <c r="U7" s="498">
        <v>100</v>
      </c>
      <c r="V7" s="499">
        <v>2669721785.5859995</v>
      </c>
      <c r="W7" s="498">
        <v>100</v>
      </c>
      <c r="X7" s="499">
        <v>2829905092.7211595</v>
      </c>
      <c r="Y7" s="498">
        <v>100</v>
      </c>
      <c r="Z7" s="499">
        <v>10394275221.407158</v>
      </c>
    </row>
    <row r="8" spans="1:26" s="503" customFormat="1" ht="115.5" customHeight="1">
      <c r="A8" s="904" t="s">
        <v>471</v>
      </c>
      <c r="B8" s="919" t="s">
        <v>472</v>
      </c>
      <c r="C8" s="919" t="s">
        <v>473</v>
      </c>
      <c r="D8" s="913">
        <v>0.98</v>
      </c>
      <c r="E8" s="488" t="s">
        <v>474</v>
      </c>
      <c r="F8" s="536" t="s">
        <v>475</v>
      </c>
      <c r="G8" s="788">
        <v>0.9</v>
      </c>
      <c r="H8" s="487" t="s">
        <v>9</v>
      </c>
      <c r="I8" s="500">
        <v>0.25</v>
      </c>
      <c r="J8" s="500">
        <v>0.25</v>
      </c>
      <c r="K8" s="500">
        <v>0.25</v>
      </c>
      <c r="L8" s="500">
        <v>0.25</v>
      </c>
      <c r="M8" s="501">
        <v>0.25</v>
      </c>
      <c r="N8" s="501">
        <v>0.5</v>
      </c>
      <c r="O8" s="501">
        <v>0.75</v>
      </c>
      <c r="P8" s="501">
        <v>1</v>
      </c>
      <c r="Q8" s="502">
        <f>+(R8*$Q$7)/R$7</f>
        <v>52.585474398960606</v>
      </c>
      <c r="R8" s="499">
        <v>1249453423</v>
      </c>
      <c r="S8" s="502">
        <f>+(T8*$S$7)/$T$7</f>
        <v>52.585474398960628</v>
      </c>
      <c r="T8" s="499">
        <v>1324420628.3800001</v>
      </c>
      <c r="U8" s="502">
        <f>+(V8*$U$7)/$V$7</f>
        <v>52.585474398960613</v>
      </c>
      <c r="V8" s="499">
        <v>1403885866.0827999</v>
      </c>
      <c r="W8" s="502">
        <f>+(X8*$W$7)/$X$7</f>
        <v>52.585474398960613</v>
      </c>
      <c r="X8" s="499">
        <v>1488119018.0477679</v>
      </c>
      <c r="Y8" s="502">
        <f>+(Z8*$Y$7)/$Z$7</f>
        <v>52.585474398960613</v>
      </c>
      <c r="Z8" s="499">
        <v>5465878935.5105677</v>
      </c>
    </row>
    <row r="9" spans="1:26" s="503" customFormat="1" ht="118.5" customHeight="1">
      <c r="A9" s="904"/>
      <c r="B9" s="896"/>
      <c r="C9" s="896"/>
      <c r="D9" s="727"/>
      <c r="E9" s="488" t="s">
        <v>476</v>
      </c>
      <c r="F9" s="536" t="s">
        <v>477</v>
      </c>
      <c r="G9" s="788"/>
      <c r="H9" s="487" t="s">
        <v>9</v>
      </c>
      <c r="I9" s="500">
        <v>0.25</v>
      </c>
      <c r="J9" s="500">
        <v>0.25</v>
      </c>
      <c r="K9" s="500">
        <v>0.25</v>
      </c>
      <c r="L9" s="500">
        <v>0.23</v>
      </c>
      <c r="M9" s="501">
        <v>0.25</v>
      </c>
      <c r="N9" s="501">
        <v>0.5</v>
      </c>
      <c r="O9" s="501">
        <v>0.75</v>
      </c>
      <c r="P9" s="501">
        <v>0.98</v>
      </c>
      <c r="Q9" s="502">
        <f t="shared" ref="Q9:Q29" si="0">+(R9*$Q$7)/R$7</f>
        <v>44.894935345411497</v>
      </c>
      <c r="R9" s="499">
        <v>1066722917</v>
      </c>
      <c r="S9" s="502">
        <f t="shared" ref="S9:S29" si="1">+(T9*$S$7)/$T$7</f>
        <v>44.894935345411504</v>
      </c>
      <c r="T9" s="499">
        <v>1130726292.02</v>
      </c>
      <c r="U9" s="502">
        <f t="shared" ref="U9:U29" si="2">+(V9*$U$7)/$V$7</f>
        <v>44.894935345411504</v>
      </c>
      <c r="V9" s="499">
        <v>1198569869.5411999</v>
      </c>
      <c r="W9" s="502">
        <f t="shared" ref="W9:W29" si="3">+(X9*$W$7)/$X$7</f>
        <v>44.894935345411497</v>
      </c>
      <c r="X9" s="499">
        <v>1270484061.7136719</v>
      </c>
      <c r="Y9" s="502">
        <f t="shared" ref="Y9:Y29" si="4">+(Z9*$Y$7)/$Z$7</f>
        <v>44.894935345411504</v>
      </c>
      <c r="Z9" s="499">
        <v>4666503140.2748718</v>
      </c>
    </row>
    <row r="10" spans="1:26" s="503" customFormat="1" ht="205.5" customHeight="1">
      <c r="A10" s="904" t="s">
        <v>37</v>
      </c>
      <c r="B10" s="488" t="s">
        <v>478</v>
      </c>
      <c r="C10" s="488" t="s">
        <v>479</v>
      </c>
      <c r="D10" s="404">
        <v>0</v>
      </c>
      <c r="E10" s="536" t="s">
        <v>480</v>
      </c>
      <c r="F10" s="536" t="s">
        <v>752</v>
      </c>
      <c r="G10" s="241" t="s">
        <v>481</v>
      </c>
      <c r="H10" s="487" t="s">
        <v>8</v>
      </c>
      <c r="I10" s="487">
        <v>1</v>
      </c>
      <c r="J10" s="487"/>
      <c r="K10" s="487"/>
      <c r="L10" s="487"/>
      <c r="M10" s="504">
        <v>1</v>
      </c>
      <c r="N10" s="487">
        <v>1</v>
      </c>
      <c r="O10" s="487">
        <v>1</v>
      </c>
      <c r="P10" s="487">
        <v>1</v>
      </c>
      <c r="Q10" s="502">
        <f t="shared" si="0"/>
        <v>4.2086782453002738E-4</v>
      </c>
      <c r="R10" s="499">
        <v>10000</v>
      </c>
      <c r="S10" s="502">
        <f t="shared" si="1"/>
        <v>0</v>
      </c>
      <c r="T10" s="499">
        <v>0</v>
      </c>
      <c r="U10" s="502">
        <f t="shared" si="2"/>
        <v>0</v>
      </c>
      <c r="V10" s="499">
        <v>0</v>
      </c>
      <c r="W10" s="502">
        <f t="shared" si="3"/>
        <v>0</v>
      </c>
      <c r="X10" s="499">
        <v>0</v>
      </c>
      <c r="Y10" s="502">
        <f t="shared" si="4"/>
        <v>9.620680410121196E-5</v>
      </c>
      <c r="Z10" s="499">
        <v>10000</v>
      </c>
    </row>
    <row r="11" spans="1:26" s="503" customFormat="1" ht="210.75" customHeight="1">
      <c r="A11" s="904"/>
      <c r="B11" s="488" t="s">
        <v>482</v>
      </c>
      <c r="C11" s="536" t="s">
        <v>483</v>
      </c>
      <c r="D11" s="40">
        <v>0.85</v>
      </c>
      <c r="E11" s="488" t="s">
        <v>753</v>
      </c>
      <c r="F11" s="536" t="s">
        <v>754</v>
      </c>
      <c r="G11" s="40">
        <v>1</v>
      </c>
      <c r="H11" s="487" t="s">
        <v>9</v>
      </c>
      <c r="I11" s="501">
        <v>1</v>
      </c>
      <c r="J11" s="501">
        <v>1</v>
      </c>
      <c r="K11" s="501">
        <v>1</v>
      </c>
      <c r="L11" s="501">
        <v>1</v>
      </c>
      <c r="M11" s="501">
        <v>1</v>
      </c>
      <c r="N11" s="501">
        <v>1</v>
      </c>
      <c r="O11" s="501">
        <v>1</v>
      </c>
      <c r="P11" s="501">
        <v>1</v>
      </c>
      <c r="Q11" s="502">
        <f t="shared" si="0"/>
        <v>0.21043391226501368</v>
      </c>
      <c r="R11" s="499">
        <v>5000000</v>
      </c>
      <c r="S11" s="502">
        <f t="shared" si="1"/>
        <v>0.21043391226501373</v>
      </c>
      <c r="T11" s="499">
        <v>5300000</v>
      </c>
      <c r="U11" s="502">
        <f t="shared" si="2"/>
        <v>0.21043391226501373</v>
      </c>
      <c r="V11" s="499">
        <v>5618000</v>
      </c>
      <c r="W11" s="502">
        <f t="shared" si="3"/>
        <v>0.21043391226501373</v>
      </c>
      <c r="X11" s="499">
        <v>5955080</v>
      </c>
      <c r="Y11" s="502">
        <f t="shared" si="4"/>
        <v>0.21043391226501373</v>
      </c>
      <c r="Z11" s="499">
        <v>21873080</v>
      </c>
    </row>
    <row r="12" spans="1:26" s="503" customFormat="1" ht="126.75" customHeight="1">
      <c r="A12" s="904" t="s">
        <v>484</v>
      </c>
      <c r="B12" s="533" t="s">
        <v>485</v>
      </c>
      <c r="C12" s="533" t="s">
        <v>30</v>
      </c>
      <c r="D12" s="401" t="s">
        <v>486</v>
      </c>
      <c r="E12" s="533" t="s">
        <v>487</v>
      </c>
      <c r="F12" s="533" t="s">
        <v>755</v>
      </c>
      <c r="G12" s="392" t="s">
        <v>488</v>
      </c>
      <c r="H12" s="487" t="s">
        <v>9</v>
      </c>
      <c r="I12" s="505">
        <v>2.4E-2</v>
      </c>
      <c r="J12" s="505">
        <v>2.4E-2</v>
      </c>
      <c r="K12" s="505">
        <v>2.4E-2</v>
      </c>
      <c r="L12" s="505">
        <v>2.4E-2</v>
      </c>
      <c r="M12" s="505">
        <v>2.4E-2</v>
      </c>
      <c r="N12" s="505">
        <v>2.4E-2</v>
      </c>
      <c r="O12" s="505">
        <v>2.4E-2</v>
      </c>
      <c r="P12" s="501">
        <v>2.4E-2</v>
      </c>
      <c r="Q12" s="502">
        <f t="shared" si="0"/>
        <v>0.21043391226501368</v>
      </c>
      <c r="R12" s="499">
        <v>5000000</v>
      </c>
      <c r="S12" s="502">
        <f t="shared" si="1"/>
        <v>0.21043391226501373</v>
      </c>
      <c r="T12" s="499">
        <v>5300000</v>
      </c>
      <c r="U12" s="502">
        <f t="shared" si="2"/>
        <v>0.21043391226501373</v>
      </c>
      <c r="V12" s="499">
        <v>5618000</v>
      </c>
      <c r="W12" s="502">
        <f t="shared" si="3"/>
        <v>0.21043391226501373</v>
      </c>
      <c r="X12" s="499">
        <v>5955080</v>
      </c>
      <c r="Y12" s="502">
        <f t="shared" si="4"/>
        <v>0.21043391226501373</v>
      </c>
      <c r="Z12" s="499">
        <v>21873080</v>
      </c>
    </row>
    <row r="13" spans="1:26" s="503" customFormat="1" ht="125.25" customHeight="1">
      <c r="A13" s="904"/>
      <c r="B13" s="899" t="s">
        <v>489</v>
      </c>
      <c r="C13" s="899" t="s">
        <v>31</v>
      </c>
      <c r="D13" s="787" t="s">
        <v>490</v>
      </c>
      <c r="E13" s="533" t="s">
        <v>757</v>
      </c>
      <c r="F13" s="533" t="s">
        <v>756</v>
      </c>
      <c r="G13" s="401">
        <v>0</v>
      </c>
      <c r="H13" s="487" t="s">
        <v>9</v>
      </c>
      <c r="I13" s="533">
        <v>0</v>
      </c>
      <c r="J13" s="533">
        <v>0</v>
      </c>
      <c r="K13" s="533">
        <v>0</v>
      </c>
      <c r="L13" s="533">
        <v>0</v>
      </c>
      <c r="M13" s="504">
        <v>0</v>
      </c>
      <c r="N13" s="504">
        <v>0</v>
      </c>
      <c r="O13" s="504">
        <v>0</v>
      </c>
      <c r="P13" s="501">
        <v>0</v>
      </c>
      <c r="Q13" s="502">
        <f t="shared" si="0"/>
        <v>0.21043391226501368</v>
      </c>
      <c r="R13" s="499">
        <v>5000000</v>
      </c>
      <c r="S13" s="502">
        <f t="shared" si="1"/>
        <v>0.25013842401312952</v>
      </c>
      <c r="T13" s="499">
        <v>6300000</v>
      </c>
      <c r="U13" s="502">
        <f t="shared" si="2"/>
        <v>0.25013842401312952</v>
      </c>
      <c r="V13" s="499">
        <v>6678000</v>
      </c>
      <c r="W13" s="502">
        <f t="shared" si="3"/>
        <v>0.25013842401312952</v>
      </c>
      <c r="X13" s="499">
        <v>7078680</v>
      </c>
      <c r="Y13" s="502">
        <f t="shared" si="4"/>
        <v>0.24106231041867557</v>
      </c>
      <c r="Z13" s="499">
        <v>25056680</v>
      </c>
    </row>
    <row r="14" spans="1:26" s="503" customFormat="1" ht="78" customHeight="1">
      <c r="A14" s="904"/>
      <c r="B14" s="899"/>
      <c r="C14" s="899"/>
      <c r="D14" s="787"/>
      <c r="E14" s="488" t="s">
        <v>758</v>
      </c>
      <c r="F14" s="533" t="s">
        <v>491</v>
      </c>
      <c r="G14" s="401" t="s">
        <v>492</v>
      </c>
      <c r="H14" s="487" t="s">
        <v>738</v>
      </c>
      <c r="I14" s="504">
        <v>0</v>
      </c>
      <c r="J14" s="504">
        <v>0</v>
      </c>
      <c r="K14" s="504">
        <v>0</v>
      </c>
      <c r="L14" s="504">
        <v>0</v>
      </c>
      <c r="M14" s="504">
        <v>0</v>
      </c>
      <c r="N14" s="504">
        <v>0</v>
      </c>
      <c r="O14" s="504">
        <v>0</v>
      </c>
      <c r="P14" s="501">
        <v>0</v>
      </c>
      <c r="Q14" s="502">
        <f t="shared" si="0"/>
        <v>4.2086782453002736E-2</v>
      </c>
      <c r="R14" s="499">
        <v>1000000</v>
      </c>
      <c r="S14" s="502">
        <f t="shared" si="1"/>
        <v>8.1791294201118539E-2</v>
      </c>
      <c r="T14" s="499">
        <v>2060000</v>
      </c>
      <c r="U14" s="502">
        <f t="shared" si="2"/>
        <v>8.1791294201118539E-2</v>
      </c>
      <c r="V14" s="499">
        <v>2183600</v>
      </c>
      <c r="W14" s="502">
        <f t="shared" si="3"/>
        <v>8.1791294201118539E-2</v>
      </c>
      <c r="X14" s="499">
        <v>2314616</v>
      </c>
      <c r="Y14" s="502">
        <f t="shared" si="4"/>
        <v>7.2715180606664584E-2</v>
      </c>
      <c r="Z14" s="499">
        <v>7558216</v>
      </c>
    </row>
    <row r="15" spans="1:26" s="503" customFormat="1" ht="97.5" customHeight="1">
      <c r="A15" s="904"/>
      <c r="B15" s="899"/>
      <c r="C15" s="899"/>
      <c r="D15" s="787"/>
      <c r="E15" s="488" t="s">
        <v>493</v>
      </c>
      <c r="F15" s="488" t="s">
        <v>32</v>
      </c>
      <c r="G15" s="401" t="s">
        <v>494</v>
      </c>
      <c r="H15" s="487" t="s">
        <v>9</v>
      </c>
      <c r="I15" s="487">
        <v>1</v>
      </c>
      <c r="J15" s="487">
        <v>1</v>
      </c>
      <c r="K15" s="487">
        <v>1</v>
      </c>
      <c r="L15" s="487">
        <v>1</v>
      </c>
      <c r="M15" s="504">
        <v>1</v>
      </c>
      <c r="N15" s="487">
        <v>2</v>
      </c>
      <c r="O15" s="487">
        <v>3</v>
      </c>
      <c r="P15" s="487">
        <v>4</v>
      </c>
      <c r="Q15" s="502">
        <f t="shared" si="0"/>
        <v>4.2086782453002736E-2</v>
      </c>
      <c r="R15" s="499">
        <v>1000000</v>
      </c>
      <c r="S15" s="502">
        <f t="shared" si="1"/>
        <v>8.1791294201118539E-2</v>
      </c>
      <c r="T15" s="499">
        <v>2060000</v>
      </c>
      <c r="U15" s="502">
        <f t="shared" si="2"/>
        <v>8.1791294201118539E-2</v>
      </c>
      <c r="V15" s="499">
        <v>2183600</v>
      </c>
      <c r="W15" s="502">
        <f t="shared" si="3"/>
        <v>8.1791294201118539E-2</v>
      </c>
      <c r="X15" s="499">
        <v>2314616</v>
      </c>
      <c r="Y15" s="502">
        <f t="shared" si="4"/>
        <v>7.2715180606664584E-2</v>
      </c>
      <c r="Z15" s="499">
        <v>7558216</v>
      </c>
    </row>
    <row r="16" spans="1:26" s="503" customFormat="1" ht="87" customHeight="1">
      <c r="A16" s="904"/>
      <c r="B16" s="899"/>
      <c r="C16" s="899"/>
      <c r="D16" s="787"/>
      <c r="E16" s="488" t="s">
        <v>495</v>
      </c>
      <c r="F16" s="488" t="s">
        <v>33</v>
      </c>
      <c r="G16" s="401" t="s">
        <v>494</v>
      </c>
      <c r="H16" s="487" t="s">
        <v>9</v>
      </c>
      <c r="I16" s="487">
        <v>1</v>
      </c>
      <c r="J16" s="487">
        <v>1</v>
      </c>
      <c r="K16" s="487">
        <v>1</v>
      </c>
      <c r="L16" s="487">
        <v>1</v>
      </c>
      <c r="M16" s="504">
        <v>1</v>
      </c>
      <c r="N16" s="487">
        <v>2</v>
      </c>
      <c r="O16" s="487">
        <v>3</v>
      </c>
      <c r="P16" s="487">
        <v>4</v>
      </c>
      <c r="Q16" s="502">
        <f t="shared" si="0"/>
        <v>2.1043391226501368E-2</v>
      </c>
      <c r="R16" s="499">
        <v>500000</v>
      </c>
      <c r="S16" s="502">
        <f t="shared" si="1"/>
        <v>6.0747902974617171E-2</v>
      </c>
      <c r="T16" s="499">
        <v>1530000</v>
      </c>
      <c r="U16" s="502">
        <f t="shared" si="2"/>
        <v>6.0747902974617171E-2</v>
      </c>
      <c r="V16" s="499">
        <v>1621800</v>
      </c>
      <c r="W16" s="502">
        <f t="shared" si="3"/>
        <v>6.0747902974617171E-2</v>
      </c>
      <c r="X16" s="499">
        <v>1719108</v>
      </c>
      <c r="Y16" s="502">
        <f t="shared" si="4"/>
        <v>5.1671789380163209E-2</v>
      </c>
      <c r="Z16" s="499">
        <v>5370908</v>
      </c>
    </row>
    <row r="17" spans="1:26" s="503" customFormat="1" ht="354" customHeight="1">
      <c r="A17" s="904"/>
      <c r="B17" s="533" t="s">
        <v>496</v>
      </c>
      <c r="C17" s="533" t="s">
        <v>497</v>
      </c>
      <c r="D17" s="402" t="s">
        <v>498</v>
      </c>
      <c r="E17" s="533" t="s">
        <v>499</v>
      </c>
      <c r="F17" s="533" t="s">
        <v>759</v>
      </c>
      <c r="G17" s="402">
        <v>1</v>
      </c>
      <c r="H17" s="487" t="s">
        <v>9</v>
      </c>
      <c r="I17" s="653">
        <v>1</v>
      </c>
      <c r="J17" s="653">
        <v>1</v>
      </c>
      <c r="K17" s="653">
        <v>1</v>
      </c>
      <c r="L17" s="653">
        <v>1</v>
      </c>
      <c r="M17" s="653">
        <v>1</v>
      </c>
      <c r="N17" s="653">
        <v>1</v>
      </c>
      <c r="O17" s="653">
        <v>1</v>
      </c>
      <c r="P17" s="501">
        <v>1</v>
      </c>
      <c r="Q17" s="502">
        <f t="shared" si="0"/>
        <v>0.73048113355075239</v>
      </c>
      <c r="R17" s="499">
        <v>17356545</v>
      </c>
      <c r="S17" s="502">
        <f t="shared" si="1"/>
        <v>0.7304811335507525</v>
      </c>
      <c r="T17" s="499">
        <v>18397937.699999999</v>
      </c>
      <c r="U17" s="502">
        <f t="shared" si="2"/>
        <v>0.7304811335507525</v>
      </c>
      <c r="V17" s="499">
        <v>19501813.961999997</v>
      </c>
      <c r="W17" s="502">
        <f t="shared" si="3"/>
        <v>0.73048113355075239</v>
      </c>
      <c r="X17" s="499">
        <v>20671922.799719997</v>
      </c>
      <c r="Y17" s="502">
        <f t="shared" si="4"/>
        <v>0.73048113355075239</v>
      </c>
      <c r="Z17" s="499">
        <v>75928219.46171999</v>
      </c>
    </row>
    <row r="18" spans="1:26" s="503" customFormat="1" ht="122.25" customHeight="1">
      <c r="A18" s="904"/>
      <c r="B18" s="533" t="s">
        <v>500</v>
      </c>
      <c r="C18" s="533" t="s">
        <v>34</v>
      </c>
      <c r="D18" s="401" t="s">
        <v>501</v>
      </c>
      <c r="E18" s="533" t="s">
        <v>502</v>
      </c>
      <c r="F18" s="533" t="s">
        <v>503</v>
      </c>
      <c r="G18" s="402">
        <v>0.8</v>
      </c>
      <c r="H18" s="487" t="s">
        <v>8</v>
      </c>
      <c r="I18" s="505">
        <v>2.5000000000000001E-2</v>
      </c>
      <c r="J18" s="505">
        <v>2.5000000000000001E-2</v>
      </c>
      <c r="K18" s="505">
        <v>2.5000000000000001E-2</v>
      </c>
      <c r="L18" s="505">
        <v>2.5000000000000001E-2</v>
      </c>
      <c r="M18" s="505">
        <v>2.5000000000000001E-2</v>
      </c>
      <c r="N18" s="506">
        <v>0.05</v>
      </c>
      <c r="O18" s="505">
        <v>7.5000000000000011E-2</v>
      </c>
      <c r="P18" s="501">
        <v>0.1</v>
      </c>
      <c r="Q18" s="502">
        <f t="shared" si="0"/>
        <v>4.2086782453002736E-2</v>
      </c>
      <c r="R18" s="499">
        <v>1000000</v>
      </c>
      <c r="S18" s="502">
        <f t="shared" si="1"/>
        <v>8.1791294201118539E-2</v>
      </c>
      <c r="T18" s="499">
        <v>2060000</v>
      </c>
      <c r="U18" s="502">
        <f t="shared" si="2"/>
        <v>8.1791294201118539E-2</v>
      </c>
      <c r="V18" s="499">
        <v>2183600</v>
      </c>
      <c r="W18" s="502">
        <f t="shared" si="3"/>
        <v>8.1791294201118539E-2</v>
      </c>
      <c r="X18" s="499">
        <v>2314616</v>
      </c>
      <c r="Y18" s="502">
        <f t="shared" si="4"/>
        <v>7.2715180606664584E-2</v>
      </c>
      <c r="Z18" s="499">
        <v>7558216</v>
      </c>
    </row>
    <row r="19" spans="1:26" s="503" customFormat="1" ht="260.25" customHeight="1">
      <c r="A19" s="904"/>
      <c r="B19" s="533" t="s">
        <v>504</v>
      </c>
      <c r="C19" s="533" t="s">
        <v>505</v>
      </c>
      <c r="D19" s="401" t="s">
        <v>506</v>
      </c>
      <c r="E19" s="533" t="s">
        <v>760</v>
      </c>
      <c r="F19" s="533" t="s">
        <v>507</v>
      </c>
      <c r="G19" s="654">
        <v>2</v>
      </c>
      <c r="H19" s="487" t="s">
        <v>8</v>
      </c>
      <c r="I19" s="487">
        <v>1</v>
      </c>
      <c r="J19" s="487">
        <v>1</v>
      </c>
      <c r="K19" s="487">
        <v>1</v>
      </c>
      <c r="L19" s="487">
        <v>1</v>
      </c>
      <c r="M19" s="504">
        <v>1</v>
      </c>
      <c r="N19" s="487">
        <v>2</v>
      </c>
      <c r="O19" s="487">
        <v>3</v>
      </c>
      <c r="P19" s="501">
        <v>4</v>
      </c>
      <c r="Q19" s="502">
        <f t="shared" si="0"/>
        <v>8.4173564906005471E-2</v>
      </c>
      <c r="R19" s="499">
        <v>2000000</v>
      </c>
      <c r="S19" s="502">
        <f t="shared" si="1"/>
        <v>8.4173564906005499E-2</v>
      </c>
      <c r="T19" s="499">
        <v>2120000</v>
      </c>
      <c r="U19" s="502">
        <f t="shared" si="2"/>
        <v>8.4173564906005485E-2</v>
      </c>
      <c r="V19" s="499">
        <v>2247200</v>
      </c>
      <c r="W19" s="502">
        <f t="shared" si="3"/>
        <v>8.4173564906005485E-2</v>
      </c>
      <c r="X19" s="499">
        <v>2382032</v>
      </c>
      <c r="Y19" s="502">
        <f t="shared" si="4"/>
        <v>8.4173564906005485E-2</v>
      </c>
      <c r="Z19" s="499">
        <v>8749232</v>
      </c>
    </row>
    <row r="20" spans="1:26" s="503" customFormat="1" ht="124.5" customHeight="1">
      <c r="A20" s="904"/>
      <c r="B20" s="533" t="s">
        <v>508</v>
      </c>
      <c r="C20" s="533" t="s">
        <v>509</v>
      </c>
      <c r="D20" s="401" t="s">
        <v>510</v>
      </c>
      <c r="E20" s="533" t="s">
        <v>761</v>
      </c>
      <c r="F20" s="533" t="s">
        <v>511</v>
      </c>
      <c r="G20" s="401" t="s">
        <v>68</v>
      </c>
      <c r="H20" s="487" t="s">
        <v>9</v>
      </c>
      <c r="I20" s="487">
        <v>1</v>
      </c>
      <c r="J20" s="487">
        <v>1</v>
      </c>
      <c r="K20" s="487">
        <v>1</v>
      </c>
      <c r="L20" s="487">
        <v>1</v>
      </c>
      <c r="M20" s="504">
        <v>1</v>
      </c>
      <c r="N20" s="487">
        <v>2</v>
      </c>
      <c r="O20" s="487">
        <v>3</v>
      </c>
      <c r="P20" s="501">
        <v>4</v>
      </c>
      <c r="Q20" s="502">
        <f t="shared" si="0"/>
        <v>0.21043391226501368</v>
      </c>
      <c r="R20" s="499">
        <v>5000000</v>
      </c>
      <c r="S20" s="502">
        <f t="shared" si="1"/>
        <v>0.21043391226501373</v>
      </c>
      <c r="T20" s="499">
        <v>5300000</v>
      </c>
      <c r="U20" s="502">
        <f t="shared" si="2"/>
        <v>0.21043391226501373</v>
      </c>
      <c r="V20" s="499">
        <v>5618000</v>
      </c>
      <c r="W20" s="502">
        <f t="shared" si="3"/>
        <v>0.21043391226501373</v>
      </c>
      <c r="X20" s="499">
        <v>5955080</v>
      </c>
      <c r="Y20" s="502">
        <f t="shared" si="4"/>
        <v>0.21043391226501373</v>
      </c>
      <c r="Z20" s="499">
        <v>21873080</v>
      </c>
    </row>
    <row r="21" spans="1:26" s="503" customFormat="1" ht="168" customHeight="1">
      <c r="A21" s="904"/>
      <c r="B21" s="533" t="s">
        <v>512</v>
      </c>
      <c r="C21" s="533" t="s">
        <v>513</v>
      </c>
      <c r="D21" s="401" t="s">
        <v>514</v>
      </c>
      <c r="E21" s="533" t="s">
        <v>515</v>
      </c>
      <c r="F21" s="533" t="s">
        <v>516</v>
      </c>
      <c r="G21" s="401" t="s">
        <v>517</v>
      </c>
      <c r="H21" s="487" t="s">
        <v>8</v>
      </c>
      <c r="I21" s="507">
        <v>0.01</v>
      </c>
      <c r="J21" s="507">
        <v>0.02</v>
      </c>
      <c r="K21" s="507">
        <v>0.01</v>
      </c>
      <c r="L21" s="507">
        <v>0.01</v>
      </c>
      <c r="M21" s="507">
        <v>0.01</v>
      </c>
      <c r="N21" s="507">
        <v>0.03</v>
      </c>
      <c r="O21" s="507">
        <v>0.04</v>
      </c>
      <c r="P21" s="501">
        <v>0.05</v>
      </c>
      <c r="Q21" s="502">
        <f t="shared" si="0"/>
        <v>4.2086782453002736E-2</v>
      </c>
      <c r="R21" s="499">
        <v>1000000</v>
      </c>
      <c r="S21" s="502">
        <f t="shared" si="1"/>
        <v>4.208678245300275E-2</v>
      </c>
      <c r="T21" s="499">
        <v>1060000</v>
      </c>
      <c r="U21" s="502">
        <f t="shared" si="2"/>
        <v>4.2086782453002743E-2</v>
      </c>
      <c r="V21" s="499">
        <v>1123600</v>
      </c>
      <c r="W21" s="502">
        <f t="shared" si="3"/>
        <v>4.2086782453002743E-2</v>
      </c>
      <c r="X21" s="499">
        <v>1191016</v>
      </c>
      <c r="Y21" s="502">
        <f t="shared" si="4"/>
        <v>4.2086782453002743E-2</v>
      </c>
      <c r="Z21" s="499">
        <v>4374616</v>
      </c>
    </row>
    <row r="22" spans="1:26" s="503" customFormat="1" ht="188.25" customHeight="1">
      <c r="A22" s="904"/>
      <c r="B22" s="533" t="s">
        <v>518</v>
      </c>
      <c r="C22" s="533" t="s">
        <v>519</v>
      </c>
      <c r="D22" s="401">
        <v>4.0000000000000001E-3</v>
      </c>
      <c r="E22" s="533" t="s">
        <v>520</v>
      </c>
      <c r="F22" s="533" t="s">
        <v>762</v>
      </c>
      <c r="G22" s="402">
        <v>1</v>
      </c>
      <c r="H22" s="487" t="s">
        <v>9</v>
      </c>
      <c r="I22" s="501">
        <v>1</v>
      </c>
      <c r="J22" s="501">
        <v>1</v>
      </c>
      <c r="K22" s="501">
        <v>1</v>
      </c>
      <c r="L22" s="501">
        <v>1</v>
      </c>
      <c r="M22" s="501">
        <v>1</v>
      </c>
      <c r="N22" s="501">
        <v>1</v>
      </c>
      <c r="O22" s="501">
        <v>1</v>
      </c>
      <c r="P22" s="501">
        <v>1</v>
      </c>
      <c r="Q22" s="502">
        <f t="shared" si="0"/>
        <v>4.2086782453002736E-2</v>
      </c>
      <c r="R22" s="499">
        <v>1000000</v>
      </c>
      <c r="S22" s="502">
        <f t="shared" si="1"/>
        <v>4.208678245300275E-2</v>
      </c>
      <c r="T22" s="499">
        <v>1060000</v>
      </c>
      <c r="U22" s="502">
        <f t="shared" si="2"/>
        <v>4.2086782453002743E-2</v>
      </c>
      <c r="V22" s="499">
        <v>1123600</v>
      </c>
      <c r="W22" s="502">
        <f t="shared" si="3"/>
        <v>4.2086782453002743E-2</v>
      </c>
      <c r="X22" s="499">
        <v>1191016</v>
      </c>
      <c r="Y22" s="502">
        <f t="shared" si="4"/>
        <v>4.2086782453002743E-2</v>
      </c>
      <c r="Z22" s="499">
        <v>4374616</v>
      </c>
    </row>
    <row r="23" spans="1:26" s="503" customFormat="1" ht="133.5" customHeight="1">
      <c r="A23" s="904"/>
      <c r="B23" s="533" t="s">
        <v>521</v>
      </c>
      <c r="C23" s="533" t="s">
        <v>522</v>
      </c>
      <c r="D23" s="401" t="s">
        <v>523</v>
      </c>
      <c r="E23" s="533" t="s">
        <v>524</v>
      </c>
      <c r="F23" s="533" t="s">
        <v>763</v>
      </c>
      <c r="G23" s="401">
        <v>0</v>
      </c>
      <c r="H23" s="487" t="s">
        <v>9</v>
      </c>
      <c r="I23" s="487">
        <v>1</v>
      </c>
      <c r="J23" s="487"/>
      <c r="K23" s="487"/>
      <c r="L23" s="487"/>
      <c r="M23" s="504">
        <v>1</v>
      </c>
      <c r="N23" s="487">
        <v>1</v>
      </c>
      <c r="O23" s="487">
        <v>1</v>
      </c>
      <c r="P23" s="487">
        <v>1</v>
      </c>
      <c r="Q23" s="502">
        <f t="shared" si="0"/>
        <v>4.2086782453002736E-2</v>
      </c>
      <c r="R23" s="499">
        <v>1000000</v>
      </c>
      <c r="S23" s="502">
        <f t="shared" si="1"/>
        <v>0</v>
      </c>
      <c r="T23" s="499">
        <v>0</v>
      </c>
      <c r="U23" s="502">
        <f t="shared" si="2"/>
        <v>0</v>
      </c>
      <c r="V23" s="499">
        <v>0</v>
      </c>
      <c r="W23" s="502">
        <f t="shared" si="3"/>
        <v>0</v>
      </c>
      <c r="X23" s="499">
        <v>0</v>
      </c>
      <c r="Y23" s="502">
        <f t="shared" si="4"/>
        <v>9.6206804101211952E-3</v>
      </c>
      <c r="Z23" s="499">
        <v>1000000</v>
      </c>
    </row>
    <row r="24" spans="1:26" s="503" customFormat="1" ht="116.25" customHeight="1">
      <c r="A24" s="904"/>
      <c r="B24" s="899" t="s">
        <v>525</v>
      </c>
      <c r="C24" s="899" t="s">
        <v>526</v>
      </c>
      <c r="D24" s="787" t="s">
        <v>527</v>
      </c>
      <c r="E24" s="533" t="s">
        <v>764</v>
      </c>
      <c r="F24" s="533" t="s">
        <v>765</v>
      </c>
      <c r="G24" s="242" t="s">
        <v>528</v>
      </c>
      <c r="H24" s="487" t="s">
        <v>8</v>
      </c>
      <c r="I24" s="506">
        <v>7.0000000000000007E-2</v>
      </c>
      <c r="J24" s="487"/>
      <c r="K24" s="487"/>
      <c r="L24" s="487"/>
      <c r="M24" s="506">
        <v>7.0000000000000007E-2</v>
      </c>
      <c r="N24" s="506">
        <v>7.0000000000000007E-2</v>
      </c>
      <c r="O24" s="506">
        <v>7.0000000000000007E-2</v>
      </c>
      <c r="P24" s="501">
        <v>7.0000000000000007E-2</v>
      </c>
      <c r="Q24" s="502">
        <f t="shared" si="0"/>
        <v>0.21043391226501368</v>
      </c>
      <c r="R24" s="499">
        <v>5000000</v>
      </c>
      <c r="S24" s="502">
        <f t="shared" si="1"/>
        <v>0</v>
      </c>
      <c r="T24" s="499">
        <v>0</v>
      </c>
      <c r="U24" s="502">
        <f t="shared" si="2"/>
        <v>0</v>
      </c>
      <c r="V24" s="499">
        <v>0</v>
      </c>
      <c r="W24" s="502">
        <f t="shared" si="3"/>
        <v>0</v>
      </c>
      <c r="X24" s="499">
        <v>0</v>
      </c>
      <c r="Y24" s="502">
        <f t="shared" si="4"/>
        <v>4.8103402050605981E-2</v>
      </c>
      <c r="Z24" s="499">
        <v>5000000</v>
      </c>
    </row>
    <row r="25" spans="1:26" s="503" customFormat="1" ht="158.25" customHeight="1">
      <c r="A25" s="904"/>
      <c r="B25" s="899"/>
      <c r="C25" s="899"/>
      <c r="D25" s="787"/>
      <c r="E25" s="533" t="s">
        <v>766</v>
      </c>
      <c r="F25" s="533" t="s">
        <v>767</v>
      </c>
      <c r="G25" s="402">
        <v>1</v>
      </c>
      <c r="H25" s="487" t="s">
        <v>9</v>
      </c>
      <c r="I25" s="487"/>
      <c r="J25" s="506">
        <v>1</v>
      </c>
      <c r="K25" s="487"/>
      <c r="L25" s="487"/>
      <c r="M25" s="506">
        <v>0</v>
      </c>
      <c r="N25" s="506">
        <v>1</v>
      </c>
      <c r="O25" s="506">
        <v>1</v>
      </c>
      <c r="P25" s="501">
        <v>1</v>
      </c>
      <c r="Q25" s="502">
        <f t="shared" si="0"/>
        <v>0</v>
      </c>
      <c r="R25" s="499">
        <v>0</v>
      </c>
      <c r="S25" s="502">
        <f t="shared" si="1"/>
        <v>3.9704511748115796E-2</v>
      </c>
      <c r="T25" s="499">
        <v>1000000</v>
      </c>
      <c r="U25" s="502">
        <f t="shared" si="2"/>
        <v>0</v>
      </c>
      <c r="V25" s="499">
        <v>0</v>
      </c>
      <c r="W25" s="502">
        <f t="shared" si="3"/>
        <v>0</v>
      </c>
      <c r="X25" s="499">
        <v>0</v>
      </c>
      <c r="Y25" s="502">
        <f t="shared" si="4"/>
        <v>9.6206804101211952E-3</v>
      </c>
      <c r="Z25" s="499">
        <v>1000000</v>
      </c>
    </row>
    <row r="26" spans="1:26" s="503" customFormat="1" ht="152.25" customHeight="1">
      <c r="A26" s="904"/>
      <c r="B26" s="533" t="s">
        <v>35</v>
      </c>
      <c r="C26" s="533" t="s">
        <v>36</v>
      </c>
      <c r="D26" s="401" t="s">
        <v>514</v>
      </c>
      <c r="E26" s="533" t="s">
        <v>529</v>
      </c>
      <c r="F26" s="533" t="s">
        <v>530</v>
      </c>
      <c r="G26" s="402">
        <v>1</v>
      </c>
      <c r="H26" s="487" t="s">
        <v>9</v>
      </c>
      <c r="I26" s="653">
        <v>1</v>
      </c>
      <c r="J26" s="653">
        <v>1</v>
      </c>
      <c r="K26" s="653">
        <v>1</v>
      </c>
      <c r="L26" s="653">
        <v>1</v>
      </c>
      <c r="M26" s="653">
        <v>1</v>
      </c>
      <c r="N26" s="653">
        <v>1</v>
      </c>
      <c r="O26" s="653">
        <v>1</v>
      </c>
      <c r="P26" s="501">
        <v>1</v>
      </c>
      <c r="Q26" s="502">
        <f t="shared" si="0"/>
        <v>8.4173564906005471E-2</v>
      </c>
      <c r="R26" s="499">
        <v>2000000</v>
      </c>
      <c r="S26" s="502">
        <f t="shared" si="1"/>
        <v>8.4173564906005499E-2</v>
      </c>
      <c r="T26" s="499">
        <v>2120000</v>
      </c>
      <c r="U26" s="502">
        <f t="shared" si="2"/>
        <v>8.4173564906005485E-2</v>
      </c>
      <c r="V26" s="499">
        <v>2247200</v>
      </c>
      <c r="W26" s="502">
        <f t="shared" si="3"/>
        <v>8.4173564906005485E-2</v>
      </c>
      <c r="X26" s="499">
        <v>2382032</v>
      </c>
      <c r="Y26" s="502">
        <f t="shared" si="4"/>
        <v>8.4173564906005485E-2</v>
      </c>
      <c r="Z26" s="499">
        <v>8749232</v>
      </c>
    </row>
    <row r="27" spans="1:26" s="503" customFormat="1" ht="147" customHeight="1">
      <c r="A27" s="655" t="s">
        <v>38</v>
      </c>
      <c r="B27" s="488" t="s">
        <v>531</v>
      </c>
      <c r="C27" s="536" t="s">
        <v>532</v>
      </c>
      <c r="D27" s="404" t="s">
        <v>533</v>
      </c>
      <c r="E27" s="488" t="s">
        <v>534</v>
      </c>
      <c r="F27" s="536" t="s">
        <v>535</v>
      </c>
      <c r="G27" s="401" t="s">
        <v>536</v>
      </c>
      <c r="H27" s="487" t="s">
        <v>9</v>
      </c>
      <c r="I27" s="487">
        <v>1</v>
      </c>
      <c r="J27" s="487">
        <v>1</v>
      </c>
      <c r="K27" s="487">
        <v>1</v>
      </c>
      <c r="L27" s="487">
        <v>1</v>
      </c>
      <c r="M27" s="504">
        <v>1</v>
      </c>
      <c r="N27" s="487">
        <v>2</v>
      </c>
      <c r="O27" s="487">
        <v>3</v>
      </c>
      <c r="P27" s="501">
        <v>4</v>
      </c>
      <c r="Q27" s="502">
        <f t="shared" si="0"/>
        <v>8.4173564906005471E-2</v>
      </c>
      <c r="R27" s="499">
        <v>2000000</v>
      </c>
      <c r="S27" s="502">
        <f t="shared" si="1"/>
        <v>8.4173564906005499E-2</v>
      </c>
      <c r="T27" s="499">
        <v>2120000</v>
      </c>
      <c r="U27" s="502">
        <f t="shared" si="2"/>
        <v>8.4173564906005485E-2</v>
      </c>
      <c r="V27" s="499">
        <v>2247200</v>
      </c>
      <c r="W27" s="502">
        <f t="shared" si="3"/>
        <v>8.4173564906005485E-2</v>
      </c>
      <c r="X27" s="499">
        <v>2382032</v>
      </c>
      <c r="Y27" s="502">
        <f t="shared" si="4"/>
        <v>8.4173564906005485E-2</v>
      </c>
      <c r="Z27" s="499">
        <v>8749232</v>
      </c>
    </row>
    <row r="28" spans="1:26" s="503" customFormat="1" ht="198.75" customHeight="1">
      <c r="A28" s="655" t="s">
        <v>39</v>
      </c>
      <c r="B28" s="488" t="s">
        <v>537</v>
      </c>
      <c r="C28" s="536" t="s">
        <v>538</v>
      </c>
      <c r="D28" s="401" t="s">
        <v>539</v>
      </c>
      <c r="E28" s="488" t="s">
        <v>540</v>
      </c>
      <c r="F28" s="536" t="s">
        <v>768</v>
      </c>
      <c r="G28" s="402">
        <v>1</v>
      </c>
      <c r="H28" s="487" t="s">
        <v>9</v>
      </c>
      <c r="I28" s="653">
        <v>1</v>
      </c>
      <c r="J28" s="653">
        <v>1</v>
      </c>
      <c r="K28" s="653">
        <v>1</v>
      </c>
      <c r="L28" s="653">
        <v>1</v>
      </c>
      <c r="M28" s="653">
        <v>1</v>
      </c>
      <c r="N28" s="653">
        <v>1</v>
      </c>
      <c r="O28" s="653">
        <v>1</v>
      </c>
      <c r="P28" s="501">
        <v>1</v>
      </c>
      <c r="Q28" s="502">
        <f t="shared" si="0"/>
        <v>0.21043391226501368</v>
      </c>
      <c r="R28" s="499">
        <v>5000000</v>
      </c>
      <c r="S28" s="502">
        <f t="shared" si="1"/>
        <v>0.22514840431886546</v>
      </c>
      <c r="T28" s="499">
        <v>5670600</v>
      </c>
      <c r="U28" s="502">
        <f t="shared" si="2"/>
        <v>0.26485291606698125</v>
      </c>
      <c r="V28" s="499">
        <v>7070836</v>
      </c>
      <c r="W28" s="502">
        <f t="shared" si="3"/>
        <v>0.26485291606698125</v>
      </c>
      <c r="X28" s="499">
        <v>7495086.1600000001</v>
      </c>
      <c r="Y28" s="502">
        <f t="shared" si="4"/>
        <v>0.24279251436430144</v>
      </c>
      <c r="Z28" s="499">
        <v>25236522.16</v>
      </c>
    </row>
    <row r="29" spans="1:26" s="503" customFormat="1" ht="24.75" customHeight="1">
      <c r="A29" s="656"/>
      <c r="B29" s="488" t="s">
        <v>40</v>
      </c>
      <c r="C29" s="488" t="s">
        <v>40</v>
      </c>
      <c r="D29" s="392" t="s">
        <v>40</v>
      </c>
      <c r="E29" s="488" t="s">
        <v>40</v>
      </c>
      <c r="F29" s="488" t="s">
        <v>40</v>
      </c>
      <c r="G29" s="392" t="s">
        <v>40</v>
      </c>
      <c r="H29" s="487"/>
      <c r="I29" s="487"/>
      <c r="J29" s="487"/>
      <c r="K29" s="487"/>
      <c r="L29" s="487"/>
      <c r="M29" s="504">
        <v>0</v>
      </c>
      <c r="N29" s="504">
        <v>0</v>
      </c>
      <c r="O29" s="504">
        <v>0</v>
      </c>
      <c r="P29" s="504">
        <v>0</v>
      </c>
      <c r="Q29" s="502">
        <f t="shared" si="0"/>
        <v>0</v>
      </c>
      <c r="R29" s="499">
        <v>0</v>
      </c>
      <c r="S29" s="502">
        <f t="shared" si="1"/>
        <v>0</v>
      </c>
      <c r="T29" s="499">
        <v>0</v>
      </c>
      <c r="U29" s="502">
        <f t="shared" si="2"/>
        <v>0</v>
      </c>
      <c r="V29" s="499">
        <v>0</v>
      </c>
      <c r="W29" s="502">
        <f t="shared" si="3"/>
        <v>0</v>
      </c>
      <c r="X29" s="499">
        <v>0</v>
      </c>
      <c r="Y29" s="502">
        <f t="shared" si="4"/>
        <v>0</v>
      </c>
      <c r="Z29" s="490">
        <v>0</v>
      </c>
    </row>
    <row r="30" spans="1:26" s="672" customFormat="1" ht="20.100000000000001" customHeight="1">
      <c r="A30" s="670"/>
      <c r="B30" s="671"/>
      <c r="D30" s="326"/>
      <c r="E30" s="673"/>
      <c r="F30" s="674"/>
      <c r="G30" s="327"/>
      <c r="H30" s="675"/>
      <c r="I30" s="675"/>
      <c r="J30" s="676" t="s">
        <v>780</v>
      </c>
      <c r="K30" s="675"/>
      <c r="L30" s="675"/>
      <c r="M30" s="675"/>
      <c r="N30" s="675"/>
      <c r="O30" s="675"/>
      <c r="P30" s="677"/>
      <c r="Q30" s="678">
        <f>SUM(Q8:Q29)</f>
        <v>100.00000000000001</v>
      </c>
      <c r="R30" s="679">
        <v>2376042885</v>
      </c>
      <c r="S30" s="678">
        <f>SUM(S8:S29)</f>
        <v>100.00000000000007</v>
      </c>
      <c r="T30" s="679">
        <v>2518605458.0999999</v>
      </c>
      <c r="U30" s="678">
        <f>SUM(U8:U29)</f>
        <v>100.00000000000004</v>
      </c>
      <c r="V30" s="679">
        <v>2669721785.5859995</v>
      </c>
      <c r="W30" s="678">
        <f>SUM(W8:W29)</f>
        <v>100.00000000000004</v>
      </c>
      <c r="X30" s="679">
        <v>2829905092.7211595</v>
      </c>
      <c r="Y30" s="678">
        <f>SUM(Y8:Y29)</f>
        <v>100.00000000000001</v>
      </c>
      <c r="Z30" s="680">
        <v>10394275221.407158</v>
      </c>
    </row>
    <row r="31" spans="1:26" s="510" customFormat="1" ht="20.100000000000001" customHeight="1">
      <c r="A31" s="508"/>
      <c r="B31" s="509"/>
      <c r="D31" s="52"/>
      <c r="E31" s="511"/>
      <c r="F31" s="512"/>
      <c r="G31" s="54"/>
      <c r="H31" s="514"/>
      <c r="I31" s="514"/>
      <c r="J31" s="514"/>
      <c r="K31" s="514"/>
      <c r="L31" s="514"/>
      <c r="M31" s="514"/>
      <c r="N31" s="514"/>
      <c r="O31" s="514"/>
      <c r="P31" s="516"/>
      <c r="Q31" s="517"/>
      <c r="R31" s="518">
        <v>0</v>
      </c>
      <c r="S31" s="517"/>
      <c r="T31" s="518">
        <v>0</v>
      </c>
      <c r="U31" s="517"/>
      <c r="V31" s="518">
        <v>0</v>
      </c>
      <c r="W31" s="517"/>
      <c r="X31" s="518">
        <v>0</v>
      </c>
      <c r="Y31" s="517"/>
      <c r="Z31" s="518">
        <v>0</v>
      </c>
    </row>
    <row r="32" spans="1:26" s="503" customFormat="1" ht="20.100000000000001" customHeight="1">
      <c r="A32" s="519"/>
      <c r="B32" s="520"/>
      <c r="D32" s="389"/>
      <c r="E32" s="521"/>
      <c r="F32" s="522"/>
      <c r="G32" s="63"/>
      <c r="H32" s="523"/>
      <c r="I32" s="523"/>
      <c r="J32" s="523"/>
      <c r="K32" s="523"/>
      <c r="L32" s="523"/>
      <c r="M32" s="523"/>
      <c r="N32" s="523"/>
      <c r="O32" s="523"/>
      <c r="P32" s="524"/>
      <c r="Q32" s="479"/>
      <c r="R32" s="525"/>
      <c r="S32" s="479"/>
      <c r="T32" s="526"/>
      <c r="U32" s="479"/>
      <c r="V32" s="526"/>
      <c r="W32" s="479"/>
      <c r="X32" s="526"/>
      <c r="Y32" s="479"/>
      <c r="Z32" s="527"/>
    </row>
    <row r="33" spans="1:26" ht="20.25" customHeight="1">
      <c r="A33" s="885" t="s">
        <v>29</v>
      </c>
      <c r="B33" s="885"/>
      <c r="C33" s="885"/>
      <c r="D33" s="885"/>
      <c r="E33" s="885"/>
      <c r="F33" s="885"/>
      <c r="G33" s="885"/>
      <c r="H33" s="885"/>
      <c r="I33" s="885"/>
      <c r="J33" s="885"/>
      <c r="K33" s="885"/>
      <c r="L33" s="885"/>
      <c r="M33" s="885"/>
      <c r="N33" s="885"/>
      <c r="O33" s="885"/>
      <c r="P33" s="885"/>
      <c r="Q33" s="885"/>
      <c r="R33" s="885"/>
      <c r="S33" s="885"/>
      <c r="T33" s="885"/>
      <c r="U33" s="885"/>
      <c r="V33" s="885"/>
      <c r="W33" s="885"/>
      <c r="X33" s="885"/>
      <c r="Y33" s="885"/>
      <c r="Z33" s="885"/>
    </row>
    <row r="34" spans="1:26" ht="20.25" customHeight="1">
      <c r="A34" s="885" t="s">
        <v>824</v>
      </c>
      <c r="B34" s="885"/>
      <c r="C34" s="885"/>
      <c r="D34" s="885"/>
      <c r="E34" s="885"/>
      <c r="F34" s="885"/>
      <c r="G34" s="885"/>
      <c r="H34" s="885"/>
      <c r="I34" s="885"/>
      <c r="J34" s="885"/>
      <c r="K34" s="885"/>
      <c r="L34" s="885"/>
      <c r="M34" s="885"/>
      <c r="N34" s="885"/>
      <c r="O34" s="885"/>
      <c r="P34" s="885"/>
      <c r="Q34" s="885"/>
      <c r="R34" s="885"/>
      <c r="S34" s="885"/>
      <c r="T34" s="885"/>
      <c r="U34" s="885"/>
      <c r="V34" s="885"/>
      <c r="W34" s="885"/>
      <c r="X34" s="885"/>
      <c r="Y34" s="885"/>
      <c r="Z34" s="885"/>
    </row>
    <row r="35" spans="1:26" ht="20.25" customHeight="1">
      <c r="A35" s="885" t="s">
        <v>381</v>
      </c>
      <c r="B35" s="885"/>
      <c r="C35" s="885"/>
      <c r="D35" s="885"/>
      <c r="E35" s="885"/>
      <c r="F35" s="885"/>
      <c r="G35" s="885"/>
      <c r="H35" s="885"/>
      <c r="I35" s="885"/>
      <c r="J35" s="885"/>
      <c r="K35" s="885"/>
      <c r="L35" s="885"/>
      <c r="M35" s="885"/>
      <c r="N35" s="885"/>
      <c r="O35" s="885"/>
      <c r="P35" s="885"/>
      <c r="Q35" s="885"/>
      <c r="R35" s="885"/>
      <c r="S35" s="885"/>
      <c r="T35" s="885"/>
      <c r="U35" s="885"/>
      <c r="V35" s="885"/>
      <c r="W35" s="885"/>
      <c r="X35" s="885"/>
      <c r="Y35" s="885"/>
      <c r="Z35" s="885"/>
    </row>
    <row r="36" spans="1:26" ht="27" customHeight="1">
      <c r="A36" s="681" t="s">
        <v>1</v>
      </c>
      <c r="B36" s="494"/>
      <c r="C36" s="885" t="s">
        <v>2</v>
      </c>
      <c r="D36" s="885"/>
      <c r="E36" s="885"/>
      <c r="F36" s="552"/>
      <c r="G36" s="29"/>
      <c r="H36" s="682"/>
      <c r="I36" s="682"/>
      <c r="J36" s="682"/>
      <c r="K36" s="682"/>
      <c r="L36" s="682"/>
      <c r="M36" s="682"/>
      <c r="N36" s="682"/>
      <c r="O36" s="682"/>
      <c r="P36" s="497"/>
      <c r="Q36" s="682"/>
      <c r="R36" s="683"/>
      <c r="S36" s="682"/>
      <c r="T36" s="683"/>
      <c r="U36" s="682"/>
      <c r="V36" s="683"/>
      <c r="W36" s="682"/>
      <c r="X36" s="683"/>
      <c r="Y36" s="682"/>
      <c r="Z36" s="490"/>
    </row>
    <row r="37" spans="1:26" ht="23.25" customHeight="1">
      <c r="A37" s="917" t="s">
        <v>21</v>
      </c>
      <c r="B37" s="917" t="s">
        <v>22</v>
      </c>
      <c r="C37" s="877" t="s">
        <v>23</v>
      </c>
      <c r="D37" s="877"/>
      <c r="E37" s="917" t="s">
        <v>24</v>
      </c>
      <c r="F37" s="877" t="s">
        <v>25</v>
      </c>
      <c r="G37" s="877"/>
      <c r="H37" s="487"/>
      <c r="I37" s="876" t="s">
        <v>379</v>
      </c>
      <c r="J37" s="876"/>
      <c r="K37" s="876"/>
      <c r="L37" s="876"/>
      <c r="M37" s="876" t="s">
        <v>380</v>
      </c>
      <c r="N37" s="876"/>
      <c r="O37" s="876"/>
      <c r="P37" s="876"/>
      <c r="Q37" s="529">
        <v>100</v>
      </c>
      <c r="R37" s="489"/>
      <c r="S37" s="529">
        <v>100</v>
      </c>
      <c r="T37" s="895" t="s">
        <v>382</v>
      </c>
      <c r="U37" s="895"/>
      <c r="V37" s="895"/>
      <c r="W37" s="895"/>
      <c r="X37" s="895"/>
      <c r="Y37" s="895"/>
      <c r="Z37" s="490" t="s">
        <v>383</v>
      </c>
    </row>
    <row r="38" spans="1:26" ht="84" customHeight="1">
      <c r="A38" s="917"/>
      <c r="B38" s="917"/>
      <c r="C38" s="491" t="s">
        <v>26</v>
      </c>
      <c r="D38" s="408" t="s">
        <v>27</v>
      </c>
      <c r="E38" s="917"/>
      <c r="F38" s="492" t="s">
        <v>26</v>
      </c>
      <c r="G38" s="408" t="s">
        <v>27</v>
      </c>
      <c r="H38" s="487" t="s">
        <v>9</v>
      </c>
      <c r="I38" s="488">
        <v>2012</v>
      </c>
      <c r="J38" s="488">
        <v>2013</v>
      </c>
      <c r="K38" s="488">
        <v>2014</v>
      </c>
      <c r="L38" s="488">
        <v>2015</v>
      </c>
      <c r="M38" s="488">
        <v>2012</v>
      </c>
      <c r="N38" s="488">
        <v>2013</v>
      </c>
      <c r="O38" s="488">
        <v>2014</v>
      </c>
      <c r="P38" s="530">
        <v>2015</v>
      </c>
      <c r="Q38" s="487" t="s">
        <v>384</v>
      </c>
      <c r="R38" s="489" t="s">
        <v>4</v>
      </c>
      <c r="S38" s="487" t="s">
        <v>384</v>
      </c>
      <c r="T38" s="489" t="s">
        <v>616</v>
      </c>
      <c r="U38" s="487" t="s">
        <v>384</v>
      </c>
      <c r="V38" s="489" t="s">
        <v>617</v>
      </c>
      <c r="W38" s="487" t="s">
        <v>384</v>
      </c>
      <c r="X38" s="489" t="s">
        <v>618</v>
      </c>
      <c r="Y38" s="487" t="s">
        <v>384</v>
      </c>
      <c r="Z38" s="489" t="s">
        <v>386</v>
      </c>
    </row>
    <row r="39" spans="1:26" ht="22.5" customHeight="1">
      <c r="A39" s="531"/>
      <c r="B39" s="531"/>
      <c r="C39" s="531"/>
      <c r="D39" s="71"/>
      <c r="E39" s="531"/>
      <c r="F39" s="532"/>
      <c r="G39" s="71"/>
      <c r="H39" s="531"/>
      <c r="I39" s="531"/>
      <c r="J39" s="531"/>
      <c r="K39" s="531"/>
      <c r="L39" s="531"/>
      <c r="M39" s="531"/>
      <c r="N39" s="531"/>
      <c r="O39" s="496"/>
      <c r="P39" s="497"/>
      <c r="Q39" s="497">
        <v>100</v>
      </c>
      <c r="R39" s="499">
        <v>286343620</v>
      </c>
      <c r="S39" s="497">
        <v>100</v>
      </c>
      <c r="T39" s="499">
        <v>303524237.19999999</v>
      </c>
      <c r="U39" s="497">
        <v>100</v>
      </c>
      <c r="V39" s="499">
        <v>321735691.43199998</v>
      </c>
      <c r="W39" s="497">
        <v>100</v>
      </c>
      <c r="X39" s="499">
        <v>341039832.91791999</v>
      </c>
      <c r="Y39" s="497">
        <v>100</v>
      </c>
      <c r="Z39" s="499">
        <v>1252643381.5499201</v>
      </c>
    </row>
    <row r="40" spans="1:26" ht="71.25" customHeight="1">
      <c r="A40" s="900" t="s">
        <v>41</v>
      </c>
      <c r="B40" s="899" t="s">
        <v>772</v>
      </c>
      <c r="C40" s="533" t="s">
        <v>42</v>
      </c>
      <c r="D40" s="81">
        <v>0.61539999999999995</v>
      </c>
      <c r="E40" s="533" t="s">
        <v>769</v>
      </c>
      <c r="F40" s="533" t="s">
        <v>43</v>
      </c>
      <c r="G40" s="401">
        <v>158</v>
      </c>
      <c r="H40" s="533" t="s">
        <v>8</v>
      </c>
      <c r="I40" s="534">
        <v>165</v>
      </c>
      <c r="J40" s="533">
        <v>165</v>
      </c>
      <c r="K40" s="504">
        <v>165</v>
      </c>
      <c r="L40" s="504">
        <v>165</v>
      </c>
      <c r="M40" s="504">
        <v>165</v>
      </c>
      <c r="N40" s="504">
        <v>165</v>
      </c>
      <c r="O40" s="504">
        <v>165</v>
      </c>
      <c r="P40" s="504">
        <v>165</v>
      </c>
      <c r="Q40" s="535">
        <f>+(R40*$Q$39)/R$39</f>
        <v>0.34923075988213043</v>
      </c>
      <c r="R40" s="499">
        <v>1000000</v>
      </c>
      <c r="S40" s="502">
        <f>+(T40*$S$39)/$T$39</f>
        <v>0.34923075988213043</v>
      </c>
      <c r="T40" s="499">
        <v>1060000</v>
      </c>
      <c r="U40" s="502">
        <f>+(V40*$U$39)/$V$39</f>
        <v>0.34923075988213043</v>
      </c>
      <c r="V40" s="499">
        <v>1123600</v>
      </c>
      <c r="W40" s="502">
        <f>+(X40*$W$39)/$X$39</f>
        <v>0.34923075988213043</v>
      </c>
      <c r="X40" s="499">
        <v>1191016</v>
      </c>
      <c r="Y40" s="502">
        <f>+(Z40*$Y$39)/$Z$39</f>
        <v>0.34923075988213043</v>
      </c>
      <c r="Z40" s="499">
        <v>4374616</v>
      </c>
    </row>
    <row r="41" spans="1:26" ht="86.25" customHeight="1">
      <c r="A41" s="900"/>
      <c r="B41" s="899"/>
      <c r="C41" s="533" t="s">
        <v>44</v>
      </c>
      <c r="D41" s="81">
        <v>0.91159999999999997</v>
      </c>
      <c r="E41" s="533" t="s">
        <v>770</v>
      </c>
      <c r="F41" s="533" t="s">
        <v>45</v>
      </c>
      <c r="G41" s="401">
        <v>668</v>
      </c>
      <c r="H41" s="533" t="s">
        <v>8</v>
      </c>
      <c r="I41" s="534">
        <v>675</v>
      </c>
      <c r="J41" s="534">
        <v>675</v>
      </c>
      <c r="K41" s="534">
        <v>675</v>
      </c>
      <c r="L41" s="534">
        <v>675</v>
      </c>
      <c r="M41" s="534">
        <v>675</v>
      </c>
      <c r="N41" s="534">
        <v>675</v>
      </c>
      <c r="O41" s="534">
        <v>675</v>
      </c>
      <c r="P41" s="534">
        <v>675</v>
      </c>
      <c r="Q41" s="535">
        <f t="shared" ref="Q41:Q68" si="5">+(R41*$Q$39)/R$39</f>
        <v>0.34923075988213043</v>
      </c>
      <c r="R41" s="499">
        <v>1000000</v>
      </c>
      <c r="S41" s="502">
        <f t="shared" ref="S41:S68" si="6">+(T41*$S$39)/$T$39</f>
        <v>0.34923075988213043</v>
      </c>
      <c r="T41" s="499">
        <v>1060000</v>
      </c>
      <c r="U41" s="502">
        <f t="shared" ref="U41:U68" si="7">+(V41*$U$39)/$V$39</f>
        <v>0.34923075988213043</v>
      </c>
      <c r="V41" s="499">
        <v>1123600</v>
      </c>
      <c r="W41" s="502">
        <f t="shared" ref="W41:W68" si="8">+(X41*$W$39)/$X$39</f>
        <v>0.34923075988213043</v>
      </c>
      <c r="X41" s="499">
        <v>1191016</v>
      </c>
      <c r="Y41" s="502">
        <f t="shared" ref="Y41:Y68" si="9">+(Z41*$Y$39)/$Z$39</f>
        <v>0.34923075988213043</v>
      </c>
      <c r="Z41" s="499">
        <v>4374616</v>
      </c>
    </row>
    <row r="42" spans="1:26" ht="98.25" customHeight="1">
      <c r="A42" s="900"/>
      <c r="B42" s="899"/>
      <c r="C42" s="533" t="s">
        <v>46</v>
      </c>
      <c r="D42" s="81">
        <v>0.63670000000000004</v>
      </c>
      <c r="E42" s="533" t="s">
        <v>771</v>
      </c>
      <c r="F42" s="533" t="s">
        <v>47</v>
      </c>
      <c r="G42" s="401">
        <v>393</v>
      </c>
      <c r="H42" s="533" t="s">
        <v>8</v>
      </c>
      <c r="I42" s="534">
        <v>400</v>
      </c>
      <c r="J42" s="534">
        <v>400</v>
      </c>
      <c r="K42" s="534">
        <v>400</v>
      </c>
      <c r="L42" s="534">
        <v>400</v>
      </c>
      <c r="M42" s="534">
        <v>400</v>
      </c>
      <c r="N42" s="534">
        <v>400</v>
      </c>
      <c r="O42" s="534">
        <v>400</v>
      </c>
      <c r="P42" s="534">
        <v>400</v>
      </c>
      <c r="Q42" s="535">
        <f t="shared" si="5"/>
        <v>0.69846151976426085</v>
      </c>
      <c r="R42" s="499">
        <v>2000000</v>
      </c>
      <c r="S42" s="502">
        <f t="shared" si="6"/>
        <v>0.69846151976426085</v>
      </c>
      <c r="T42" s="499">
        <v>2120000</v>
      </c>
      <c r="U42" s="502">
        <f t="shared" si="7"/>
        <v>0.69846151976426085</v>
      </c>
      <c r="V42" s="499">
        <v>2247200</v>
      </c>
      <c r="W42" s="502">
        <f t="shared" si="8"/>
        <v>0.69846151976426085</v>
      </c>
      <c r="X42" s="499">
        <v>2382032</v>
      </c>
      <c r="Y42" s="502">
        <f t="shared" si="9"/>
        <v>0.69846151976426085</v>
      </c>
      <c r="Z42" s="499">
        <v>8749232</v>
      </c>
    </row>
    <row r="43" spans="1:26" ht="57" customHeight="1">
      <c r="A43" s="900"/>
      <c r="B43" s="899"/>
      <c r="C43" s="899" t="s">
        <v>48</v>
      </c>
      <c r="D43" s="918">
        <v>0.32629999999999998</v>
      </c>
      <c r="E43" s="533">
        <v>200</v>
      </c>
      <c r="F43" s="533" t="s">
        <v>49</v>
      </c>
      <c r="G43" s="401">
        <v>0</v>
      </c>
      <c r="H43" s="533" t="s">
        <v>8</v>
      </c>
      <c r="I43" s="534">
        <v>50</v>
      </c>
      <c r="J43" s="504">
        <v>50</v>
      </c>
      <c r="K43" s="504">
        <v>50</v>
      </c>
      <c r="L43" s="504">
        <v>50</v>
      </c>
      <c r="M43" s="504">
        <v>50</v>
      </c>
      <c r="N43" s="504">
        <v>100</v>
      </c>
      <c r="O43" s="487">
        <v>150</v>
      </c>
      <c r="P43" s="534">
        <v>200</v>
      </c>
      <c r="Q43" s="535">
        <f t="shared" si="5"/>
        <v>0.34923075988213043</v>
      </c>
      <c r="R43" s="499">
        <v>1000000</v>
      </c>
      <c r="S43" s="502">
        <f t="shared" si="6"/>
        <v>0.34923075988213043</v>
      </c>
      <c r="T43" s="499">
        <v>1060000</v>
      </c>
      <c r="U43" s="502">
        <f t="shared" si="7"/>
        <v>0.34923075988213043</v>
      </c>
      <c r="V43" s="499">
        <v>1123600</v>
      </c>
      <c r="W43" s="502">
        <f t="shared" si="8"/>
        <v>0.34923075988213043</v>
      </c>
      <c r="X43" s="499">
        <v>1191016</v>
      </c>
      <c r="Y43" s="502">
        <f t="shared" si="9"/>
        <v>0.34923075988213043</v>
      </c>
      <c r="Z43" s="499">
        <v>4374616</v>
      </c>
    </row>
    <row r="44" spans="1:26" ht="77.25" customHeight="1">
      <c r="A44" s="900"/>
      <c r="B44" s="899"/>
      <c r="C44" s="899"/>
      <c r="D44" s="918"/>
      <c r="E44" s="533" t="s">
        <v>773</v>
      </c>
      <c r="F44" s="533" t="s">
        <v>673</v>
      </c>
      <c r="G44" s="401">
        <v>1219</v>
      </c>
      <c r="H44" s="533" t="s">
        <v>8</v>
      </c>
      <c r="I44" s="534">
        <v>1240</v>
      </c>
      <c r="J44" s="534">
        <v>1240</v>
      </c>
      <c r="K44" s="534">
        <v>1240</v>
      </c>
      <c r="L44" s="534">
        <v>1240</v>
      </c>
      <c r="M44" s="534">
        <v>1240</v>
      </c>
      <c r="N44" s="534">
        <v>1240</v>
      </c>
      <c r="O44" s="534">
        <v>1240</v>
      </c>
      <c r="P44" s="534">
        <v>1240</v>
      </c>
      <c r="Q44" s="535">
        <f t="shared" si="5"/>
        <v>30.846854558868817</v>
      </c>
      <c r="R44" s="499">
        <v>88328000</v>
      </c>
      <c r="S44" s="502">
        <f t="shared" si="6"/>
        <v>30.846854558868817</v>
      </c>
      <c r="T44" s="499">
        <v>93627680</v>
      </c>
      <c r="U44" s="502">
        <f t="shared" si="7"/>
        <v>30.846854558868817</v>
      </c>
      <c r="V44" s="499">
        <v>99245340.799999997</v>
      </c>
      <c r="W44" s="502">
        <f t="shared" si="8"/>
        <v>30.846854558868817</v>
      </c>
      <c r="X44" s="499">
        <v>105200061.248</v>
      </c>
      <c r="Y44" s="502">
        <f t="shared" si="9"/>
        <v>30.846854558868809</v>
      </c>
      <c r="Z44" s="499">
        <v>386401082.04799998</v>
      </c>
    </row>
    <row r="45" spans="1:26" ht="84" customHeight="1">
      <c r="A45" s="900"/>
      <c r="B45" s="899"/>
      <c r="C45" s="899"/>
      <c r="D45" s="787"/>
      <c r="E45" s="504">
        <v>159</v>
      </c>
      <c r="F45" s="533" t="s">
        <v>774</v>
      </c>
      <c r="G45" s="404">
        <v>159</v>
      </c>
      <c r="H45" s="533" t="s">
        <v>9</v>
      </c>
      <c r="I45" s="534">
        <v>159</v>
      </c>
      <c r="J45" s="534">
        <v>159</v>
      </c>
      <c r="K45" s="534">
        <v>159</v>
      </c>
      <c r="L45" s="534">
        <v>159</v>
      </c>
      <c r="M45" s="534">
        <v>159</v>
      </c>
      <c r="N45" s="534">
        <v>159</v>
      </c>
      <c r="O45" s="534">
        <v>159</v>
      </c>
      <c r="P45" s="534">
        <v>159</v>
      </c>
      <c r="Q45" s="535">
        <f t="shared" si="5"/>
        <v>14.149300759695642</v>
      </c>
      <c r="R45" s="499">
        <v>40515620</v>
      </c>
      <c r="S45" s="502">
        <f t="shared" si="6"/>
        <v>14.149300759695643</v>
      </c>
      <c r="T45" s="499">
        <v>42946557.200000003</v>
      </c>
      <c r="U45" s="502">
        <f t="shared" si="7"/>
        <v>14.149300759695642</v>
      </c>
      <c r="V45" s="499">
        <v>45523350.631999999</v>
      </c>
      <c r="W45" s="502">
        <f t="shared" si="8"/>
        <v>14.14930075969564</v>
      </c>
      <c r="X45" s="499">
        <v>48254751.669919997</v>
      </c>
      <c r="Y45" s="502">
        <f t="shared" si="9"/>
        <v>14.149300759695638</v>
      </c>
      <c r="Z45" s="499">
        <v>177240279.50191998</v>
      </c>
    </row>
    <row r="46" spans="1:26" ht="88.5" customHeight="1">
      <c r="A46" s="900"/>
      <c r="B46" s="899"/>
      <c r="C46" s="899"/>
      <c r="D46" s="787"/>
      <c r="E46" s="533" t="s">
        <v>775</v>
      </c>
      <c r="F46" s="533" t="s">
        <v>776</v>
      </c>
      <c r="G46" s="401">
        <v>2</v>
      </c>
      <c r="H46" s="533" t="s">
        <v>8</v>
      </c>
      <c r="I46" s="534">
        <v>1</v>
      </c>
      <c r="J46" s="504"/>
      <c r="K46" s="504"/>
      <c r="L46" s="504"/>
      <c r="M46" s="504">
        <v>1</v>
      </c>
      <c r="N46" s="504">
        <v>1</v>
      </c>
      <c r="O46" s="504">
        <v>1</v>
      </c>
      <c r="P46" s="504">
        <v>1</v>
      </c>
      <c r="Q46" s="535">
        <f t="shared" si="5"/>
        <v>34.923075988213043</v>
      </c>
      <c r="R46" s="499">
        <v>100000000</v>
      </c>
      <c r="S46" s="502">
        <f t="shared" si="6"/>
        <v>0</v>
      </c>
      <c r="T46" s="499">
        <v>0</v>
      </c>
      <c r="U46" s="502">
        <f t="shared" si="7"/>
        <v>0</v>
      </c>
      <c r="V46" s="499">
        <v>0</v>
      </c>
      <c r="W46" s="502">
        <f t="shared" si="8"/>
        <v>0</v>
      </c>
      <c r="X46" s="499">
        <v>0</v>
      </c>
      <c r="Y46" s="502">
        <f t="shared" si="9"/>
        <v>7.9831180584108505</v>
      </c>
      <c r="Z46" s="499">
        <v>100000000</v>
      </c>
    </row>
    <row r="47" spans="1:26" ht="104.25" customHeight="1">
      <c r="A47" s="900"/>
      <c r="B47" s="899"/>
      <c r="C47" s="899"/>
      <c r="D47" s="787"/>
      <c r="E47" s="533">
        <v>3</v>
      </c>
      <c r="F47" s="533" t="s">
        <v>50</v>
      </c>
      <c r="G47" s="401">
        <v>0</v>
      </c>
      <c r="H47" s="533" t="s">
        <v>8</v>
      </c>
      <c r="I47" s="536"/>
      <c r="J47" s="504">
        <v>1</v>
      </c>
      <c r="K47" s="504">
        <v>1</v>
      </c>
      <c r="L47" s="504">
        <v>1</v>
      </c>
      <c r="M47" s="504">
        <v>0</v>
      </c>
      <c r="N47" s="504">
        <v>1</v>
      </c>
      <c r="O47" s="504">
        <v>2</v>
      </c>
      <c r="P47" s="504">
        <v>3</v>
      </c>
      <c r="Q47" s="535">
        <f t="shared" si="5"/>
        <v>0</v>
      </c>
      <c r="R47" s="499">
        <v>0</v>
      </c>
      <c r="S47" s="502">
        <f t="shared" si="6"/>
        <v>3.2946298102087779</v>
      </c>
      <c r="T47" s="499">
        <v>10000000</v>
      </c>
      <c r="U47" s="502">
        <f t="shared" si="7"/>
        <v>3.2946298102087779</v>
      </c>
      <c r="V47" s="499">
        <v>10600000</v>
      </c>
      <c r="W47" s="502">
        <f t="shared" si="8"/>
        <v>3.2946298102087779</v>
      </c>
      <c r="X47" s="499">
        <v>11236000</v>
      </c>
      <c r="Y47" s="502">
        <f t="shared" si="9"/>
        <v>2.5415054650756783</v>
      </c>
      <c r="Z47" s="499">
        <v>31836000</v>
      </c>
    </row>
    <row r="48" spans="1:26" ht="69.75" customHeight="1">
      <c r="A48" s="900"/>
      <c r="B48" s="899"/>
      <c r="C48" s="899"/>
      <c r="D48" s="787"/>
      <c r="E48" s="533">
        <v>4</v>
      </c>
      <c r="F48" s="533" t="s">
        <v>51</v>
      </c>
      <c r="G48" s="401">
        <v>0</v>
      </c>
      <c r="H48" s="533" t="s">
        <v>8</v>
      </c>
      <c r="I48" s="534">
        <v>1</v>
      </c>
      <c r="J48" s="504">
        <v>1</v>
      </c>
      <c r="K48" s="504">
        <v>1</v>
      </c>
      <c r="L48" s="504">
        <v>1</v>
      </c>
      <c r="M48" s="504">
        <v>1</v>
      </c>
      <c r="N48" s="504">
        <v>2</v>
      </c>
      <c r="O48" s="504">
        <v>3</v>
      </c>
      <c r="P48" s="504">
        <v>4</v>
      </c>
      <c r="Q48" s="535">
        <f t="shared" si="5"/>
        <v>3.4923075988213044</v>
      </c>
      <c r="R48" s="499">
        <v>10000000</v>
      </c>
      <c r="S48" s="502">
        <f t="shared" si="6"/>
        <v>3.4923075988213044</v>
      </c>
      <c r="T48" s="499">
        <v>10600000</v>
      </c>
      <c r="U48" s="502">
        <f t="shared" si="7"/>
        <v>3.4923075988213044</v>
      </c>
      <c r="V48" s="499">
        <v>11236000</v>
      </c>
      <c r="W48" s="502">
        <f t="shared" si="8"/>
        <v>3.4923075988213044</v>
      </c>
      <c r="X48" s="499">
        <v>11910160</v>
      </c>
      <c r="Y48" s="502">
        <f t="shared" si="9"/>
        <v>3.4923075988213039</v>
      </c>
      <c r="Z48" s="499">
        <v>43746160</v>
      </c>
    </row>
    <row r="49" spans="1:26" ht="93.75" customHeight="1">
      <c r="A49" s="900"/>
      <c r="B49" s="899"/>
      <c r="C49" s="899"/>
      <c r="D49" s="787"/>
      <c r="E49" s="533">
        <v>5</v>
      </c>
      <c r="F49" s="533" t="s">
        <v>674</v>
      </c>
      <c r="G49" s="401">
        <v>0</v>
      </c>
      <c r="H49" s="533" t="s">
        <v>9</v>
      </c>
      <c r="I49" s="534"/>
      <c r="J49" s="504">
        <v>2</v>
      </c>
      <c r="K49" s="504">
        <v>2</v>
      </c>
      <c r="L49" s="504">
        <v>1</v>
      </c>
      <c r="M49" s="504">
        <v>0</v>
      </c>
      <c r="N49" s="504">
        <v>2</v>
      </c>
      <c r="O49" s="504">
        <v>4</v>
      </c>
      <c r="P49" s="504">
        <v>5</v>
      </c>
      <c r="Q49" s="535">
        <f t="shared" si="5"/>
        <v>0</v>
      </c>
      <c r="R49" s="499">
        <v>0</v>
      </c>
      <c r="S49" s="502">
        <f t="shared" si="6"/>
        <v>1.6473149051043889</v>
      </c>
      <c r="T49" s="499">
        <v>5000000</v>
      </c>
      <c r="U49" s="502">
        <f t="shared" si="7"/>
        <v>1.6473149051043889</v>
      </c>
      <c r="V49" s="499">
        <v>5300000</v>
      </c>
      <c r="W49" s="502">
        <f t="shared" si="8"/>
        <v>1.6473149051043889</v>
      </c>
      <c r="X49" s="499">
        <v>5618000</v>
      </c>
      <c r="Y49" s="502">
        <f t="shared" si="9"/>
        <v>1.2707527325378392</v>
      </c>
      <c r="Z49" s="499">
        <v>15918000</v>
      </c>
    </row>
    <row r="50" spans="1:26" ht="108" customHeight="1">
      <c r="A50" s="900"/>
      <c r="B50" s="899"/>
      <c r="C50" s="899"/>
      <c r="D50" s="787"/>
      <c r="E50" s="533">
        <v>1</v>
      </c>
      <c r="F50" s="533" t="s">
        <v>52</v>
      </c>
      <c r="G50" s="401">
        <v>0</v>
      </c>
      <c r="H50" s="533" t="s">
        <v>9</v>
      </c>
      <c r="I50" s="534"/>
      <c r="J50" s="504">
        <v>1</v>
      </c>
      <c r="K50" s="504"/>
      <c r="L50" s="504"/>
      <c r="M50" s="504">
        <v>0</v>
      </c>
      <c r="N50" s="504">
        <v>1</v>
      </c>
      <c r="O50" s="504">
        <v>1</v>
      </c>
      <c r="P50" s="504">
        <v>1</v>
      </c>
      <c r="Q50" s="535">
        <f t="shared" si="5"/>
        <v>0</v>
      </c>
      <c r="R50" s="499">
        <v>0</v>
      </c>
      <c r="S50" s="502">
        <f t="shared" si="6"/>
        <v>0.65892596204175558</v>
      </c>
      <c r="T50" s="499">
        <v>2000000</v>
      </c>
      <c r="U50" s="502">
        <f t="shared" si="7"/>
        <v>0</v>
      </c>
      <c r="V50" s="499">
        <v>0</v>
      </c>
      <c r="W50" s="502">
        <f t="shared" si="8"/>
        <v>0</v>
      </c>
      <c r="X50" s="499">
        <v>0</v>
      </c>
      <c r="Y50" s="502">
        <f t="shared" si="9"/>
        <v>0.159662361168217</v>
      </c>
      <c r="Z50" s="499">
        <v>2000000</v>
      </c>
    </row>
    <row r="51" spans="1:26" ht="94.5" customHeight="1">
      <c r="A51" s="900"/>
      <c r="B51" s="899"/>
      <c r="C51" s="899"/>
      <c r="D51" s="787"/>
      <c r="E51" s="533">
        <v>6</v>
      </c>
      <c r="F51" s="533" t="s">
        <v>678</v>
      </c>
      <c r="G51" s="401" t="s">
        <v>68</v>
      </c>
      <c r="H51" s="533" t="s">
        <v>9</v>
      </c>
      <c r="I51" s="534"/>
      <c r="J51" s="504">
        <v>2</v>
      </c>
      <c r="K51" s="504">
        <v>2</v>
      </c>
      <c r="L51" s="504">
        <v>2</v>
      </c>
      <c r="M51" s="504">
        <v>0</v>
      </c>
      <c r="N51" s="504">
        <v>2</v>
      </c>
      <c r="O51" s="504">
        <v>4</v>
      </c>
      <c r="P51" s="504">
        <v>6</v>
      </c>
      <c r="Q51" s="535">
        <f t="shared" si="5"/>
        <v>0</v>
      </c>
      <c r="R51" s="499">
        <v>0</v>
      </c>
      <c r="S51" s="502">
        <f t="shared" si="6"/>
        <v>15.484760107981256</v>
      </c>
      <c r="T51" s="499">
        <v>47000000</v>
      </c>
      <c r="U51" s="502">
        <f t="shared" si="7"/>
        <v>15.484760107981256</v>
      </c>
      <c r="V51" s="499">
        <v>49820000</v>
      </c>
      <c r="W51" s="502">
        <f t="shared" si="8"/>
        <v>15.484760107981256</v>
      </c>
      <c r="X51" s="499">
        <v>52809200</v>
      </c>
      <c r="Y51" s="502">
        <f t="shared" si="9"/>
        <v>11.945075685855688</v>
      </c>
      <c r="Z51" s="499">
        <v>149629200</v>
      </c>
    </row>
    <row r="52" spans="1:26" ht="64.5" customHeight="1">
      <c r="A52" s="900"/>
      <c r="B52" s="899"/>
      <c r="C52" s="899"/>
      <c r="D52" s="787"/>
      <c r="E52" s="533">
        <v>3</v>
      </c>
      <c r="F52" s="533" t="s">
        <v>679</v>
      </c>
      <c r="G52" s="401"/>
      <c r="H52" s="533" t="s">
        <v>9</v>
      </c>
      <c r="I52" s="534"/>
      <c r="J52" s="504">
        <v>1</v>
      </c>
      <c r="K52" s="504">
        <v>1</v>
      </c>
      <c r="L52" s="504">
        <v>1</v>
      </c>
      <c r="M52" s="504">
        <v>0</v>
      </c>
      <c r="N52" s="504">
        <v>1</v>
      </c>
      <c r="O52" s="504">
        <v>2</v>
      </c>
      <c r="P52" s="504">
        <v>3</v>
      </c>
      <c r="Q52" s="535">
        <f t="shared" si="5"/>
        <v>0</v>
      </c>
      <c r="R52" s="499">
        <v>0</v>
      </c>
      <c r="S52" s="502">
        <f t="shared" si="6"/>
        <v>9.8838894306263327</v>
      </c>
      <c r="T52" s="499">
        <v>30000000</v>
      </c>
      <c r="U52" s="502">
        <f t="shared" si="7"/>
        <v>9.8838894306263327</v>
      </c>
      <c r="V52" s="499">
        <v>31800000</v>
      </c>
      <c r="W52" s="502">
        <f t="shared" si="8"/>
        <v>9.8838894306263327</v>
      </c>
      <c r="X52" s="499">
        <v>33708000</v>
      </c>
      <c r="Y52" s="502">
        <f t="shared" si="9"/>
        <v>7.6245163952270349</v>
      </c>
      <c r="Z52" s="499">
        <v>95508000</v>
      </c>
    </row>
    <row r="53" spans="1:26" ht="89.25" customHeight="1">
      <c r="A53" s="900"/>
      <c r="B53" s="899"/>
      <c r="C53" s="899"/>
      <c r="D53" s="787"/>
      <c r="E53" s="488">
        <v>2</v>
      </c>
      <c r="F53" s="488" t="s">
        <v>53</v>
      </c>
      <c r="G53" s="401">
        <v>10</v>
      </c>
      <c r="H53" s="533" t="s">
        <v>8</v>
      </c>
      <c r="I53" s="534">
        <v>1</v>
      </c>
      <c r="J53" s="504">
        <v>1</v>
      </c>
      <c r="K53" s="504"/>
      <c r="L53" s="504"/>
      <c r="M53" s="504">
        <v>1</v>
      </c>
      <c r="N53" s="504">
        <v>2</v>
      </c>
      <c r="O53" s="504">
        <v>2</v>
      </c>
      <c r="P53" s="504">
        <v>2</v>
      </c>
      <c r="Q53" s="535">
        <f t="shared" si="5"/>
        <v>3.4923075988213044</v>
      </c>
      <c r="R53" s="499">
        <v>10000000</v>
      </c>
      <c r="S53" s="502">
        <f t="shared" si="6"/>
        <v>3.4923075988213044</v>
      </c>
      <c r="T53" s="499">
        <v>10600000</v>
      </c>
      <c r="U53" s="502">
        <f t="shared" si="7"/>
        <v>0</v>
      </c>
      <c r="V53" s="499">
        <v>0</v>
      </c>
      <c r="W53" s="502">
        <f t="shared" si="8"/>
        <v>0</v>
      </c>
      <c r="X53" s="499">
        <v>0</v>
      </c>
      <c r="Y53" s="502">
        <f t="shared" si="9"/>
        <v>1.6445223200326351</v>
      </c>
      <c r="Z53" s="499">
        <v>20600000</v>
      </c>
    </row>
    <row r="54" spans="1:26" ht="57.75" customHeight="1">
      <c r="A54" s="900"/>
      <c r="B54" s="899"/>
      <c r="C54" s="899"/>
      <c r="D54" s="787"/>
      <c r="E54" s="533">
        <v>2</v>
      </c>
      <c r="F54" s="533" t="s">
        <v>54</v>
      </c>
      <c r="G54" s="401" t="s">
        <v>68</v>
      </c>
      <c r="H54" s="533" t="s">
        <v>8</v>
      </c>
      <c r="I54" s="534"/>
      <c r="J54" s="504"/>
      <c r="K54" s="504">
        <v>1</v>
      </c>
      <c r="L54" s="504">
        <v>1</v>
      </c>
      <c r="M54" s="504">
        <v>0</v>
      </c>
      <c r="N54" s="504">
        <v>0</v>
      </c>
      <c r="O54" s="504">
        <v>1</v>
      </c>
      <c r="P54" s="504">
        <v>2</v>
      </c>
      <c r="Q54" s="535">
        <f t="shared" si="5"/>
        <v>0</v>
      </c>
      <c r="R54" s="499">
        <v>0</v>
      </c>
      <c r="S54" s="502">
        <f t="shared" si="6"/>
        <v>0</v>
      </c>
      <c r="T54" s="499">
        <v>0</v>
      </c>
      <c r="U54" s="502">
        <f t="shared" si="7"/>
        <v>1.8648847982313836</v>
      </c>
      <c r="V54" s="499">
        <v>6000000</v>
      </c>
      <c r="W54" s="502">
        <f t="shared" si="8"/>
        <v>1.8648847982313836</v>
      </c>
      <c r="X54" s="499">
        <v>6360000</v>
      </c>
      <c r="Y54" s="502">
        <f t="shared" si="9"/>
        <v>0.98671339201958108</v>
      </c>
      <c r="Z54" s="499">
        <v>12360000</v>
      </c>
    </row>
    <row r="55" spans="1:26" ht="81" customHeight="1">
      <c r="A55" s="900" t="s">
        <v>55</v>
      </c>
      <c r="B55" s="885" t="s">
        <v>675</v>
      </c>
      <c r="C55" s="899" t="s">
        <v>56</v>
      </c>
      <c r="D55" s="788">
        <v>0.79200000000000004</v>
      </c>
      <c r="E55" s="533">
        <v>1</v>
      </c>
      <c r="F55" s="533" t="s">
        <v>57</v>
      </c>
      <c r="G55" s="242" t="s">
        <v>68</v>
      </c>
      <c r="H55" s="537" t="s">
        <v>8</v>
      </c>
      <c r="I55" s="534"/>
      <c r="J55" s="504">
        <v>1</v>
      </c>
      <c r="K55" s="504"/>
      <c r="L55" s="504"/>
      <c r="M55" s="504">
        <v>0</v>
      </c>
      <c r="N55" s="504">
        <v>1</v>
      </c>
      <c r="O55" s="504">
        <v>1</v>
      </c>
      <c r="P55" s="504">
        <v>1</v>
      </c>
      <c r="Q55" s="535">
        <f t="shared" si="5"/>
        <v>0</v>
      </c>
      <c r="R55" s="499">
        <v>0</v>
      </c>
      <c r="S55" s="502">
        <f t="shared" si="6"/>
        <v>0.65892596204175558</v>
      </c>
      <c r="T55" s="499">
        <v>2000000</v>
      </c>
      <c r="U55" s="502">
        <f t="shared" si="7"/>
        <v>0</v>
      </c>
      <c r="V55" s="499">
        <v>0</v>
      </c>
      <c r="W55" s="502">
        <f t="shared" si="8"/>
        <v>0</v>
      </c>
      <c r="X55" s="499">
        <v>0</v>
      </c>
      <c r="Y55" s="502">
        <f t="shared" si="9"/>
        <v>0.159662361168217</v>
      </c>
      <c r="Z55" s="499">
        <v>2000000</v>
      </c>
    </row>
    <row r="56" spans="1:26" ht="94.5" customHeight="1">
      <c r="A56" s="900"/>
      <c r="B56" s="885"/>
      <c r="C56" s="899"/>
      <c r="D56" s="787"/>
      <c r="E56" s="899">
        <v>1</v>
      </c>
      <c r="F56" s="899" t="s">
        <v>58</v>
      </c>
      <c r="G56" s="787">
        <v>1</v>
      </c>
      <c r="H56" s="533" t="s">
        <v>8</v>
      </c>
      <c r="I56" s="864"/>
      <c r="J56" s="864">
        <v>1</v>
      </c>
      <c r="K56" s="864"/>
      <c r="L56" s="864"/>
      <c r="M56" s="504">
        <v>0</v>
      </c>
      <c r="N56" s="504">
        <v>1</v>
      </c>
      <c r="O56" s="504">
        <v>1</v>
      </c>
      <c r="P56" s="504">
        <v>1</v>
      </c>
      <c r="Q56" s="535">
        <f t="shared" si="5"/>
        <v>0</v>
      </c>
      <c r="R56" s="499">
        <v>0</v>
      </c>
      <c r="S56" s="502">
        <f t="shared" si="6"/>
        <v>0.32946298102087779</v>
      </c>
      <c r="T56" s="499">
        <v>1000000</v>
      </c>
      <c r="U56" s="502">
        <f t="shared" si="7"/>
        <v>0</v>
      </c>
      <c r="V56" s="499">
        <v>0</v>
      </c>
      <c r="W56" s="502">
        <f t="shared" si="8"/>
        <v>0</v>
      </c>
      <c r="X56" s="499">
        <v>0</v>
      </c>
      <c r="Y56" s="502">
        <f t="shared" si="9"/>
        <v>7.9831180584108499E-2</v>
      </c>
      <c r="Z56" s="499">
        <v>1000000</v>
      </c>
    </row>
    <row r="57" spans="1:26" ht="126" hidden="1" customHeight="1">
      <c r="A57" s="900"/>
      <c r="B57" s="885"/>
      <c r="C57" s="899"/>
      <c r="D57" s="787"/>
      <c r="E57" s="899"/>
      <c r="F57" s="899"/>
      <c r="G57" s="787"/>
      <c r="H57" s="533"/>
      <c r="I57" s="864"/>
      <c r="J57" s="864"/>
      <c r="K57" s="864"/>
      <c r="L57" s="864"/>
      <c r="M57" s="504">
        <v>0</v>
      </c>
      <c r="N57" s="504">
        <v>0</v>
      </c>
      <c r="O57" s="504">
        <v>0</v>
      </c>
      <c r="P57" s="504">
        <v>0</v>
      </c>
      <c r="Q57" s="535">
        <f t="shared" si="5"/>
        <v>0</v>
      </c>
      <c r="R57" s="499">
        <v>0</v>
      </c>
      <c r="S57" s="502">
        <f t="shared" si="6"/>
        <v>0</v>
      </c>
      <c r="T57" s="499">
        <v>0</v>
      </c>
      <c r="U57" s="502">
        <f t="shared" si="7"/>
        <v>0</v>
      </c>
      <c r="V57" s="499">
        <v>0</v>
      </c>
      <c r="W57" s="502">
        <f t="shared" si="8"/>
        <v>0</v>
      </c>
      <c r="X57" s="499">
        <v>0</v>
      </c>
      <c r="Y57" s="502">
        <f t="shared" si="9"/>
        <v>0</v>
      </c>
      <c r="Z57" s="499">
        <v>0</v>
      </c>
    </row>
    <row r="58" spans="1:26" ht="71.25" customHeight="1">
      <c r="A58" s="900" t="s">
        <v>59</v>
      </c>
      <c r="B58" s="899" t="s">
        <v>60</v>
      </c>
      <c r="C58" s="899" t="s">
        <v>61</v>
      </c>
      <c r="D58" s="787"/>
      <c r="E58" s="533">
        <v>2</v>
      </c>
      <c r="F58" s="533" t="s">
        <v>62</v>
      </c>
      <c r="G58" s="404">
        <v>15</v>
      </c>
      <c r="H58" s="504" t="s">
        <v>8</v>
      </c>
      <c r="I58" s="533">
        <v>1</v>
      </c>
      <c r="J58" s="504"/>
      <c r="K58" s="504"/>
      <c r="L58" s="504">
        <v>1</v>
      </c>
      <c r="M58" s="504">
        <v>1</v>
      </c>
      <c r="N58" s="504">
        <v>1</v>
      </c>
      <c r="O58" s="504">
        <v>1</v>
      </c>
      <c r="P58" s="504">
        <v>2</v>
      </c>
      <c r="Q58" s="535">
        <f t="shared" si="5"/>
        <v>5.2384613982319568</v>
      </c>
      <c r="R58" s="499">
        <v>15000000</v>
      </c>
      <c r="S58" s="502">
        <f t="shared" si="6"/>
        <v>0</v>
      </c>
      <c r="T58" s="499">
        <v>0</v>
      </c>
      <c r="U58" s="502">
        <f t="shared" si="7"/>
        <v>0</v>
      </c>
      <c r="V58" s="499">
        <v>0</v>
      </c>
      <c r="W58" s="502">
        <f t="shared" si="8"/>
        <v>0</v>
      </c>
      <c r="X58" s="499">
        <v>0</v>
      </c>
      <c r="Y58" s="502">
        <f t="shared" si="9"/>
        <v>1.1974677087616274</v>
      </c>
      <c r="Z58" s="499">
        <v>15000000</v>
      </c>
    </row>
    <row r="59" spans="1:26" ht="61.5" customHeight="1">
      <c r="A59" s="900"/>
      <c r="B59" s="899"/>
      <c r="C59" s="899"/>
      <c r="D59" s="787"/>
      <c r="E59" s="533">
        <v>3</v>
      </c>
      <c r="F59" s="533" t="s">
        <v>63</v>
      </c>
      <c r="G59" s="404">
        <v>9</v>
      </c>
      <c r="H59" s="504" t="s">
        <v>8</v>
      </c>
      <c r="I59" s="504"/>
      <c r="J59" s="504">
        <v>1</v>
      </c>
      <c r="K59" s="504">
        <v>1</v>
      </c>
      <c r="L59" s="504">
        <v>1</v>
      </c>
      <c r="M59" s="504">
        <v>0</v>
      </c>
      <c r="N59" s="504">
        <v>1</v>
      </c>
      <c r="O59" s="504">
        <v>2</v>
      </c>
      <c r="P59" s="504">
        <v>3</v>
      </c>
      <c r="Q59" s="535">
        <f t="shared" si="5"/>
        <v>0</v>
      </c>
      <c r="R59" s="499">
        <v>0</v>
      </c>
      <c r="S59" s="502">
        <f t="shared" si="6"/>
        <v>5.2384613982319568</v>
      </c>
      <c r="T59" s="499">
        <v>15900000</v>
      </c>
      <c r="U59" s="502">
        <f t="shared" si="7"/>
        <v>5.2384613982319568</v>
      </c>
      <c r="V59" s="499">
        <v>16854000</v>
      </c>
      <c r="W59" s="502">
        <f t="shared" si="8"/>
        <v>5.2384613982319568</v>
      </c>
      <c r="X59" s="499">
        <v>17865240</v>
      </c>
      <c r="Y59" s="502">
        <f t="shared" si="9"/>
        <v>4.0409936894703282</v>
      </c>
      <c r="Z59" s="499">
        <v>50619240</v>
      </c>
    </row>
    <row r="60" spans="1:26" ht="135.75" customHeight="1">
      <c r="A60" s="900"/>
      <c r="B60" s="899"/>
      <c r="C60" s="899"/>
      <c r="D60" s="787"/>
      <c r="E60" s="504">
        <v>1</v>
      </c>
      <c r="F60" s="533" t="s">
        <v>64</v>
      </c>
      <c r="G60" s="401">
        <v>0</v>
      </c>
      <c r="H60" s="533" t="s">
        <v>8</v>
      </c>
      <c r="I60" s="504"/>
      <c r="J60" s="504">
        <v>1</v>
      </c>
      <c r="K60" s="504"/>
      <c r="L60" s="504"/>
      <c r="M60" s="504">
        <v>0</v>
      </c>
      <c r="N60" s="504">
        <v>1</v>
      </c>
      <c r="O60" s="504">
        <v>1</v>
      </c>
      <c r="P60" s="504">
        <v>1</v>
      </c>
      <c r="Q60" s="535">
        <f t="shared" si="5"/>
        <v>0</v>
      </c>
      <c r="R60" s="499">
        <v>0</v>
      </c>
      <c r="S60" s="502">
        <f t="shared" si="6"/>
        <v>0.65892596204175558</v>
      </c>
      <c r="T60" s="499">
        <v>2000000</v>
      </c>
      <c r="U60" s="502">
        <f t="shared" si="7"/>
        <v>0</v>
      </c>
      <c r="V60" s="499">
        <v>0</v>
      </c>
      <c r="W60" s="502">
        <f t="shared" si="8"/>
        <v>0</v>
      </c>
      <c r="X60" s="499">
        <v>0</v>
      </c>
      <c r="Y60" s="502">
        <f t="shared" si="9"/>
        <v>0.159662361168217</v>
      </c>
      <c r="Z60" s="499">
        <v>2000000</v>
      </c>
    </row>
    <row r="61" spans="1:26" ht="111" customHeight="1">
      <c r="A61" s="900" t="s">
        <v>65</v>
      </c>
      <c r="B61" s="899" t="s">
        <v>542</v>
      </c>
      <c r="C61" s="899" t="s">
        <v>543</v>
      </c>
      <c r="D61" s="787" t="s">
        <v>68</v>
      </c>
      <c r="E61" s="533">
        <v>1</v>
      </c>
      <c r="F61" s="533" t="s">
        <v>66</v>
      </c>
      <c r="G61" s="401">
        <v>0</v>
      </c>
      <c r="H61" s="533" t="s">
        <v>8</v>
      </c>
      <c r="I61" s="504"/>
      <c r="J61" s="504"/>
      <c r="K61" s="504">
        <v>1</v>
      </c>
      <c r="L61" s="504"/>
      <c r="M61" s="504">
        <v>0</v>
      </c>
      <c r="N61" s="504">
        <v>0</v>
      </c>
      <c r="O61" s="504">
        <v>1</v>
      </c>
      <c r="P61" s="504">
        <v>1</v>
      </c>
      <c r="Q61" s="535">
        <f t="shared" si="5"/>
        <v>0</v>
      </c>
      <c r="R61" s="499">
        <v>0</v>
      </c>
      <c r="S61" s="502">
        <f t="shared" si="6"/>
        <v>0</v>
      </c>
      <c r="T61" s="499">
        <v>0</v>
      </c>
      <c r="U61" s="502">
        <f t="shared" si="7"/>
        <v>0.31081413303856392</v>
      </c>
      <c r="V61" s="499">
        <v>1000000</v>
      </c>
      <c r="W61" s="502">
        <f t="shared" si="8"/>
        <v>0.31081413303856392</v>
      </c>
      <c r="X61" s="499">
        <v>1060000</v>
      </c>
      <c r="Y61" s="502">
        <f t="shared" si="9"/>
        <v>0.1644522320032635</v>
      </c>
      <c r="Z61" s="499">
        <v>2060000</v>
      </c>
    </row>
    <row r="62" spans="1:26" ht="141.75" customHeight="1">
      <c r="A62" s="900"/>
      <c r="B62" s="899"/>
      <c r="C62" s="899"/>
      <c r="D62" s="787"/>
      <c r="E62" s="533" t="s">
        <v>676</v>
      </c>
      <c r="F62" s="533" t="s">
        <v>67</v>
      </c>
      <c r="G62" s="242" t="s">
        <v>68</v>
      </c>
      <c r="H62" s="537" t="s">
        <v>8</v>
      </c>
      <c r="I62" s="504">
        <v>1</v>
      </c>
      <c r="J62" s="504">
        <v>1</v>
      </c>
      <c r="K62" s="504">
        <v>1</v>
      </c>
      <c r="L62" s="504">
        <v>1</v>
      </c>
      <c r="M62" s="504">
        <v>1</v>
      </c>
      <c r="N62" s="504">
        <v>2</v>
      </c>
      <c r="O62" s="504">
        <v>3</v>
      </c>
      <c r="P62" s="504">
        <v>4</v>
      </c>
      <c r="Q62" s="535">
        <f t="shared" si="5"/>
        <v>0.87307689970532609</v>
      </c>
      <c r="R62" s="499">
        <v>2500000</v>
      </c>
      <c r="S62" s="502">
        <f t="shared" si="6"/>
        <v>0.87307689970532609</v>
      </c>
      <c r="T62" s="499">
        <v>2650000</v>
      </c>
      <c r="U62" s="502">
        <f t="shared" si="7"/>
        <v>0.87307689970532609</v>
      </c>
      <c r="V62" s="499">
        <v>2809000</v>
      </c>
      <c r="W62" s="502">
        <f t="shared" si="8"/>
        <v>0.87307689970532609</v>
      </c>
      <c r="X62" s="499">
        <v>2977540</v>
      </c>
      <c r="Y62" s="502">
        <f t="shared" si="9"/>
        <v>0.87307689970532598</v>
      </c>
      <c r="Z62" s="499">
        <v>10936540</v>
      </c>
    </row>
    <row r="63" spans="1:26" ht="80.25" customHeight="1">
      <c r="A63" s="900"/>
      <c r="B63" s="899"/>
      <c r="C63" s="899"/>
      <c r="D63" s="787"/>
      <c r="E63" s="533">
        <v>19</v>
      </c>
      <c r="F63" s="533" t="s">
        <v>677</v>
      </c>
      <c r="G63" s="242">
        <v>19</v>
      </c>
      <c r="H63" s="537" t="s">
        <v>9</v>
      </c>
      <c r="I63" s="504">
        <v>19</v>
      </c>
      <c r="J63" s="504">
        <v>19</v>
      </c>
      <c r="K63" s="504">
        <v>19</v>
      </c>
      <c r="L63" s="504">
        <v>19</v>
      </c>
      <c r="M63" s="504">
        <v>19</v>
      </c>
      <c r="N63" s="504">
        <v>19</v>
      </c>
      <c r="O63" s="504">
        <v>19</v>
      </c>
      <c r="P63" s="504">
        <v>19</v>
      </c>
      <c r="Q63" s="535">
        <f t="shared" si="5"/>
        <v>5.2384613982319568</v>
      </c>
      <c r="R63" s="499">
        <v>15000000</v>
      </c>
      <c r="S63" s="502">
        <f t="shared" si="6"/>
        <v>5.2384613982319568</v>
      </c>
      <c r="T63" s="499">
        <v>15900000</v>
      </c>
      <c r="U63" s="502">
        <f t="shared" si="7"/>
        <v>5.5946543946941514</v>
      </c>
      <c r="V63" s="499">
        <v>18000000</v>
      </c>
      <c r="W63" s="502">
        <f t="shared" si="8"/>
        <v>5.5946543946941505</v>
      </c>
      <c r="X63" s="499">
        <v>19080000</v>
      </c>
      <c r="Y63" s="502">
        <f t="shared" si="9"/>
        <v>5.4269236561076957</v>
      </c>
      <c r="Z63" s="499">
        <v>67980000</v>
      </c>
    </row>
    <row r="64" spans="1:26" ht="55.5" customHeight="1">
      <c r="A64" s="900"/>
      <c r="B64" s="899"/>
      <c r="C64" s="899"/>
      <c r="D64" s="787"/>
      <c r="E64" s="533">
        <v>30</v>
      </c>
      <c r="F64" s="533" t="s">
        <v>69</v>
      </c>
      <c r="G64" s="401">
        <v>0</v>
      </c>
      <c r="H64" s="533" t="s">
        <v>8</v>
      </c>
      <c r="I64" s="504"/>
      <c r="J64" s="504">
        <v>10</v>
      </c>
      <c r="K64" s="504">
        <v>10</v>
      </c>
      <c r="L64" s="504">
        <v>10</v>
      </c>
      <c r="M64" s="504">
        <v>0</v>
      </c>
      <c r="N64" s="504">
        <v>10</v>
      </c>
      <c r="O64" s="504">
        <v>20</v>
      </c>
      <c r="P64" s="504">
        <v>30</v>
      </c>
      <c r="Q64" s="535">
        <f t="shared" si="5"/>
        <v>0</v>
      </c>
      <c r="R64" s="499">
        <v>0</v>
      </c>
      <c r="S64" s="502">
        <f t="shared" si="6"/>
        <v>0.65892596204175558</v>
      </c>
      <c r="T64" s="499">
        <v>2000000</v>
      </c>
      <c r="U64" s="502">
        <f t="shared" si="7"/>
        <v>0.65892596204175558</v>
      </c>
      <c r="V64" s="499">
        <v>2120000</v>
      </c>
      <c r="W64" s="502">
        <f t="shared" si="8"/>
        <v>0.65892596204175558</v>
      </c>
      <c r="X64" s="499">
        <v>2247200</v>
      </c>
      <c r="Y64" s="502">
        <f t="shared" si="9"/>
        <v>0.50830109301513571</v>
      </c>
      <c r="Z64" s="499">
        <v>6367200</v>
      </c>
    </row>
    <row r="65" spans="1:26" ht="71.25" customHeight="1">
      <c r="A65" s="900"/>
      <c r="B65" s="899"/>
      <c r="C65" s="899"/>
      <c r="D65" s="787"/>
      <c r="E65" s="533">
        <v>1</v>
      </c>
      <c r="F65" s="488" t="s">
        <v>70</v>
      </c>
      <c r="G65" s="401" t="s">
        <v>68</v>
      </c>
      <c r="H65" s="533" t="s">
        <v>8</v>
      </c>
      <c r="I65" s="504"/>
      <c r="J65" s="504"/>
      <c r="K65" s="504">
        <v>1</v>
      </c>
      <c r="L65" s="504"/>
      <c r="M65" s="504">
        <v>0</v>
      </c>
      <c r="N65" s="504">
        <v>0</v>
      </c>
      <c r="O65" s="504">
        <v>1</v>
      </c>
      <c r="P65" s="504">
        <v>1</v>
      </c>
      <c r="Q65" s="535">
        <f t="shared" si="5"/>
        <v>0</v>
      </c>
      <c r="R65" s="499">
        <v>0</v>
      </c>
      <c r="S65" s="502">
        <f t="shared" si="6"/>
        <v>0</v>
      </c>
      <c r="T65" s="499">
        <v>0</v>
      </c>
      <c r="U65" s="502">
        <f t="shared" si="7"/>
        <v>3.1081413303856396</v>
      </c>
      <c r="V65" s="499">
        <v>10000000</v>
      </c>
      <c r="W65" s="502">
        <f t="shared" si="8"/>
        <v>3.1081413303856391</v>
      </c>
      <c r="X65" s="499">
        <v>10600000</v>
      </c>
      <c r="Y65" s="502">
        <f t="shared" si="9"/>
        <v>1.6445223200326351</v>
      </c>
      <c r="Z65" s="499">
        <v>20600000</v>
      </c>
    </row>
    <row r="66" spans="1:26" ht="74.25" customHeight="1">
      <c r="A66" s="900"/>
      <c r="B66" s="899"/>
      <c r="C66" s="899"/>
      <c r="D66" s="787"/>
      <c r="E66" s="533">
        <v>20</v>
      </c>
      <c r="F66" s="533" t="s">
        <v>71</v>
      </c>
      <c r="G66" s="401">
        <v>105</v>
      </c>
      <c r="H66" s="533" t="s">
        <v>8</v>
      </c>
      <c r="I66" s="504"/>
      <c r="J66" s="504">
        <v>5</v>
      </c>
      <c r="K66" s="504">
        <v>5</v>
      </c>
      <c r="L66" s="504">
        <v>10</v>
      </c>
      <c r="M66" s="504">
        <v>0</v>
      </c>
      <c r="N66" s="504">
        <v>5</v>
      </c>
      <c r="O66" s="504">
        <v>10</v>
      </c>
      <c r="P66" s="504">
        <v>20</v>
      </c>
      <c r="Q66" s="535">
        <f t="shared" si="5"/>
        <v>0</v>
      </c>
      <c r="R66" s="499">
        <v>0</v>
      </c>
      <c r="S66" s="502">
        <f t="shared" si="6"/>
        <v>0.65892596204175558</v>
      </c>
      <c r="T66" s="499">
        <v>2000000</v>
      </c>
      <c r="U66" s="502">
        <f t="shared" si="7"/>
        <v>1.146904150912301</v>
      </c>
      <c r="V66" s="499">
        <v>3690000</v>
      </c>
      <c r="W66" s="502">
        <f t="shared" si="8"/>
        <v>1.1469041509123008</v>
      </c>
      <c r="X66" s="499">
        <v>3911400</v>
      </c>
      <c r="Y66" s="502">
        <f t="shared" si="9"/>
        <v>0.76649109726025944</v>
      </c>
      <c r="Z66" s="499">
        <v>9601400</v>
      </c>
    </row>
    <row r="67" spans="1:26" ht="102" customHeight="1">
      <c r="A67" s="900"/>
      <c r="B67" s="899"/>
      <c r="C67" s="899"/>
      <c r="D67" s="787"/>
      <c r="E67" s="533">
        <v>1</v>
      </c>
      <c r="F67" s="533" t="s">
        <v>72</v>
      </c>
      <c r="G67" s="401">
        <v>0</v>
      </c>
      <c r="H67" s="533" t="s">
        <v>8</v>
      </c>
      <c r="I67" s="504"/>
      <c r="J67" s="504">
        <v>1</v>
      </c>
      <c r="K67" s="504"/>
      <c r="L67" s="504"/>
      <c r="M67" s="504">
        <v>0</v>
      </c>
      <c r="N67" s="504">
        <v>1</v>
      </c>
      <c r="O67" s="504">
        <v>1</v>
      </c>
      <c r="P67" s="504">
        <v>1</v>
      </c>
      <c r="Q67" s="535">
        <f t="shared" si="5"/>
        <v>0</v>
      </c>
      <c r="R67" s="499">
        <v>0</v>
      </c>
      <c r="S67" s="502">
        <f t="shared" si="6"/>
        <v>0.32946298102087779</v>
      </c>
      <c r="T67" s="499">
        <v>1000000</v>
      </c>
      <c r="U67" s="502">
        <f t="shared" si="7"/>
        <v>0</v>
      </c>
      <c r="V67" s="499">
        <v>0</v>
      </c>
      <c r="W67" s="502">
        <f t="shared" si="8"/>
        <v>0</v>
      </c>
      <c r="X67" s="499">
        <v>0</v>
      </c>
      <c r="Y67" s="502">
        <f t="shared" si="9"/>
        <v>7.9831180584108499E-2</v>
      </c>
      <c r="Z67" s="499">
        <v>1000000</v>
      </c>
    </row>
    <row r="68" spans="1:26" ht="136.5" customHeight="1">
      <c r="A68" s="538" t="s">
        <v>73</v>
      </c>
      <c r="B68" s="533" t="s">
        <v>544</v>
      </c>
      <c r="C68" s="533" t="s">
        <v>74</v>
      </c>
      <c r="D68" s="81">
        <v>5.5E-2</v>
      </c>
      <c r="E68" s="533">
        <v>2</v>
      </c>
      <c r="F68" s="533" t="s">
        <v>75</v>
      </c>
      <c r="G68" s="401">
        <v>2</v>
      </c>
      <c r="H68" s="533" t="s">
        <v>9</v>
      </c>
      <c r="I68" s="504"/>
      <c r="J68" s="504">
        <v>1</v>
      </c>
      <c r="K68" s="504">
        <v>1</v>
      </c>
      <c r="L68" s="504"/>
      <c r="M68" s="504">
        <v>0</v>
      </c>
      <c r="N68" s="504">
        <v>1</v>
      </c>
      <c r="O68" s="504">
        <v>2</v>
      </c>
      <c r="P68" s="504">
        <v>2</v>
      </c>
      <c r="Q68" s="535">
        <f t="shared" si="5"/>
        <v>0</v>
      </c>
      <c r="R68" s="499">
        <v>0</v>
      </c>
      <c r="S68" s="502">
        <f t="shared" si="6"/>
        <v>0.65892596204175558</v>
      </c>
      <c r="T68" s="499">
        <v>2000000</v>
      </c>
      <c r="U68" s="502">
        <f t="shared" si="7"/>
        <v>0.65892596204175558</v>
      </c>
      <c r="V68" s="499">
        <v>2120000</v>
      </c>
      <c r="W68" s="502">
        <f t="shared" si="8"/>
        <v>0.65892596204175558</v>
      </c>
      <c r="X68" s="499">
        <v>2247200</v>
      </c>
      <c r="Y68" s="502">
        <f t="shared" si="9"/>
        <v>0.50830109301513571</v>
      </c>
      <c r="Z68" s="499">
        <v>6367200</v>
      </c>
    </row>
    <row r="69" spans="1:26" s="686" customFormat="1" ht="20.100000000000001" customHeight="1">
      <c r="A69" s="670"/>
      <c r="B69" s="674"/>
      <c r="C69" s="674"/>
      <c r="D69" s="325"/>
      <c r="E69" s="673"/>
      <c r="F69" s="674"/>
      <c r="G69" s="326"/>
      <c r="H69" s="673"/>
      <c r="I69" s="684"/>
      <c r="J69" s="685" t="s">
        <v>780</v>
      </c>
      <c r="K69" s="684"/>
      <c r="L69" s="684"/>
      <c r="Q69" s="687">
        <f>SUM(Q40:Q68)</f>
        <v>100</v>
      </c>
      <c r="R69" s="679">
        <v>286343620</v>
      </c>
      <c r="S69" s="687">
        <f>SUM(S40:S68)</f>
        <v>99.999999999999986</v>
      </c>
      <c r="T69" s="679">
        <v>303524237.19999999</v>
      </c>
      <c r="U69" s="687">
        <f>SUM(U40:U68)</f>
        <v>99.999999999999986</v>
      </c>
      <c r="V69" s="679">
        <v>321735691.43199998</v>
      </c>
      <c r="W69" s="687">
        <f>SUM(W40:W68)</f>
        <v>99.999999999999986</v>
      </c>
      <c r="X69" s="679">
        <v>341039832.91791999</v>
      </c>
      <c r="Y69" s="687">
        <f>SUM(Y40:Y68)</f>
        <v>99.999999999999957</v>
      </c>
      <c r="Z69" s="688">
        <v>1252643381.5499201</v>
      </c>
    </row>
    <row r="70" spans="1:26" s="540" customFormat="1" ht="20.100000000000001" customHeight="1">
      <c r="A70" s="508"/>
      <c r="B70" s="512"/>
      <c r="C70" s="512"/>
      <c r="D70" s="53"/>
      <c r="E70" s="511"/>
      <c r="F70" s="512"/>
      <c r="G70" s="52"/>
      <c r="H70" s="511"/>
      <c r="I70" s="513"/>
      <c r="J70" s="513"/>
      <c r="K70" s="513"/>
      <c r="L70" s="513"/>
      <c r="Q70" s="541"/>
      <c r="R70" s="518">
        <v>0</v>
      </c>
      <c r="S70" s="541"/>
      <c r="T70" s="518">
        <v>0</v>
      </c>
      <c r="U70" s="541"/>
      <c r="V70" s="518">
        <v>0</v>
      </c>
      <c r="W70" s="541"/>
      <c r="X70" s="518">
        <v>0</v>
      </c>
      <c r="Y70" s="541"/>
      <c r="Z70" s="518">
        <v>0</v>
      </c>
    </row>
    <row r="71" spans="1:26" s="547" customFormat="1" ht="20.100000000000001" customHeight="1">
      <c r="A71" s="543"/>
      <c r="B71" s="544"/>
      <c r="C71" s="544"/>
      <c r="D71" s="84"/>
      <c r="E71" s="545"/>
      <c r="F71" s="544"/>
      <c r="G71" s="85"/>
      <c r="H71" s="545"/>
      <c r="I71" s="546"/>
      <c r="J71" s="546"/>
      <c r="K71" s="546"/>
      <c r="L71" s="546"/>
      <c r="R71" s="525"/>
      <c r="T71" s="548"/>
      <c r="V71" s="548"/>
      <c r="X71" s="548"/>
      <c r="Z71" s="549"/>
    </row>
    <row r="72" spans="1:26" s="547" customFormat="1" ht="20.25" customHeight="1">
      <c r="A72" s="865" t="s">
        <v>29</v>
      </c>
      <c r="B72" s="866"/>
      <c r="C72" s="866"/>
      <c r="D72" s="866"/>
      <c r="E72" s="866"/>
      <c r="F72" s="866"/>
      <c r="G72" s="866"/>
      <c r="H72" s="866"/>
      <c r="I72" s="866"/>
      <c r="J72" s="866"/>
      <c r="K72" s="866"/>
      <c r="L72" s="866"/>
      <c r="M72" s="866"/>
      <c r="N72" s="866"/>
      <c r="O72" s="866"/>
      <c r="P72" s="866"/>
      <c r="Q72" s="866"/>
      <c r="R72" s="866"/>
      <c r="S72" s="866"/>
      <c r="T72" s="866"/>
      <c r="U72" s="866"/>
      <c r="V72" s="866"/>
      <c r="W72" s="866"/>
      <c r="X72" s="866"/>
      <c r="Y72" s="866"/>
      <c r="Z72" s="866"/>
    </row>
    <row r="73" spans="1:26" ht="20.25" customHeight="1">
      <c r="A73" s="865" t="s">
        <v>824</v>
      </c>
      <c r="B73" s="866"/>
      <c r="C73" s="866"/>
      <c r="D73" s="866"/>
      <c r="E73" s="866"/>
      <c r="F73" s="866"/>
      <c r="G73" s="866"/>
      <c r="H73" s="866"/>
      <c r="I73" s="866"/>
      <c r="J73" s="866"/>
      <c r="K73" s="866"/>
      <c r="L73" s="866"/>
      <c r="M73" s="866"/>
      <c r="N73" s="866"/>
      <c r="O73" s="866"/>
      <c r="P73" s="866"/>
      <c r="Q73" s="866"/>
      <c r="R73" s="866"/>
      <c r="S73" s="866"/>
      <c r="T73" s="866"/>
      <c r="U73" s="866"/>
      <c r="V73" s="866"/>
      <c r="W73" s="866"/>
      <c r="X73" s="866"/>
      <c r="Y73" s="866"/>
      <c r="Z73" s="866"/>
    </row>
    <row r="74" spans="1:26" ht="20.25" customHeight="1">
      <c r="A74" s="892" t="s">
        <v>387</v>
      </c>
      <c r="B74" s="893"/>
      <c r="C74" s="893"/>
      <c r="D74" s="893"/>
      <c r="E74" s="893"/>
      <c r="F74" s="893"/>
      <c r="G74" s="893"/>
      <c r="H74" s="893"/>
      <c r="I74" s="893"/>
      <c r="J74" s="893"/>
      <c r="K74" s="893"/>
      <c r="L74" s="893"/>
      <c r="M74" s="893"/>
      <c r="N74" s="893"/>
      <c r="O74" s="893"/>
      <c r="P74" s="893"/>
      <c r="Q74" s="893"/>
      <c r="R74" s="893"/>
      <c r="S74" s="893"/>
      <c r="T74" s="893"/>
      <c r="U74" s="893"/>
      <c r="V74" s="893"/>
      <c r="W74" s="893"/>
      <c r="X74" s="893"/>
      <c r="Y74" s="893"/>
      <c r="Z74" s="893"/>
    </row>
    <row r="75" spans="1:26" ht="27" customHeight="1">
      <c r="A75" s="550" t="s">
        <v>1</v>
      </c>
      <c r="B75" s="551"/>
      <c r="C75" s="921" t="s">
        <v>388</v>
      </c>
      <c r="D75" s="922"/>
      <c r="E75" s="922"/>
      <c r="F75" s="922"/>
      <c r="G75" s="923"/>
      <c r="H75" s="483"/>
      <c r="I75" s="483"/>
      <c r="J75" s="483"/>
      <c r="K75" s="483"/>
      <c r="L75" s="483"/>
      <c r="M75" s="483"/>
      <c r="N75" s="483"/>
      <c r="O75" s="483"/>
      <c r="P75" s="484"/>
      <c r="Q75" s="483"/>
      <c r="R75" s="485"/>
      <c r="S75" s="483"/>
      <c r="T75" s="485"/>
      <c r="U75" s="483"/>
      <c r="V75" s="485"/>
      <c r="W75" s="483"/>
      <c r="X75" s="485"/>
      <c r="Y75" s="483"/>
      <c r="Z75" s="486"/>
    </row>
    <row r="76" spans="1:26" ht="24" customHeight="1">
      <c r="A76" s="917" t="s">
        <v>21</v>
      </c>
      <c r="B76" s="917" t="s">
        <v>22</v>
      </c>
      <c r="C76" s="877" t="s">
        <v>23</v>
      </c>
      <c r="D76" s="877"/>
      <c r="E76" s="917" t="s">
        <v>24</v>
      </c>
      <c r="F76" s="877" t="s">
        <v>25</v>
      </c>
      <c r="G76" s="877"/>
      <c r="H76" s="487"/>
      <c r="I76" s="876" t="s">
        <v>379</v>
      </c>
      <c r="J76" s="876"/>
      <c r="K76" s="876"/>
      <c r="L76" s="876"/>
      <c r="M76" s="876" t="s">
        <v>380</v>
      </c>
      <c r="N76" s="876"/>
      <c r="O76" s="876"/>
      <c r="P76" s="876"/>
      <c r="Q76" s="488">
        <v>100</v>
      </c>
      <c r="R76" s="489"/>
      <c r="S76" s="488">
        <v>100</v>
      </c>
      <c r="T76" s="895" t="s">
        <v>382</v>
      </c>
      <c r="U76" s="895"/>
      <c r="V76" s="895"/>
      <c r="W76" s="895"/>
      <c r="X76" s="895"/>
      <c r="Y76" s="895"/>
      <c r="Z76" s="490" t="s">
        <v>383</v>
      </c>
    </row>
    <row r="77" spans="1:26" ht="83.25" customHeight="1">
      <c r="A77" s="917"/>
      <c r="B77" s="917"/>
      <c r="C77" s="491" t="s">
        <v>26</v>
      </c>
      <c r="D77" s="408" t="s">
        <v>27</v>
      </c>
      <c r="E77" s="917"/>
      <c r="F77" s="492" t="s">
        <v>26</v>
      </c>
      <c r="G77" s="408" t="s">
        <v>27</v>
      </c>
      <c r="H77" s="487" t="s">
        <v>9</v>
      </c>
      <c r="I77" s="488">
        <v>2012</v>
      </c>
      <c r="J77" s="488">
        <v>2013</v>
      </c>
      <c r="K77" s="488">
        <v>2014</v>
      </c>
      <c r="L77" s="488">
        <v>2015</v>
      </c>
      <c r="M77" s="488">
        <v>2012</v>
      </c>
      <c r="N77" s="488">
        <v>2013</v>
      </c>
      <c r="O77" s="488">
        <v>2014</v>
      </c>
      <c r="P77" s="530">
        <v>2015</v>
      </c>
      <c r="Q77" s="487" t="s">
        <v>384</v>
      </c>
      <c r="R77" s="489" t="s">
        <v>4</v>
      </c>
      <c r="S77" s="487" t="s">
        <v>384</v>
      </c>
      <c r="T77" s="489" t="s">
        <v>616</v>
      </c>
      <c r="U77" s="487" t="s">
        <v>384</v>
      </c>
      <c r="V77" s="489" t="s">
        <v>617</v>
      </c>
      <c r="W77" s="487" t="s">
        <v>384</v>
      </c>
      <c r="X77" s="489" t="s">
        <v>618</v>
      </c>
      <c r="Y77" s="487" t="s">
        <v>384</v>
      </c>
      <c r="Z77" s="489" t="s">
        <v>386</v>
      </c>
    </row>
    <row r="78" spans="1:26" ht="23.25" customHeight="1">
      <c r="A78" s="552"/>
      <c r="B78" s="493"/>
      <c r="C78" s="493"/>
      <c r="D78" s="31"/>
      <c r="E78" s="494"/>
      <c r="F78" s="495"/>
      <c r="G78" s="73"/>
      <c r="H78" s="496"/>
      <c r="I78" s="496"/>
      <c r="J78" s="496"/>
      <c r="K78" s="496"/>
      <c r="L78" s="496"/>
      <c r="M78" s="496"/>
      <c r="N78" s="496"/>
      <c r="O78" s="496"/>
      <c r="P78" s="497"/>
      <c r="Q78" s="497">
        <v>100</v>
      </c>
      <c r="R78" s="499">
        <v>409833843</v>
      </c>
      <c r="S78" s="497">
        <v>100</v>
      </c>
      <c r="T78" s="499">
        <v>434423873.57999998</v>
      </c>
      <c r="U78" s="497">
        <v>100</v>
      </c>
      <c r="V78" s="499">
        <v>460489305.99479997</v>
      </c>
      <c r="W78" s="497">
        <v>100</v>
      </c>
      <c r="X78" s="499">
        <v>488118664.35448796</v>
      </c>
      <c r="Y78" s="497">
        <v>100</v>
      </c>
      <c r="Z78" s="499">
        <v>1792865686.9292879</v>
      </c>
    </row>
    <row r="79" spans="1:26" ht="72" customHeight="1">
      <c r="A79" s="911" t="s">
        <v>621</v>
      </c>
      <c r="B79" s="885" t="s">
        <v>729</v>
      </c>
      <c r="C79" s="885" t="s">
        <v>622</v>
      </c>
      <c r="D79" s="766" t="s">
        <v>68</v>
      </c>
      <c r="E79" s="488">
        <v>50</v>
      </c>
      <c r="F79" s="488" t="s">
        <v>545</v>
      </c>
      <c r="G79" s="392" t="s">
        <v>546</v>
      </c>
      <c r="H79" s="504" t="s">
        <v>8</v>
      </c>
      <c r="I79" s="504"/>
      <c r="J79" s="504"/>
      <c r="K79" s="487"/>
      <c r="L79" s="487">
        <v>50</v>
      </c>
      <c r="M79" s="504">
        <v>0</v>
      </c>
      <c r="N79" s="504">
        <v>0</v>
      </c>
      <c r="O79" s="504">
        <v>0</v>
      </c>
      <c r="P79" s="487">
        <v>50</v>
      </c>
      <c r="Q79" s="502">
        <f t="shared" ref="Q79:Q105" si="10">+(R79*$Q$78)/R$78</f>
        <v>0</v>
      </c>
      <c r="R79" s="499">
        <v>0</v>
      </c>
      <c r="S79" s="502">
        <f>+(T79*$S$78)/T$78</f>
        <v>0</v>
      </c>
      <c r="T79" s="499">
        <v>0</v>
      </c>
      <c r="U79" s="502">
        <f>+(V79*$U$78)/V$78</f>
        <v>0</v>
      </c>
      <c r="V79" s="499">
        <v>0</v>
      </c>
      <c r="W79" s="502">
        <f>+(X79*$W$78)/X$78</f>
        <v>0</v>
      </c>
      <c r="X79" s="499">
        <v>0</v>
      </c>
      <c r="Y79" s="502">
        <f>+(Z79*$Y$78)/Z$78</f>
        <v>0</v>
      </c>
      <c r="Z79" s="499">
        <v>0</v>
      </c>
    </row>
    <row r="80" spans="1:26" ht="71.25" customHeight="1">
      <c r="A80" s="911"/>
      <c r="B80" s="885"/>
      <c r="C80" s="885"/>
      <c r="D80" s="766"/>
      <c r="E80" s="488">
        <v>50</v>
      </c>
      <c r="F80" s="488" t="s">
        <v>76</v>
      </c>
      <c r="G80" s="392" t="s">
        <v>68</v>
      </c>
      <c r="H80" s="504" t="s">
        <v>8</v>
      </c>
      <c r="I80" s="504"/>
      <c r="J80" s="504"/>
      <c r="K80" s="487"/>
      <c r="L80" s="487">
        <v>50</v>
      </c>
      <c r="M80" s="504">
        <v>0</v>
      </c>
      <c r="N80" s="504">
        <v>0</v>
      </c>
      <c r="O80" s="504">
        <v>0</v>
      </c>
      <c r="P80" s="487">
        <v>50</v>
      </c>
      <c r="Q80" s="502">
        <f t="shared" si="10"/>
        <v>0</v>
      </c>
      <c r="R80" s="499">
        <v>0</v>
      </c>
      <c r="S80" s="502">
        <f t="shared" ref="S80:S105" si="11">+(T80*$S$78)/T$78</f>
        <v>0</v>
      </c>
      <c r="T80" s="499">
        <v>0</v>
      </c>
      <c r="U80" s="502">
        <f t="shared" ref="U80:U105" si="12">+(V80*$U$78)/V$78</f>
        <v>0</v>
      </c>
      <c r="V80" s="499">
        <v>0</v>
      </c>
      <c r="W80" s="502">
        <f t="shared" ref="W80:W105" si="13">+(X80*$U$78)/X$78</f>
        <v>0</v>
      </c>
      <c r="X80" s="499">
        <v>0</v>
      </c>
      <c r="Y80" s="502">
        <f t="shared" ref="Y80:Y105" si="14">+(Z80*$U$78)/Z$78</f>
        <v>0</v>
      </c>
      <c r="Z80" s="499">
        <v>0</v>
      </c>
    </row>
    <row r="81" spans="1:26" ht="82.5" customHeight="1">
      <c r="A81" s="911"/>
      <c r="B81" s="885"/>
      <c r="C81" s="885"/>
      <c r="D81" s="766"/>
      <c r="E81" s="488" t="s">
        <v>77</v>
      </c>
      <c r="F81" s="488" t="s">
        <v>78</v>
      </c>
      <c r="G81" s="392" t="s">
        <v>68</v>
      </c>
      <c r="H81" s="504" t="s">
        <v>8</v>
      </c>
      <c r="I81" s="504">
        <v>100</v>
      </c>
      <c r="J81" s="504">
        <v>100</v>
      </c>
      <c r="K81" s="504">
        <v>100</v>
      </c>
      <c r="L81" s="504">
        <v>200</v>
      </c>
      <c r="M81" s="504">
        <v>100</v>
      </c>
      <c r="N81" s="504">
        <v>200</v>
      </c>
      <c r="O81" s="504">
        <v>300</v>
      </c>
      <c r="P81" s="504">
        <v>500</v>
      </c>
      <c r="Q81" s="502">
        <f t="shared" si="10"/>
        <v>2.4400132323869603</v>
      </c>
      <c r="R81" s="499">
        <v>10000000</v>
      </c>
      <c r="S81" s="502">
        <f t="shared" si="11"/>
        <v>2.4400132323869603</v>
      </c>
      <c r="T81" s="499">
        <v>10600000</v>
      </c>
      <c r="U81" s="502">
        <f t="shared" si="12"/>
        <v>3.0402443265768464</v>
      </c>
      <c r="V81" s="499">
        <v>14000000</v>
      </c>
      <c r="W81" s="502">
        <f t="shared" si="13"/>
        <v>3.0402443265768464</v>
      </c>
      <c r="X81" s="499">
        <v>14840000</v>
      </c>
      <c r="Y81" s="502">
        <f t="shared" si="14"/>
        <v>2.757596420102046</v>
      </c>
      <c r="Z81" s="499">
        <v>49440000</v>
      </c>
    </row>
    <row r="82" spans="1:26" ht="76.5" customHeight="1">
      <c r="A82" s="911"/>
      <c r="B82" s="488"/>
      <c r="C82" s="488"/>
      <c r="D82" s="392"/>
      <c r="E82" s="488">
        <v>911</v>
      </c>
      <c r="F82" s="488" t="s">
        <v>680</v>
      </c>
      <c r="G82" s="392">
        <v>861</v>
      </c>
      <c r="H82" s="504" t="s">
        <v>8</v>
      </c>
      <c r="I82" s="504">
        <v>861</v>
      </c>
      <c r="J82" s="504">
        <v>861</v>
      </c>
      <c r="K82" s="504">
        <v>861</v>
      </c>
      <c r="L82" s="487">
        <v>911</v>
      </c>
      <c r="M82" s="504">
        <v>861</v>
      </c>
      <c r="N82" s="504">
        <v>861</v>
      </c>
      <c r="O82" s="504">
        <v>861</v>
      </c>
      <c r="P82" s="504">
        <v>911</v>
      </c>
      <c r="Q82" s="502">
        <f t="shared" si="10"/>
        <v>14.999999890199405</v>
      </c>
      <c r="R82" s="499">
        <v>61475076</v>
      </c>
      <c r="S82" s="502">
        <f t="shared" si="11"/>
        <v>14.999999890199405</v>
      </c>
      <c r="T82" s="499">
        <v>65163580.560000002</v>
      </c>
      <c r="U82" s="502">
        <f t="shared" si="12"/>
        <v>16.287023178090248</v>
      </c>
      <c r="V82" s="499">
        <v>75000000</v>
      </c>
      <c r="W82" s="502">
        <f t="shared" si="13"/>
        <v>16.287023178090248</v>
      </c>
      <c r="X82" s="499">
        <v>79500000</v>
      </c>
      <c r="Y82" s="502">
        <f t="shared" si="14"/>
        <v>15.680965875448111</v>
      </c>
      <c r="Z82" s="499">
        <v>281138656.56</v>
      </c>
    </row>
    <row r="83" spans="1:26" ht="82.5" customHeight="1">
      <c r="A83" s="911"/>
      <c r="B83" s="488"/>
      <c r="C83" s="488"/>
      <c r="D83" s="392"/>
      <c r="E83" s="488">
        <v>4</v>
      </c>
      <c r="F83" s="488" t="s">
        <v>686</v>
      </c>
      <c r="G83" s="392">
        <v>1</v>
      </c>
      <c r="H83" s="533" t="s">
        <v>8</v>
      </c>
      <c r="I83" s="504">
        <v>1</v>
      </c>
      <c r="J83" s="504">
        <v>1</v>
      </c>
      <c r="K83" s="504">
        <v>1</v>
      </c>
      <c r="L83" s="504">
        <v>1</v>
      </c>
      <c r="M83" s="504">
        <v>1</v>
      </c>
      <c r="N83" s="504">
        <v>2</v>
      </c>
      <c r="O83" s="504">
        <v>3</v>
      </c>
      <c r="P83" s="504">
        <v>4</v>
      </c>
      <c r="Q83" s="502">
        <f t="shared" si="10"/>
        <v>28.130424553542788</v>
      </c>
      <c r="R83" s="499">
        <v>115288000</v>
      </c>
      <c r="S83" s="502">
        <f t="shared" si="11"/>
        <v>28.130424553542788</v>
      </c>
      <c r="T83" s="499">
        <v>122205280</v>
      </c>
      <c r="U83" s="502">
        <f t="shared" si="12"/>
        <v>28.665160793438837</v>
      </c>
      <c r="V83" s="499">
        <v>132000000</v>
      </c>
      <c r="W83" s="502">
        <f t="shared" si="13"/>
        <v>28.665160793438837</v>
      </c>
      <c r="X83" s="499">
        <v>139920000</v>
      </c>
      <c r="Y83" s="502">
        <f t="shared" si="14"/>
        <v>28.413354313924781</v>
      </c>
      <c r="Z83" s="499">
        <v>509413280</v>
      </c>
    </row>
    <row r="84" spans="1:26" ht="83.25" customHeight="1">
      <c r="A84" s="911"/>
      <c r="B84" s="885" t="s">
        <v>730</v>
      </c>
      <c r="C84" s="885" t="s">
        <v>623</v>
      </c>
      <c r="D84" s="766"/>
      <c r="E84" s="488">
        <v>2</v>
      </c>
      <c r="F84" s="488" t="s">
        <v>79</v>
      </c>
      <c r="G84" s="396">
        <v>0</v>
      </c>
      <c r="H84" s="533" t="s">
        <v>8</v>
      </c>
      <c r="I84" s="504">
        <v>1</v>
      </c>
      <c r="J84" s="504">
        <v>1</v>
      </c>
      <c r="K84" s="504"/>
      <c r="L84" s="504"/>
      <c r="M84" s="504">
        <v>1</v>
      </c>
      <c r="N84" s="504">
        <v>2</v>
      </c>
      <c r="O84" s="504">
        <v>2</v>
      </c>
      <c r="P84" s="504">
        <v>2</v>
      </c>
      <c r="Q84" s="502">
        <f t="shared" si="10"/>
        <v>1.9520105859095682</v>
      </c>
      <c r="R84" s="499">
        <v>8000000</v>
      </c>
      <c r="S84" s="502">
        <f t="shared" si="11"/>
        <v>1.9520105859095682</v>
      </c>
      <c r="T84" s="499">
        <v>8480000</v>
      </c>
      <c r="U84" s="502">
        <f t="shared" si="12"/>
        <v>0</v>
      </c>
      <c r="V84" s="499">
        <v>0</v>
      </c>
      <c r="W84" s="502">
        <f t="shared" si="13"/>
        <v>0</v>
      </c>
      <c r="X84" s="499">
        <v>0</v>
      </c>
      <c r="Y84" s="502">
        <f t="shared" si="14"/>
        <v>0.91919880670068199</v>
      </c>
      <c r="Z84" s="499">
        <v>16480000</v>
      </c>
    </row>
    <row r="85" spans="1:26" ht="75" customHeight="1">
      <c r="A85" s="911"/>
      <c r="B85" s="885"/>
      <c r="C85" s="885"/>
      <c r="D85" s="766"/>
      <c r="E85" s="488">
        <v>2</v>
      </c>
      <c r="F85" s="488" t="s">
        <v>80</v>
      </c>
      <c r="G85" s="396" t="s">
        <v>68</v>
      </c>
      <c r="H85" s="533" t="s">
        <v>8</v>
      </c>
      <c r="I85" s="504"/>
      <c r="J85" s="504">
        <v>1</v>
      </c>
      <c r="K85" s="504">
        <v>1</v>
      </c>
      <c r="L85" s="504"/>
      <c r="M85" s="504">
        <v>0</v>
      </c>
      <c r="N85" s="504">
        <v>1</v>
      </c>
      <c r="O85" s="504">
        <v>2</v>
      </c>
      <c r="P85" s="504">
        <v>2</v>
      </c>
      <c r="Q85" s="502">
        <f t="shared" si="10"/>
        <v>0</v>
      </c>
      <c r="R85" s="499">
        <v>0</v>
      </c>
      <c r="S85" s="502">
        <f t="shared" si="11"/>
        <v>1.8415194206694041</v>
      </c>
      <c r="T85" s="499">
        <v>8000000</v>
      </c>
      <c r="U85" s="502">
        <f t="shared" si="12"/>
        <v>1.9544427813708298</v>
      </c>
      <c r="V85" s="499">
        <v>9000000</v>
      </c>
      <c r="W85" s="502">
        <f t="shared" si="13"/>
        <v>1.9544427813708298</v>
      </c>
      <c r="X85" s="499">
        <v>9540000</v>
      </c>
      <c r="Y85" s="502">
        <f t="shared" si="14"/>
        <v>1.4803116704997634</v>
      </c>
      <c r="Z85" s="499">
        <v>26540000</v>
      </c>
    </row>
    <row r="86" spans="1:26" ht="72.75" customHeight="1">
      <c r="A86" s="911"/>
      <c r="B86" s="885"/>
      <c r="C86" s="885"/>
      <c r="D86" s="766"/>
      <c r="E86" s="488">
        <v>2</v>
      </c>
      <c r="F86" s="488" t="s">
        <v>681</v>
      </c>
      <c r="G86" s="396">
        <v>0</v>
      </c>
      <c r="H86" s="533" t="s">
        <v>8</v>
      </c>
      <c r="I86" s="504">
        <v>1</v>
      </c>
      <c r="J86" s="504">
        <v>1</v>
      </c>
      <c r="K86" s="504"/>
      <c r="L86" s="504"/>
      <c r="M86" s="504">
        <v>1</v>
      </c>
      <c r="N86" s="504">
        <v>2</v>
      </c>
      <c r="O86" s="504">
        <v>2</v>
      </c>
      <c r="P86" s="504">
        <v>2</v>
      </c>
      <c r="Q86" s="502">
        <f t="shared" si="10"/>
        <v>0.24400132323869603</v>
      </c>
      <c r="R86" s="499">
        <v>1000000</v>
      </c>
      <c r="S86" s="502">
        <f t="shared" si="11"/>
        <v>0.24400132323869603</v>
      </c>
      <c r="T86" s="499">
        <v>1060000</v>
      </c>
      <c r="U86" s="502">
        <f t="shared" si="12"/>
        <v>0</v>
      </c>
      <c r="V86" s="499">
        <v>0</v>
      </c>
      <c r="W86" s="502">
        <f t="shared" si="13"/>
        <v>0</v>
      </c>
      <c r="X86" s="499">
        <v>0</v>
      </c>
      <c r="Y86" s="502">
        <f t="shared" si="14"/>
        <v>0.11489985083758525</v>
      </c>
      <c r="Z86" s="499">
        <v>2060000</v>
      </c>
    </row>
    <row r="87" spans="1:26" ht="91.5" customHeight="1">
      <c r="A87" s="911"/>
      <c r="B87" s="885" t="s">
        <v>624</v>
      </c>
      <c r="C87" s="885" t="s">
        <v>625</v>
      </c>
      <c r="D87" s="912" t="s">
        <v>68</v>
      </c>
      <c r="E87" s="488">
        <v>3</v>
      </c>
      <c r="F87" s="488" t="s">
        <v>81</v>
      </c>
      <c r="G87" s="396">
        <v>0</v>
      </c>
      <c r="H87" s="533" t="s">
        <v>8</v>
      </c>
      <c r="I87" s="504"/>
      <c r="J87" s="504">
        <v>1</v>
      </c>
      <c r="K87" s="504">
        <v>1</v>
      </c>
      <c r="L87" s="504">
        <v>1</v>
      </c>
      <c r="M87" s="504">
        <v>0</v>
      </c>
      <c r="N87" s="504">
        <v>1</v>
      </c>
      <c r="O87" s="504">
        <v>2</v>
      </c>
      <c r="P87" s="504">
        <v>3</v>
      </c>
      <c r="Q87" s="502">
        <f t="shared" si="10"/>
        <v>0</v>
      </c>
      <c r="R87" s="499">
        <v>0</v>
      </c>
      <c r="S87" s="502">
        <f t="shared" si="11"/>
        <v>0.23018992758367551</v>
      </c>
      <c r="T87" s="499">
        <v>1000000</v>
      </c>
      <c r="U87" s="502">
        <f t="shared" si="12"/>
        <v>0.26059237084944398</v>
      </c>
      <c r="V87" s="499">
        <v>1200000</v>
      </c>
      <c r="W87" s="502">
        <f t="shared" si="13"/>
        <v>0.26059237084944398</v>
      </c>
      <c r="X87" s="499">
        <v>1272000</v>
      </c>
      <c r="Y87" s="502">
        <f t="shared" si="14"/>
        <v>0.19365644762528933</v>
      </c>
      <c r="Z87" s="499">
        <v>3472000</v>
      </c>
    </row>
    <row r="88" spans="1:26" ht="64.5" customHeight="1">
      <c r="A88" s="911"/>
      <c r="B88" s="885"/>
      <c r="C88" s="885"/>
      <c r="D88" s="912"/>
      <c r="E88" s="488">
        <v>1</v>
      </c>
      <c r="F88" s="488" t="s">
        <v>82</v>
      </c>
      <c r="G88" s="396">
        <v>0</v>
      </c>
      <c r="H88" s="533" t="s">
        <v>8</v>
      </c>
      <c r="I88" s="504"/>
      <c r="J88" s="504">
        <v>1</v>
      </c>
      <c r="K88" s="504"/>
      <c r="L88" s="504"/>
      <c r="M88" s="504">
        <v>0</v>
      </c>
      <c r="N88" s="504">
        <v>1</v>
      </c>
      <c r="O88" s="504">
        <v>1</v>
      </c>
      <c r="P88" s="504">
        <v>1</v>
      </c>
      <c r="Q88" s="502">
        <f t="shared" si="10"/>
        <v>0</v>
      </c>
      <c r="R88" s="499">
        <v>0</v>
      </c>
      <c r="S88" s="502">
        <f t="shared" si="11"/>
        <v>0.23018992758367551</v>
      </c>
      <c r="T88" s="499">
        <v>1000000</v>
      </c>
      <c r="U88" s="502">
        <f t="shared" si="12"/>
        <v>0</v>
      </c>
      <c r="V88" s="499">
        <v>0</v>
      </c>
      <c r="W88" s="502">
        <f t="shared" si="13"/>
        <v>0</v>
      </c>
      <c r="X88" s="499">
        <v>0</v>
      </c>
      <c r="Y88" s="502">
        <f t="shared" si="14"/>
        <v>5.5776626620187016E-2</v>
      </c>
      <c r="Z88" s="499">
        <v>1000000</v>
      </c>
    </row>
    <row r="89" spans="1:26" ht="75" customHeight="1">
      <c r="A89" s="911"/>
      <c r="B89" s="885"/>
      <c r="C89" s="885"/>
      <c r="D89" s="912"/>
      <c r="E89" s="488">
        <v>1</v>
      </c>
      <c r="F89" s="488" t="s">
        <v>797</v>
      </c>
      <c r="G89" s="396">
        <v>0</v>
      </c>
      <c r="H89" s="533" t="s">
        <v>8</v>
      </c>
      <c r="I89" s="504">
        <v>1</v>
      </c>
      <c r="J89" s="504"/>
      <c r="K89" s="504"/>
      <c r="L89" s="504"/>
      <c r="M89" s="504">
        <v>1</v>
      </c>
      <c r="N89" s="504">
        <v>1</v>
      </c>
      <c r="O89" s="504">
        <v>1</v>
      </c>
      <c r="P89" s="504">
        <v>1</v>
      </c>
      <c r="Q89" s="502">
        <f t="shared" si="10"/>
        <v>2.4400132323869603</v>
      </c>
      <c r="R89" s="499">
        <v>10000000</v>
      </c>
      <c r="S89" s="502">
        <f t="shared" si="11"/>
        <v>0</v>
      </c>
      <c r="T89" s="499">
        <v>0</v>
      </c>
      <c r="U89" s="502">
        <f t="shared" si="12"/>
        <v>0</v>
      </c>
      <c r="V89" s="499">
        <v>0</v>
      </c>
      <c r="W89" s="502">
        <f t="shared" si="13"/>
        <v>0</v>
      </c>
      <c r="X89" s="499">
        <v>0</v>
      </c>
      <c r="Y89" s="502">
        <f t="shared" si="14"/>
        <v>0.5577662662018702</v>
      </c>
      <c r="Z89" s="499">
        <v>10000000</v>
      </c>
    </row>
    <row r="90" spans="1:26" ht="75" customHeight="1">
      <c r="A90" s="911"/>
      <c r="B90" s="885"/>
      <c r="C90" s="885"/>
      <c r="D90" s="912"/>
      <c r="E90" s="488">
        <v>1</v>
      </c>
      <c r="F90" s="488" t="s">
        <v>83</v>
      </c>
      <c r="G90" s="396">
        <v>0</v>
      </c>
      <c r="H90" s="533" t="s">
        <v>8</v>
      </c>
      <c r="I90" s="504"/>
      <c r="J90" s="504">
        <v>1</v>
      </c>
      <c r="K90" s="504"/>
      <c r="L90" s="504"/>
      <c r="M90" s="504">
        <v>0</v>
      </c>
      <c r="N90" s="504">
        <v>1</v>
      </c>
      <c r="O90" s="504">
        <v>1</v>
      </c>
      <c r="P90" s="504">
        <v>1</v>
      </c>
      <c r="Q90" s="502">
        <f t="shared" si="10"/>
        <v>0</v>
      </c>
      <c r="R90" s="499">
        <v>0</v>
      </c>
      <c r="S90" s="502">
        <f t="shared" si="11"/>
        <v>1.8415194206694041</v>
      </c>
      <c r="T90" s="499">
        <v>8000000</v>
      </c>
      <c r="U90" s="502">
        <f t="shared" si="12"/>
        <v>0</v>
      </c>
      <c r="V90" s="499">
        <v>0</v>
      </c>
      <c r="W90" s="502">
        <f t="shared" si="13"/>
        <v>0</v>
      </c>
      <c r="X90" s="499">
        <v>0</v>
      </c>
      <c r="Y90" s="502">
        <f t="shared" si="14"/>
        <v>0.44621301296149612</v>
      </c>
      <c r="Z90" s="499">
        <v>8000000</v>
      </c>
    </row>
    <row r="91" spans="1:26" ht="99" customHeight="1">
      <c r="A91" s="911" t="s">
        <v>626</v>
      </c>
      <c r="B91" s="885" t="s">
        <v>627</v>
      </c>
      <c r="C91" s="885" t="s">
        <v>628</v>
      </c>
      <c r="D91" s="766" t="s">
        <v>68</v>
      </c>
      <c r="E91" s="570">
        <v>4</v>
      </c>
      <c r="F91" s="488" t="s">
        <v>682</v>
      </c>
      <c r="G91" s="396">
        <v>0</v>
      </c>
      <c r="H91" s="533" t="s">
        <v>8</v>
      </c>
      <c r="I91" s="504">
        <v>1</v>
      </c>
      <c r="J91" s="504">
        <v>1</v>
      </c>
      <c r="K91" s="504">
        <v>1</v>
      </c>
      <c r="L91" s="504">
        <v>1</v>
      </c>
      <c r="M91" s="504">
        <v>1</v>
      </c>
      <c r="N91" s="504">
        <v>2</v>
      </c>
      <c r="O91" s="504">
        <v>3</v>
      </c>
      <c r="P91" s="504">
        <v>4</v>
      </c>
      <c r="Q91" s="502">
        <f t="shared" si="10"/>
        <v>0.48800264647739205</v>
      </c>
      <c r="R91" s="499">
        <v>2000000</v>
      </c>
      <c r="S91" s="502">
        <f t="shared" si="11"/>
        <v>0.48800264647739205</v>
      </c>
      <c r="T91" s="499">
        <v>2120000</v>
      </c>
      <c r="U91" s="502">
        <f t="shared" si="12"/>
        <v>0.49946871079476762</v>
      </c>
      <c r="V91" s="499">
        <v>2300000</v>
      </c>
      <c r="W91" s="502">
        <f t="shared" si="13"/>
        <v>0.49946871079476762</v>
      </c>
      <c r="X91" s="499">
        <v>2438000</v>
      </c>
      <c r="Y91" s="502">
        <f t="shared" si="14"/>
        <v>0.4940693586016166</v>
      </c>
      <c r="Z91" s="499">
        <v>8858000</v>
      </c>
    </row>
    <row r="92" spans="1:26" ht="84" customHeight="1">
      <c r="A92" s="911"/>
      <c r="B92" s="885"/>
      <c r="C92" s="885"/>
      <c r="D92" s="766"/>
      <c r="E92" s="488">
        <v>5</v>
      </c>
      <c r="F92" s="488" t="s">
        <v>683</v>
      </c>
      <c r="G92" s="396">
        <v>0</v>
      </c>
      <c r="H92" s="533" t="s">
        <v>8</v>
      </c>
      <c r="I92" s="504"/>
      <c r="J92" s="504">
        <v>3</v>
      </c>
      <c r="K92" s="504">
        <v>2</v>
      </c>
      <c r="L92" s="504"/>
      <c r="M92" s="504">
        <v>0</v>
      </c>
      <c r="N92" s="504">
        <v>3</v>
      </c>
      <c r="O92" s="504">
        <v>5</v>
      </c>
      <c r="P92" s="504">
        <v>5</v>
      </c>
      <c r="Q92" s="502">
        <f t="shared" si="10"/>
        <v>0</v>
      </c>
      <c r="R92" s="499">
        <v>0</v>
      </c>
      <c r="S92" s="502">
        <f t="shared" si="11"/>
        <v>1.8415194206694041</v>
      </c>
      <c r="T92" s="499">
        <v>8000000</v>
      </c>
      <c r="U92" s="502">
        <f t="shared" si="12"/>
        <v>1.9544427813708298</v>
      </c>
      <c r="V92" s="499">
        <v>9000000</v>
      </c>
      <c r="W92" s="502">
        <f t="shared" si="13"/>
        <v>1.9544427813708298</v>
      </c>
      <c r="X92" s="499">
        <v>9540000</v>
      </c>
      <c r="Y92" s="502">
        <f t="shared" si="14"/>
        <v>1.4803116704997634</v>
      </c>
      <c r="Z92" s="499">
        <v>26540000</v>
      </c>
    </row>
    <row r="93" spans="1:26" ht="97.5" customHeight="1">
      <c r="A93" s="911"/>
      <c r="B93" s="885"/>
      <c r="C93" s="885"/>
      <c r="D93" s="766"/>
      <c r="E93" s="488">
        <v>1</v>
      </c>
      <c r="F93" s="488" t="s">
        <v>798</v>
      </c>
      <c r="G93" s="396">
        <v>0</v>
      </c>
      <c r="H93" s="533" t="s">
        <v>8</v>
      </c>
      <c r="I93" s="504">
        <v>1</v>
      </c>
      <c r="J93" s="504"/>
      <c r="K93" s="504"/>
      <c r="L93" s="504"/>
      <c r="M93" s="504">
        <v>1</v>
      </c>
      <c r="N93" s="504">
        <v>1</v>
      </c>
      <c r="O93" s="504">
        <v>1</v>
      </c>
      <c r="P93" s="504">
        <v>1</v>
      </c>
      <c r="Q93" s="502">
        <f t="shared" si="10"/>
        <v>2.4400132323869603</v>
      </c>
      <c r="R93" s="499">
        <v>10000000</v>
      </c>
      <c r="S93" s="502">
        <f t="shared" si="11"/>
        <v>0</v>
      </c>
      <c r="T93" s="499">
        <v>0</v>
      </c>
      <c r="U93" s="502">
        <f t="shared" si="12"/>
        <v>0</v>
      </c>
      <c r="V93" s="499">
        <v>0</v>
      </c>
      <c r="W93" s="502">
        <f t="shared" si="13"/>
        <v>0</v>
      </c>
      <c r="X93" s="499">
        <v>0</v>
      </c>
      <c r="Y93" s="502">
        <f t="shared" si="14"/>
        <v>0.5577662662018702</v>
      </c>
      <c r="Z93" s="499">
        <v>10000000</v>
      </c>
    </row>
    <row r="94" spans="1:26" ht="78" customHeight="1">
      <c r="A94" s="911"/>
      <c r="B94" s="885"/>
      <c r="C94" s="885"/>
      <c r="D94" s="766"/>
      <c r="E94" s="488">
        <v>1</v>
      </c>
      <c r="F94" s="488" t="s">
        <v>547</v>
      </c>
      <c r="G94" s="392">
        <v>0</v>
      </c>
      <c r="H94" s="533" t="s">
        <v>8</v>
      </c>
      <c r="I94" s="504"/>
      <c r="J94" s="504">
        <v>1</v>
      </c>
      <c r="K94" s="504"/>
      <c r="L94" s="504"/>
      <c r="M94" s="504">
        <v>0</v>
      </c>
      <c r="N94" s="504">
        <v>1</v>
      </c>
      <c r="O94" s="504">
        <v>1</v>
      </c>
      <c r="P94" s="504">
        <v>1</v>
      </c>
      <c r="Q94" s="502">
        <f t="shared" si="10"/>
        <v>0</v>
      </c>
      <c r="R94" s="499">
        <v>0</v>
      </c>
      <c r="S94" s="502">
        <f t="shared" si="11"/>
        <v>0.23018992758367551</v>
      </c>
      <c r="T94" s="499">
        <v>1000000</v>
      </c>
      <c r="U94" s="502">
        <f t="shared" si="12"/>
        <v>0</v>
      </c>
      <c r="V94" s="499">
        <v>0</v>
      </c>
      <c r="W94" s="502">
        <f t="shared" si="13"/>
        <v>0</v>
      </c>
      <c r="X94" s="499">
        <v>0</v>
      </c>
      <c r="Y94" s="502">
        <f t="shared" si="14"/>
        <v>5.5776626620187016E-2</v>
      </c>
      <c r="Z94" s="499">
        <v>1000000</v>
      </c>
    </row>
    <row r="95" spans="1:26" ht="56.25" customHeight="1">
      <c r="A95" s="911"/>
      <c r="B95" s="885"/>
      <c r="C95" s="885"/>
      <c r="D95" s="766"/>
      <c r="E95" s="488">
        <v>2</v>
      </c>
      <c r="F95" s="488" t="s">
        <v>548</v>
      </c>
      <c r="G95" s="392">
        <v>1</v>
      </c>
      <c r="H95" s="533" t="s">
        <v>8</v>
      </c>
      <c r="I95" s="504"/>
      <c r="J95" s="504">
        <v>1</v>
      </c>
      <c r="K95" s="504">
        <v>1</v>
      </c>
      <c r="L95" s="504"/>
      <c r="M95" s="504">
        <v>0</v>
      </c>
      <c r="N95" s="504">
        <v>1</v>
      </c>
      <c r="O95" s="504">
        <v>2</v>
      </c>
      <c r="P95" s="504">
        <v>2</v>
      </c>
      <c r="Q95" s="502">
        <f t="shared" si="10"/>
        <v>0</v>
      </c>
      <c r="R95" s="499">
        <v>0</v>
      </c>
      <c r="S95" s="502">
        <f t="shared" si="11"/>
        <v>0.23018992758367551</v>
      </c>
      <c r="T95" s="499">
        <v>1000000</v>
      </c>
      <c r="U95" s="502">
        <f t="shared" si="12"/>
        <v>0.26059237084944398</v>
      </c>
      <c r="V95" s="499">
        <v>1200000</v>
      </c>
      <c r="W95" s="502">
        <f t="shared" si="13"/>
        <v>0.26059237084944398</v>
      </c>
      <c r="X95" s="499">
        <v>1272000</v>
      </c>
      <c r="Y95" s="502">
        <f t="shared" si="14"/>
        <v>0.19365644762528933</v>
      </c>
      <c r="Z95" s="499">
        <v>3472000</v>
      </c>
    </row>
    <row r="96" spans="1:26" ht="100.5" customHeight="1">
      <c r="A96" s="911"/>
      <c r="B96" s="885" t="s">
        <v>629</v>
      </c>
      <c r="C96" s="885" t="s">
        <v>630</v>
      </c>
      <c r="D96" s="920">
        <v>0.434</v>
      </c>
      <c r="E96" s="488">
        <v>1</v>
      </c>
      <c r="F96" s="488" t="s">
        <v>684</v>
      </c>
      <c r="G96" s="396">
        <v>0</v>
      </c>
      <c r="H96" s="533" t="s">
        <v>8</v>
      </c>
      <c r="I96" s="504">
        <v>1</v>
      </c>
      <c r="J96" s="504"/>
      <c r="K96" s="504"/>
      <c r="L96" s="504"/>
      <c r="M96" s="504">
        <v>1</v>
      </c>
      <c r="N96" s="504">
        <v>1</v>
      </c>
      <c r="O96" s="504">
        <v>1</v>
      </c>
      <c r="P96" s="504">
        <v>1</v>
      </c>
      <c r="Q96" s="502">
        <f t="shared" si="10"/>
        <v>1.2200066161934802</v>
      </c>
      <c r="R96" s="499">
        <v>5000000</v>
      </c>
      <c r="S96" s="502">
        <f t="shared" si="11"/>
        <v>0</v>
      </c>
      <c r="T96" s="499">
        <v>0</v>
      </c>
      <c r="U96" s="502">
        <f t="shared" si="12"/>
        <v>0</v>
      </c>
      <c r="V96" s="499">
        <v>0</v>
      </c>
      <c r="W96" s="502">
        <f t="shared" si="13"/>
        <v>0</v>
      </c>
      <c r="X96" s="499">
        <v>0</v>
      </c>
      <c r="Y96" s="502">
        <f t="shared" si="14"/>
        <v>0.2788831331009351</v>
      </c>
      <c r="Z96" s="499">
        <v>5000000</v>
      </c>
    </row>
    <row r="97" spans="1:26" ht="114.75" customHeight="1">
      <c r="A97" s="911"/>
      <c r="B97" s="885"/>
      <c r="C97" s="885"/>
      <c r="D97" s="920"/>
      <c r="E97" s="570">
        <v>2</v>
      </c>
      <c r="F97" s="488" t="s">
        <v>84</v>
      </c>
      <c r="G97" s="396">
        <v>0</v>
      </c>
      <c r="H97" s="533" t="s">
        <v>8</v>
      </c>
      <c r="I97" s="504">
        <v>1</v>
      </c>
      <c r="J97" s="504">
        <v>1</v>
      </c>
      <c r="K97" s="504"/>
      <c r="L97" s="504"/>
      <c r="M97" s="504">
        <v>1</v>
      </c>
      <c r="N97" s="504">
        <v>2</v>
      </c>
      <c r="O97" s="504">
        <v>2</v>
      </c>
      <c r="P97" s="504">
        <v>2</v>
      </c>
      <c r="Q97" s="502">
        <f t="shared" si="10"/>
        <v>0.24400132323869603</v>
      </c>
      <c r="R97" s="499">
        <v>1000000</v>
      </c>
      <c r="S97" s="502">
        <f t="shared" si="11"/>
        <v>0.24400132323869603</v>
      </c>
      <c r="T97" s="499">
        <v>1060000</v>
      </c>
      <c r="U97" s="502">
        <f t="shared" si="12"/>
        <v>0</v>
      </c>
      <c r="V97" s="499">
        <v>0</v>
      </c>
      <c r="W97" s="502">
        <f t="shared" si="13"/>
        <v>0</v>
      </c>
      <c r="X97" s="499">
        <v>0</v>
      </c>
      <c r="Y97" s="502">
        <f t="shared" si="14"/>
        <v>0.11489985083758525</v>
      </c>
      <c r="Z97" s="499">
        <v>2060000</v>
      </c>
    </row>
    <row r="98" spans="1:26" ht="63.75" customHeight="1">
      <c r="A98" s="911" t="s">
        <v>631</v>
      </c>
      <c r="B98" s="885" t="s">
        <v>731</v>
      </c>
      <c r="C98" s="885" t="s">
        <v>632</v>
      </c>
      <c r="D98" s="920">
        <v>0.86</v>
      </c>
      <c r="E98" s="488">
        <v>50</v>
      </c>
      <c r="F98" s="488" t="s">
        <v>685</v>
      </c>
      <c r="G98" s="396" t="s">
        <v>549</v>
      </c>
      <c r="H98" s="533" t="s">
        <v>8</v>
      </c>
      <c r="I98" s="504">
        <v>25</v>
      </c>
      <c r="J98" s="504">
        <v>25</v>
      </c>
      <c r="K98" s="504"/>
      <c r="L98" s="504"/>
      <c r="M98" s="504">
        <v>25</v>
      </c>
      <c r="N98" s="504">
        <v>50</v>
      </c>
      <c r="O98" s="504">
        <v>50</v>
      </c>
      <c r="P98" s="504">
        <v>50</v>
      </c>
      <c r="Q98" s="502">
        <f t="shared" si="10"/>
        <v>0.24400132323869603</v>
      </c>
      <c r="R98" s="499">
        <v>1000000</v>
      </c>
      <c r="S98" s="502">
        <f t="shared" si="11"/>
        <v>0.24400132323869603</v>
      </c>
      <c r="T98" s="499">
        <v>1060000</v>
      </c>
      <c r="U98" s="502">
        <f t="shared" si="12"/>
        <v>0</v>
      </c>
      <c r="V98" s="499">
        <v>0</v>
      </c>
      <c r="W98" s="502">
        <f t="shared" si="13"/>
        <v>0</v>
      </c>
      <c r="X98" s="499">
        <v>0</v>
      </c>
      <c r="Y98" s="502">
        <f t="shared" si="14"/>
        <v>0.11489985083758525</v>
      </c>
      <c r="Z98" s="499">
        <v>2060000</v>
      </c>
    </row>
    <row r="99" spans="1:26" ht="119.25" customHeight="1">
      <c r="A99" s="911"/>
      <c r="B99" s="885"/>
      <c r="C99" s="885"/>
      <c r="D99" s="920"/>
      <c r="E99" s="488" t="s">
        <v>85</v>
      </c>
      <c r="F99" s="488" t="s">
        <v>86</v>
      </c>
      <c r="G99" s="396" t="s">
        <v>68</v>
      </c>
      <c r="H99" s="533" t="s">
        <v>8</v>
      </c>
      <c r="I99" s="504">
        <v>100</v>
      </c>
      <c r="J99" s="504">
        <v>50</v>
      </c>
      <c r="K99" s="504">
        <v>50</v>
      </c>
      <c r="L99" s="504"/>
      <c r="M99" s="504">
        <v>100</v>
      </c>
      <c r="N99" s="504">
        <v>150</v>
      </c>
      <c r="O99" s="504">
        <v>200</v>
      </c>
      <c r="P99" s="504">
        <v>200</v>
      </c>
      <c r="Q99" s="502">
        <f t="shared" si="10"/>
        <v>24.400132323869602</v>
      </c>
      <c r="R99" s="499">
        <v>100000000</v>
      </c>
      <c r="S99" s="502">
        <f t="shared" si="11"/>
        <v>24.400132323869602</v>
      </c>
      <c r="T99" s="499">
        <v>106000000</v>
      </c>
      <c r="U99" s="502">
        <f t="shared" si="12"/>
        <v>24.756275230697177</v>
      </c>
      <c r="V99" s="499">
        <v>114000000</v>
      </c>
      <c r="W99" s="502">
        <f t="shared" si="13"/>
        <v>24.756275230697177</v>
      </c>
      <c r="X99" s="499">
        <v>120840000</v>
      </c>
      <c r="Y99" s="502">
        <f t="shared" si="14"/>
        <v>24.588568079243245</v>
      </c>
      <c r="Z99" s="499">
        <v>440840000</v>
      </c>
    </row>
    <row r="100" spans="1:26" ht="76.5" customHeight="1">
      <c r="A100" s="553"/>
      <c r="B100" s="488"/>
      <c r="C100" s="488"/>
      <c r="D100" s="657"/>
      <c r="E100" s="488">
        <v>100</v>
      </c>
      <c r="F100" s="488" t="s">
        <v>687</v>
      </c>
      <c r="G100" s="396">
        <v>81</v>
      </c>
      <c r="H100" s="533" t="s">
        <v>8</v>
      </c>
      <c r="I100" s="504">
        <v>20</v>
      </c>
      <c r="J100" s="504">
        <v>20</v>
      </c>
      <c r="K100" s="504">
        <v>10</v>
      </c>
      <c r="L100" s="504">
        <v>50</v>
      </c>
      <c r="M100" s="504">
        <v>20</v>
      </c>
      <c r="N100" s="504">
        <v>40</v>
      </c>
      <c r="O100" s="504">
        <v>50</v>
      </c>
      <c r="P100" s="504">
        <v>100</v>
      </c>
      <c r="Q100" s="502">
        <f t="shared" si="10"/>
        <v>9.5333188479507776</v>
      </c>
      <c r="R100" s="499">
        <v>39070767</v>
      </c>
      <c r="S100" s="502">
        <f t="shared" si="11"/>
        <v>10.128356813681723</v>
      </c>
      <c r="T100" s="499">
        <v>44000000</v>
      </c>
      <c r="U100" s="502">
        <f t="shared" si="12"/>
        <v>10.858015452060165</v>
      </c>
      <c r="V100" s="499">
        <v>50000000</v>
      </c>
      <c r="W100" s="502">
        <f t="shared" si="13"/>
        <v>10.858015452060165</v>
      </c>
      <c r="X100" s="499">
        <v>53000000</v>
      </c>
      <c r="Y100" s="502">
        <f t="shared" si="14"/>
        <v>10.378399695890815</v>
      </c>
      <c r="Z100" s="499">
        <v>186070767</v>
      </c>
    </row>
    <row r="101" spans="1:26" ht="86.25" customHeight="1">
      <c r="A101" s="904" t="s">
        <v>633</v>
      </c>
      <c r="B101" s="885" t="s">
        <v>634</v>
      </c>
      <c r="C101" s="885" t="s">
        <v>635</v>
      </c>
      <c r="D101" s="912">
        <v>0</v>
      </c>
      <c r="E101" s="488">
        <v>1</v>
      </c>
      <c r="F101" s="488" t="s">
        <v>739</v>
      </c>
      <c r="G101" s="396">
        <v>0</v>
      </c>
      <c r="H101" s="533" t="s">
        <v>8</v>
      </c>
      <c r="I101" s="504">
        <v>1</v>
      </c>
      <c r="J101" s="504"/>
      <c r="K101" s="504"/>
      <c r="L101" s="504"/>
      <c r="M101" s="504">
        <v>1</v>
      </c>
      <c r="N101" s="504">
        <v>1</v>
      </c>
      <c r="O101" s="504">
        <v>1</v>
      </c>
      <c r="P101" s="504">
        <v>1</v>
      </c>
      <c r="Q101" s="502">
        <f t="shared" si="10"/>
        <v>1.2200066161934802</v>
      </c>
      <c r="R101" s="499">
        <v>5000000</v>
      </c>
      <c r="S101" s="502">
        <f t="shared" si="11"/>
        <v>0</v>
      </c>
      <c r="T101" s="499">
        <v>0</v>
      </c>
      <c r="U101" s="502">
        <f t="shared" si="12"/>
        <v>0</v>
      </c>
      <c r="V101" s="499">
        <v>0</v>
      </c>
      <c r="W101" s="502">
        <f t="shared" si="13"/>
        <v>0</v>
      </c>
      <c r="X101" s="499">
        <v>0</v>
      </c>
      <c r="Y101" s="502">
        <f t="shared" si="14"/>
        <v>0.2788831331009351</v>
      </c>
      <c r="Z101" s="499">
        <v>5000000</v>
      </c>
    </row>
    <row r="102" spans="1:26" ht="73.5" customHeight="1">
      <c r="A102" s="904"/>
      <c r="B102" s="885"/>
      <c r="C102" s="885"/>
      <c r="D102" s="912"/>
      <c r="E102" s="488">
        <v>3</v>
      </c>
      <c r="F102" s="488" t="s">
        <v>87</v>
      </c>
      <c r="G102" s="396" t="s">
        <v>68</v>
      </c>
      <c r="H102" s="533" t="s">
        <v>8</v>
      </c>
      <c r="I102" s="504"/>
      <c r="J102" s="504">
        <v>1</v>
      </c>
      <c r="K102" s="504">
        <v>1</v>
      </c>
      <c r="L102" s="504">
        <v>1</v>
      </c>
      <c r="M102" s="504">
        <v>0</v>
      </c>
      <c r="N102" s="504">
        <v>1</v>
      </c>
      <c r="O102" s="504">
        <v>2</v>
      </c>
      <c r="P102" s="504">
        <v>3</v>
      </c>
      <c r="Q102" s="502">
        <f t="shared" si="10"/>
        <v>0</v>
      </c>
      <c r="R102" s="499">
        <v>0</v>
      </c>
      <c r="S102" s="502">
        <f t="shared" si="11"/>
        <v>0.23018992758367551</v>
      </c>
      <c r="T102" s="499">
        <v>1000000</v>
      </c>
      <c r="U102" s="502">
        <f t="shared" si="12"/>
        <v>0</v>
      </c>
      <c r="V102" s="499">
        <v>0</v>
      </c>
      <c r="W102" s="502">
        <f t="shared" si="13"/>
        <v>0</v>
      </c>
      <c r="X102" s="499">
        <v>0</v>
      </c>
      <c r="Y102" s="502">
        <f t="shared" si="14"/>
        <v>5.5776626620187016E-2</v>
      </c>
      <c r="Z102" s="499">
        <v>1000000</v>
      </c>
    </row>
    <row r="103" spans="1:26" ht="69.75" customHeight="1">
      <c r="A103" s="904"/>
      <c r="B103" s="885"/>
      <c r="C103" s="885"/>
      <c r="D103" s="912"/>
      <c r="E103" s="488">
        <v>4</v>
      </c>
      <c r="F103" s="488" t="s">
        <v>742</v>
      </c>
      <c r="G103" s="392">
        <v>0</v>
      </c>
      <c r="H103" s="554" t="s">
        <v>8</v>
      </c>
      <c r="I103" s="504">
        <v>1</v>
      </c>
      <c r="J103" s="504">
        <v>1</v>
      </c>
      <c r="K103" s="504">
        <v>1</v>
      </c>
      <c r="L103" s="504">
        <v>1</v>
      </c>
      <c r="M103" s="504">
        <v>1</v>
      </c>
      <c r="N103" s="504">
        <v>2</v>
      </c>
      <c r="O103" s="504">
        <v>3</v>
      </c>
      <c r="P103" s="504">
        <v>4</v>
      </c>
      <c r="Q103" s="502">
        <f t="shared" si="10"/>
        <v>0.24400132323869603</v>
      </c>
      <c r="R103" s="499">
        <v>1000000</v>
      </c>
      <c r="S103" s="502">
        <f t="shared" si="11"/>
        <v>0.24400132323869603</v>
      </c>
      <c r="T103" s="499">
        <v>1060000</v>
      </c>
      <c r="U103" s="502">
        <f t="shared" si="12"/>
        <v>0.65148092712360994</v>
      </c>
      <c r="V103" s="499">
        <v>3000000</v>
      </c>
      <c r="W103" s="502">
        <f t="shared" si="13"/>
        <v>0.65148092712360994</v>
      </c>
      <c r="X103" s="499">
        <v>3180000</v>
      </c>
      <c r="Y103" s="502">
        <f t="shared" si="14"/>
        <v>0.459599403350341</v>
      </c>
      <c r="Z103" s="499">
        <v>8240000</v>
      </c>
    </row>
    <row r="104" spans="1:26" ht="93" customHeight="1">
      <c r="A104" s="552"/>
      <c r="B104" s="488"/>
      <c r="C104" s="488"/>
      <c r="D104" s="392"/>
      <c r="E104" s="488">
        <v>4</v>
      </c>
      <c r="F104" s="488" t="s">
        <v>740</v>
      </c>
      <c r="G104" s="392">
        <v>1</v>
      </c>
      <c r="H104" s="533" t="s">
        <v>8</v>
      </c>
      <c r="I104" s="504">
        <v>1</v>
      </c>
      <c r="J104" s="504">
        <v>1</v>
      </c>
      <c r="K104" s="504">
        <v>1</v>
      </c>
      <c r="L104" s="504">
        <v>1</v>
      </c>
      <c r="M104" s="504">
        <v>1</v>
      </c>
      <c r="N104" s="504">
        <v>2</v>
      </c>
      <c r="O104" s="504">
        <v>3</v>
      </c>
      <c r="P104" s="504">
        <v>4</v>
      </c>
      <c r="Q104" s="502">
        <f t="shared" si="10"/>
        <v>3.6600198485804403</v>
      </c>
      <c r="R104" s="499">
        <v>15000000</v>
      </c>
      <c r="S104" s="502">
        <f t="shared" si="11"/>
        <v>3.6600198485804407</v>
      </c>
      <c r="T104" s="499">
        <v>15900000</v>
      </c>
      <c r="U104" s="502">
        <f t="shared" si="12"/>
        <v>3.9088855627416597</v>
      </c>
      <c r="V104" s="499">
        <v>18000000</v>
      </c>
      <c r="W104" s="502">
        <f t="shared" si="13"/>
        <v>3.9088855627416597</v>
      </c>
      <c r="X104" s="499">
        <v>19080000</v>
      </c>
      <c r="Y104" s="502">
        <f t="shared" si="14"/>
        <v>3.7916950776403131</v>
      </c>
      <c r="Z104" s="499">
        <v>67980000</v>
      </c>
    </row>
    <row r="105" spans="1:26" ht="72" customHeight="1">
      <c r="A105" s="552"/>
      <c r="B105" s="488"/>
      <c r="C105" s="488"/>
      <c r="D105" s="392"/>
      <c r="E105" s="488">
        <v>640</v>
      </c>
      <c r="F105" s="488" t="s">
        <v>741</v>
      </c>
      <c r="G105" s="392">
        <v>640</v>
      </c>
      <c r="H105" s="533" t="s">
        <v>9</v>
      </c>
      <c r="I105" s="488">
        <v>640</v>
      </c>
      <c r="J105" s="488">
        <v>640</v>
      </c>
      <c r="K105" s="504">
        <v>640</v>
      </c>
      <c r="L105" s="504">
        <v>640</v>
      </c>
      <c r="M105" s="504">
        <v>640</v>
      </c>
      <c r="N105" s="504">
        <v>640</v>
      </c>
      <c r="O105" s="504">
        <v>640</v>
      </c>
      <c r="P105" s="504">
        <v>640</v>
      </c>
      <c r="Q105" s="502">
        <f t="shared" si="10"/>
        <v>6.1000330809674006</v>
      </c>
      <c r="R105" s="499">
        <v>25000000</v>
      </c>
      <c r="S105" s="502">
        <f t="shared" si="11"/>
        <v>6.1495269078669494</v>
      </c>
      <c r="T105" s="499">
        <v>26715013</v>
      </c>
      <c r="U105" s="502">
        <f t="shared" si="12"/>
        <v>6.9033755151653784</v>
      </c>
      <c r="V105" s="499">
        <v>31789306</v>
      </c>
      <c r="W105" s="502">
        <f t="shared" si="13"/>
        <v>6.9033755151653793</v>
      </c>
      <c r="X105" s="499">
        <v>33696664.359999999</v>
      </c>
      <c r="Y105" s="502">
        <f t="shared" si="14"/>
        <v>6.5370754883894717</v>
      </c>
      <c r="Z105" s="539">
        <v>117200983.36</v>
      </c>
    </row>
    <row r="106" spans="1:26" s="678" customFormat="1" ht="20.100000000000001" customHeight="1">
      <c r="D106" s="333"/>
      <c r="F106" s="689"/>
      <c r="G106" s="332"/>
      <c r="P106" s="677"/>
      <c r="Q106" s="687">
        <f>SUM(Q79:Q105)</f>
        <v>100.00000000000003</v>
      </c>
      <c r="R106" s="690">
        <v>409833843</v>
      </c>
      <c r="S106" s="687">
        <f>SUM(S79:S105)</f>
        <v>99.999999995396223</v>
      </c>
      <c r="T106" s="690">
        <v>434423873.56</v>
      </c>
      <c r="U106" s="687">
        <f>SUM(U79:U105)</f>
        <v>100.00000000112924</v>
      </c>
      <c r="V106" s="690">
        <v>460489306</v>
      </c>
      <c r="W106" s="687">
        <f>SUM(W79:W105)</f>
        <v>100.00000000112924</v>
      </c>
      <c r="X106" s="690">
        <v>488118664.36000001</v>
      </c>
      <c r="Y106" s="687">
        <f>SUM(Y79:Y105)</f>
        <v>99.999999999481958</v>
      </c>
      <c r="Z106" s="688">
        <v>1792865686.9199998</v>
      </c>
    </row>
    <row r="107" spans="1:26" s="517" customFormat="1" ht="20.100000000000001" customHeight="1">
      <c r="A107" s="557"/>
      <c r="B107" s="558"/>
      <c r="C107" s="558"/>
      <c r="D107" s="100"/>
      <c r="F107" s="555"/>
      <c r="G107" s="5"/>
      <c r="J107" s="559" t="s">
        <v>780</v>
      </c>
      <c r="P107" s="516"/>
      <c r="R107" s="518">
        <v>0</v>
      </c>
      <c r="T107" s="518">
        <v>1.9999980926513672E-2</v>
      </c>
      <c r="V107" s="518">
        <v>-5.2000284194946289E-3</v>
      </c>
      <c r="X107" s="518">
        <v>-5.5120587348937988E-3</v>
      </c>
      <c r="Z107" s="518">
        <v>9.2880725860595703E-3</v>
      </c>
    </row>
    <row r="108" spans="1:26" ht="20.100000000000001" customHeight="1">
      <c r="H108" s="479"/>
      <c r="I108" s="479"/>
      <c r="J108" s="479"/>
      <c r="K108" s="479"/>
      <c r="L108" s="479"/>
      <c r="M108" s="479"/>
      <c r="N108" s="479"/>
      <c r="O108" s="479"/>
      <c r="P108" s="524"/>
      <c r="Q108" s="479"/>
      <c r="R108" s="525"/>
      <c r="S108" s="479"/>
      <c r="T108" s="562"/>
      <c r="U108" s="479"/>
      <c r="V108" s="562"/>
      <c r="W108" s="479"/>
      <c r="X108" s="562"/>
      <c r="Y108" s="479"/>
      <c r="Z108" s="549"/>
    </row>
    <row r="109" spans="1:26" ht="20.25" customHeight="1">
      <c r="A109" s="865" t="s">
        <v>29</v>
      </c>
      <c r="B109" s="866"/>
      <c r="C109" s="86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6"/>
    </row>
    <row r="110" spans="1:26" ht="20.25" customHeight="1">
      <c r="A110" s="865" t="s">
        <v>824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6"/>
    </row>
    <row r="111" spans="1:26" ht="20.25" customHeight="1">
      <c r="A111" s="865" t="s">
        <v>381</v>
      </c>
      <c r="B111" s="866"/>
      <c r="C111" s="866"/>
      <c r="D111" s="866"/>
      <c r="E111" s="866"/>
      <c r="F111" s="866"/>
      <c r="G111" s="866"/>
      <c r="H111" s="866"/>
      <c r="I111" s="866"/>
      <c r="J111" s="866"/>
      <c r="K111" s="866"/>
      <c r="L111" s="866"/>
      <c r="M111" s="866"/>
      <c r="N111" s="866"/>
      <c r="O111" s="866"/>
      <c r="P111" s="866"/>
      <c r="Q111" s="866"/>
      <c r="R111" s="866"/>
      <c r="S111" s="866"/>
      <c r="T111" s="866"/>
      <c r="U111" s="866"/>
      <c r="V111" s="866"/>
      <c r="W111" s="866"/>
      <c r="X111" s="866"/>
      <c r="Y111" s="866"/>
      <c r="Z111" s="866"/>
    </row>
    <row r="112" spans="1:26" ht="26.25" customHeight="1">
      <c r="A112" s="550" t="s">
        <v>1</v>
      </c>
      <c r="B112" s="563"/>
      <c r="C112" s="928" t="s">
        <v>389</v>
      </c>
      <c r="D112" s="910"/>
      <c r="E112" s="910"/>
      <c r="F112" s="564"/>
      <c r="G112" s="104"/>
      <c r="H112" s="483"/>
      <c r="I112" s="483"/>
      <c r="J112" s="483"/>
      <c r="K112" s="483"/>
      <c r="L112" s="483"/>
      <c r="M112" s="483"/>
      <c r="N112" s="483"/>
      <c r="O112" s="483"/>
      <c r="P112" s="484"/>
      <c r="Q112" s="483">
        <f>+Q115+Q141+Q181+Q198+Q214+Q252+Q286+Q317+Q340+Q399+Q427+Q449+Q471+Q502+Q528</f>
        <v>100</v>
      </c>
      <c r="R112" s="485"/>
      <c r="S112" s="483">
        <f>+S115+S141+S181+S198+S214+S252+S286+S317+S340+S399+S427+S449+S471+S502+S528</f>
        <v>99.999999999999986</v>
      </c>
      <c r="T112" s="485"/>
      <c r="U112" s="483">
        <f>+U115+U141+U181+U198+U214+U252+U286+U317+U340+U399+U427+U449+U471+U502+U528</f>
        <v>100</v>
      </c>
      <c r="V112" s="485"/>
      <c r="W112" s="483">
        <f>+W115+W141+W181+W198+W214+W252+W286+W317+W340+W399+W427+W449+W471+W502+W528</f>
        <v>100</v>
      </c>
      <c r="X112" s="485"/>
      <c r="Y112" s="483">
        <f>+Y115+Y141+Y181+Y198+Y214+Y252+Y286+Y317+Y340+Y399+Y427+Y449+Y471+Y502+Y528</f>
        <v>100</v>
      </c>
      <c r="Z112" s="486"/>
    </row>
    <row r="113" spans="1:26" ht="24" customHeight="1">
      <c r="A113" s="885" t="s">
        <v>21</v>
      </c>
      <c r="B113" s="885" t="s">
        <v>22</v>
      </c>
      <c r="C113" s="877" t="s">
        <v>23</v>
      </c>
      <c r="D113" s="877"/>
      <c r="E113" s="885" t="s">
        <v>24</v>
      </c>
      <c r="F113" s="877" t="s">
        <v>25</v>
      </c>
      <c r="G113" s="877"/>
      <c r="H113" s="487"/>
      <c r="I113" s="876" t="s">
        <v>379</v>
      </c>
      <c r="J113" s="876"/>
      <c r="K113" s="876"/>
      <c r="L113" s="876"/>
      <c r="M113" s="876" t="s">
        <v>380</v>
      </c>
      <c r="N113" s="876"/>
      <c r="O113" s="876"/>
      <c r="P113" s="876"/>
      <c r="Q113" s="488">
        <v>100</v>
      </c>
      <c r="R113" s="566">
        <f>+R115+R141+R181+R198+R214+R252+R286+R317+R340+R399+R427+R449+R471+R502+R528</f>
        <v>1282738724.2927999</v>
      </c>
      <c r="S113" s="488">
        <v>100</v>
      </c>
      <c r="T113" s="566">
        <f>+T115+T141+T181+T198+T214+T252+T286+T317+T340+T399+T427+T449+T471+T502+T528</f>
        <v>1766701987.7503679</v>
      </c>
      <c r="U113" s="567">
        <v>100</v>
      </c>
      <c r="V113" s="566">
        <f>+V115+V141+V181+V198+V214+V252+V286+V317+V340+V399+V427+V449+V471+V502+V528</f>
        <v>1795798579.0153902</v>
      </c>
      <c r="W113" s="568">
        <v>100</v>
      </c>
      <c r="X113" s="566">
        <f>+X115+X141+X181+X198+X214+X252+X286+X317+X340+X399+X427+X449+X471+X502+X528</f>
        <v>1903546493.7563136</v>
      </c>
      <c r="Y113" s="569">
        <v>100</v>
      </c>
      <c r="Z113" s="566">
        <f>+Z115+Z141+Z181+Z198+Z214+Z252+Z286+Z317+Z340+Z399+Z427+Z449+Z471+Z502+Z528</f>
        <v>6748785784.8148718</v>
      </c>
    </row>
    <row r="114" spans="1:26" ht="84" customHeight="1">
      <c r="A114" s="885"/>
      <c r="B114" s="885"/>
      <c r="C114" s="488" t="s">
        <v>23</v>
      </c>
      <c r="D114" s="392" t="s">
        <v>27</v>
      </c>
      <c r="E114" s="885"/>
      <c r="F114" s="552" t="s">
        <v>25</v>
      </c>
      <c r="G114" s="408" t="s">
        <v>27</v>
      </c>
      <c r="H114" s="487" t="s">
        <v>9</v>
      </c>
      <c r="I114" s="488">
        <v>2012</v>
      </c>
      <c r="J114" s="488">
        <v>2013</v>
      </c>
      <c r="K114" s="488">
        <v>2014</v>
      </c>
      <c r="L114" s="488">
        <v>2015</v>
      </c>
      <c r="M114" s="488">
        <v>2012</v>
      </c>
      <c r="N114" s="488">
        <v>2013</v>
      </c>
      <c r="O114" s="488">
        <v>2014</v>
      </c>
      <c r="P114" s="530">
        <v>2015</v>
      </c>
      <c r="Q114" s="487" t="s">
        <v>384</v>
      </c>
      <c r="R114" s="489" t="s">
        <v>4</v>
      </c>
      <c r="S114" s="487" t="s">
        <v>384</v>
      </c>
      <c r="T114" s="489" t="s">
        <v>616</v>
      </c>
      <c r="U114" s="487" t="s">
        <v>384</v>
      </c>
      <c r="V114" s="489" t="s">
        <v>617</v>
      </c>
      <c r="W114" s="487" t="s">
        <v>384</v>
      </c>
      <c r="X114" s="489" t="s">
        <v>618</v>
      </c>
      <c r="Y114" s="487" t="s">
        <v>384</v>
      </c>
      <c r="Z114" s="489" t="s">
        <v>386</v>
      </c>
    </row>
    <row r="115" spans="1:26" ht="23.25" customHeight="1">
      <c r="A115" s="530" t="s">
        <v>391</v>
      </c>
      <c r="B115" s="530"/>
      <c r="C115" s="488"/>
      <c r="D115" s="392"/>
      <c r="E115" s="530"/>
      <c r="F115" s="552"/>
      <c r="G115" s="392"/>
      <c r="H115" s="496"/>
      <c r="I115" s="496"/>
      <c r="J115" s="496"/>
      <c r="K115" s="496"/>
      <c r="L115" s="496"/>
      <c r="M115" s="496"/>
      <c r="N115" s="496"/>
      <c r="O115" s="496"/>
      <c r="P115" s="497"/>
      <c r="Q115" s="498">
        <f>+(R115*$Q$113)/$R$113</f>
        <v>3.8324267498124316</v>
      </c>
      <c r="R115" s="499">
        <v>49160022</v>
      </c>
      <c r="S115" s="498">
        <f>+(T115*$S$113)/$T$113</f>
        <v>8.6098065420580063</v>
      </c>
      <c r="T115" s="499">
        <v>152109623.31999999</v>
      </c>
      <c r="U115" s="498">
        <f>+(V115*$U$113)/V$113</f>
        <v>3.0758572461665046</v>
      </c>
      <c r="V115" s="499">
        <v>55236200.7192</v>
      </c>
      <c r="W115" s="498">
        <f>+(X115*$W$113)/X$113</f>
        <v>3.0758572461665046</v>
      </c>
      <c r="X115" s="499">
        <v>58550372.762351997</v>
      </c>
      <c r="Y115" s="498">
        <f>+(Z115*$Y$113)/Z$113</f>
        <v>4.6683392960915331</v>
      </c>
      <c r="Z115" s="499">
        <v>315056218.801552</v>
      </c>
    </row>
    <row r="116" spans="1:26" ht="66" customHeight="1">
      <c r="A116" s="900" t="s">
        <v>88</v>
      </c>
      <c r="B116" s="885" t="s">
        <v>89</v>
      </c>
      <c r="C116" s="899" t="s">
        <v>90</v>
      </c>
      <c r="D116" s="788">
        <v>0.1</v>
      </c>
      <c r="E116" s="533">
        <v>4</v>
      </c>
      <c r="F116" s="533" t="s">
        <v>91</v>
      </c>
      <c r="G116" s="396">
        <v>0</v>
      </c>
      <c r="H116" s="570" t="s">
        <v>8</v>
      </c>
      <c r="I116" s="504">
        <v>1</v>
      </c>
      <c r="J116" s="504">
        <v>1</v>
      </c>
      <c r="K116" s="504">
        <v>1</v>
      </c>
      <c r="L116" s="504">
        <v>1</v>
      </c>
      <c r="M116" s="504">
        <v>1</v>
      </c>
      <c r="N116" s="504">
        <v>2</v>
      </c>
      <c r="O116" s="504">
        <v>3</v>
      </c>
      <c r="P116" s="504">
        <v>4</v>
      </c>
      <c r="Q116" s="502">
        <f>+(R116*$Q$115)/R$115</f>
        <v>0.15591639685647138</v>
      </c>
      <c r="R116" s="499">
        <v>2000000</v>
      </c>
      <c r="S116" s="502">
        <f>+(T116*$S$115)/T$115</f>
        <v>0.11999760088001626</v>
      </c>
      <c r="T116" s="499">
        <v>2120000</v>
      </c>
      <c r="U116" s="502">
        <f>+(V116*$U$115)/V$115</f>
        <v>0.12513652846479623</v>
      </c>
      <c r="V116" s="499">
        <v>2247200</v>
      </c>
      <c r="W116" s="502">
        <f>+(X116*$W$115)/X$115</f>
        <v>0.12513652846479625</v>
      </c>
      <c r="X116" s="499">
        <v>2382032</v>
      </c>
      <c r="Y116" s="502">
        <f>+(Z116*$Y$115)/Z$115</f>
        <v>0.12964157226157985</v>
      </c>
      <c r="Z116" s="499">
        <v>8749232</v>
      </c>
    </row>
    <row r="117" spans="1:26" ht="65.25" customHeight="1">
      <c r="A117" s="900"/>
      <c r="B117" s="885"/>
      <c r="C117" s="899"/>
      <c r="D117" s="787"/>
      <c r="E117" s="533">
        <v>2</v>
      </c>
      <c r="F117" s="533" t="s">
        <v>92</v>
      </c>
      <c r="G117" s="396">
        <v>0</v>
      </c>
      <c r="H117" s="570" t="s">
        <v>8</v>
      </c>
      <c r="I117" s="504">
        <v>2</v>
      </c>
      <c r="J117" s="504"/>
      <c r="K117" s="504"/>
      <c r="L117" s="504"/>
      <c r="M117" s="504">
        <v>2</v>
      </c>
      <c r="N117" s="504">
        <v>2</v>
      </c>
      <c r="O117" s="504">
        <v>2</v>
      </c>
      <c r="P117" s="504">
        <v>2</v>
      </c>
      <c r="Q117" s="502">
        <f>+(R117*$Q$115)/R$115</f>
        <v>0.15591639685647138</v>
      </c>
      <c r="R117" s="499">
        <v>2000000</v>
      </c>
      <c r="S117" s="502">
        <f t="shared" ref="S117:S131" si="15">+(T117*$S$115)/T$115</f>
        <v>0</v>
      </c>
      <c r="T117" s="499">
        <v>0</v>
      </c>
      <c r="U117" s="502">
        <f t="shared" ref="U117:U131" si="16">+(V117*$U$115)/V$115</f>
        <v>0</v>
      </c>
      <c r="V117" s="499">
        <v>0</v>
      </c>
      <c r="W117" s="502">
        <f t="shared" ref="W117:W131" si="17">+(X117*$W$115)/X$115</f>
        <v>0</v>
      </c>
      <c r="X117" s="499">
        <v>0</v>
      </c>
      <c r="Y117" s="502">
        <f t="shared" ref="Y117:Y131" si="18">+(Z117*$Y$115)/Z$115</f>
        <v>2.9634960476892111E-2</v>
      </c>
      <c r="Z117" s="499">
        <v>2000000</v>
      </c>
    </row>
    <row r="118" spans="1:26" ht="63" customHeight="1">
      <c r="A118" s="900"/>
      <c r="B118" s="885"/>
      <c r="C118" s="899"/>
      <c r="D118" s="787"/>
      <c r="E118" s="533">
        <v>4</v>
      </c>
      <c r="F118" s="533" t="s">
        <v>93</v>
      </c>
      <c r="G118" s="396">
        <v>0</v>
      </c>
      <c r="H118" s="570" t="s">
        <v>8</v>
      </c>
      <c r="I118" s="504">
        <v>1</v>
      </c>
      <c r="J118" s="504">
        <v>1</v>
      </c>
      <c r="K118" s="504">
        <v>1</v>
      </c>
      <c r="L118" s="504">
        <v>1</v>
      </c>
      <c r="M118" s="504">
        <v>1</v>
      </c>
      <c r="N118" s="504">
        <v>2</v>
      </c>
      <c r="O118" s="504">
        <v>3</v>
      </c>
      <c r="P118" s="504">
        <v>4</v>
      </c>
      <c r="Q118" s="502">
        <f t="shared" ref="Q118:Q131" si="19">+(R118*$Q$115)/R$115</f>
        <v>0.15591639685647138</v>
      </c>
      <c r="R118" s="499">
        <v>2000000</v>
      </c>
      <c r="S118" s="502">
        <f t="shared" si="15"/>
        <v>0.11999760088001626</v>
      </c>
      <c r="T118" s="499">
        <v>2120000</v>
      </c>
      <c r="U118" s="502">
        <f t="shared" si="16"/>
        <v>0.12513652846479623</v>
      </c>
      <c r="V118" s="499">
        <v>2247200</v>
      </c>
      <c r="W118" s="502">
        <f t="shared" si="17"/>
        <v>0.12513652846479625</v>
      </c>
      <c r="X118" s="499">
        <v>2382032</v>
      </c>
      <c r="Y118" s="502">
        <f t="shared" si="18"/>
        <v>0.12964157226157985</v>
      </c>
      <c r="Z118" s="499">
        <v>8749232</v>
      </c>
    </row>
    <row r="119" spans="1:26" ht="75.75" customHeight="1">
      <c r="A119" s="900"/>
      <c r="B119" s="885"/>
      <c r="C119" s="899"/>
      <c r="D119" s="787"/>
      <c r="E119" s="533">
        <v>2</v>
      </c>
      <c r="F119" s="533" t="s">
        <v>94</v>
      </c>
      <c r="G119" s="396">
        <v>0</v>
      </c>
      <c r="H119" s="570" t="s">
        <v>8</v>
      </c>
      <c r="I119" s="504"/>
      <c r="J119" s="504">
        <v>1</v>
      </c>
      <c r="K119" s="504">
        <v>1</v>
      </c>
      <c r="L119" s="504"/>
      <c r="M119" s="504">
        <v>0</v>
      </c>
      <c r="N119" s="504">
        <v>1</v>
      </c>
      <c r="O119" s="504">
        <v>2</v>
      </c>
      <c r="P119" s="504">
        <v>2</v>
      </c>
      <c r="Q119" s="502">
        <f t="shared" si="19"/>
        <v>0</v>
      </c>
      <c r="R119" s="499">
        <v>0</v>
      </c>
      <c r="S119" s="502">
        <f t="shared" si="15"/>
        <v>0.11320528384907194</v>
      </c>
      <c r="T119" s="499">
        <v>2000000</v>
      </c>
      <c r="U119" s="502">
        <f t="shared" si="16"/>
        <v>0.1180533287403738</v>
      </c>
      <c r="V119" s="499">
        <v>2120000</v>
      </c>
      <c r="W119" s="502">
        <f t="shared" si="17"/>
        <v>0.1180533287403738</v>
      </c>
      <c r="X119" s="499">
        <v>2247200</v>
      </c>
      <c r="Y119" s="502">
        <f t="shared" si="18"/>
        <v>9.4345860174233714E-2</v>
      </c>
      <c r="Z119" s="499">
        <v>6367200</v>
      </c>
    </row>
    <row r="120" spans="1:26" ht="51.75" customHeight="1">
      <c r="A120" s="900"/>
      <c r="B120" s="885"/>
      <c r="C120" s="899"/>
      <c r="D120" s="787"/>
      <c r="E120" s="533">
        <v>8</v>
      </c>
      <c r="F120" s="533" t="s">
        <v>95</v>
      </c>
      <c r="G120" s="396">
        <v>0</v>
      </c>
      <c r="H120" s="570" t="s">
        <v>8</v>
      </c>
      <c r="I120" s="504">
        <v>2</v>
      </c>
      <c r="J120" s="504">
        <v>2</v>
      </c>
      <c r="K120" s="504">
        <v>2</v>
      </c>
      <c r="L120" s="504">
        <v>2</v>
      </c>
      <c r="M120" s="504">
        <v>2</v>
      </c>
      <c r="N120" s="504">
        <v>4</v>
      </c>
      <c r="O120" s="504">
        <v>6</v>
      </c>
      <c r="P120" s="504">
        <v>8</v>
      </c>
      <c r="Q120" s="502">
        <f t="shared" si="19"/>
        <v>0.62366558742588551</v>
      </c>
      <c r="R120" s="499">
        <v>8000000</v>
      </c>
      <c r="S120" s="502">
        <f t="shared" si="15"/>
        <v>0.47999040352006506</v>
      </c>
      <c r="T120" s="499">
        <v>8480000</v>
      </c>
      <c r="U120" s="502">
        <f t="shared" si="16"/>
        <v>0.5005461138591849</v>
      </c>
      <c r="V120" s="499">
        <v>8988800</v>
      </c>
      <c r="W120" s="502">
        <f t="shared" si="17"/>
        <v>0.50054611385918502</v>
      </c>
      <c r="X120" s="499">
        <v>9528128</v>
      </c>
      <c r="Y120" s="502">
        <f t="shared" si="18"/>
        <v>0.51856628904631941</v>
      </c>
      <c r="Z120" s="499">
        <v>34996928</v>
      </c>
    </row>
    <row r="121" spans="1:26" ht="70.5" customHeight="1">
      <c r="A121" s="900"/>
      <c r="B121" s="488" t="s">
        <v>96</v>
      </c>
      <c r="C121" s="533" t="s">
        <v>97</v>
      </c>
      <c r="D121" s="402">
        <v>0.6</v>
      </c>
      <c r="E121" s="533">
        <v>3</v>
      </c>
      <c r="F121" s="533" t="s">
        <v>98</v>
      </c>
      <c r="G121" s="396">
        <v>1</v>
      </c>
      <c r="H121" s="570" t="s">
        <v>8</v>
      </c>
      <c r="I121" s="504"/>
      <c r="J121" s="504">
        <v>1</v>
      </c>
      <c r="K121" s="504">
        <v>1</v>
      </c>
      <c r="L121" s="504">
        <v>1</v>
      </c>
      <c r="M121" s="504">
        <v>0</v>
      </c>
      <c r="N121" s="504">
        <v>1</v>
      </c>
      <c r="O121" s="504">
        <v>2</v>
      </c>
      <c r="P121" s="504">
        <v>3</v>
      </c>
      <c r="Q121" s="502">
        <f t="shared" si="19"/>
        <v>0</v>
      </c>
      <c r="R121" s="499">
        <v>0</v>
      </c>
      <c r="S121" s="502">
        <f t="shared" si="15"/>
        <v>0.1698079257736079</v>
      </c>
      <c r="T121" s="499">
        <v>3000000</v>
      </c>
      <c r="U121" s="502">
        <f t="shared" si="16"/>
        <v>0.17707999311056072</v>
      </c>
      <c r="V121" s="499">
        <v>3180000</v>
      </c>
      <c r="W121" s="502">
        <f t="shared" si="17"/>
        <v>0.17707999311056072</v>
      </c>
      <c r="X121" s="499">
        <v>3370800</v>
      </c>
      <c r="Y121" s="502">
        <f t="shared" si="18"/>
        <v>0.14151879026135059</v>
      </c>
      <c r="Z121" s="499">
        <v>9550800</v>
      </c>
    </row>
    <row r="122" spans="1:26" ht="54" customHeight="1">
      <c r="A122" s="900"/>
      <c r="B122" s="899"/>
      <c r="C122" s="899"/>
      <c r="D122" s="787"/>
      <c r="E122" s="533">
        <v>2</v>
      </c>
      <c r="F122" s="533" t="s">
        <v>99</v>
      </c>
      <c r="G122" s="396" t="s">
        <v>68</v>
      </c>
      <c r="H122" s="570" t="s">
        <v>8</v>
      </c>
      <c r="I122" s="504"/>
      <c r="J122" s="504">
        <v>1</v>
      </c>
      <c r="K122" s="504">
        <v>1</v>
      </c>
      <c r="L122" s="504"/>
      <c r="M122" s="504">
        <v>0</v>
      </c>
      <c r="N122" s="504">
        <v>1</v>
      </c>
      <c r="O122" s="504">
        <v>2</v>
      </c>
      <c r="P122" s="504">
        <v>2</v>
      </c>
      <c r="Q122" s="502">
        <f t="shared" si="19"/>
        <v>0</v>
      </c>
      <c r="R122" s="499">
        <v>0</v>
      </c>
      <c r="S122" s="502">
        <f t="shared" si="15"/>
        <v>0.28301320962267984</v>
      </c>
      <c r="T122" s="499">
        <v>5000000</v>
      </c>
      <c r="U122" s="502">
        <f t="shared" si="16"/>
        <v>0.29513332185093449</v>
      </c>
      <c r="V122" s="499">
        <v>5300000</v>
      </c>
      <c r="W122" s="502">
        <f t="shared" si="17"/>
        <v>0.29513332185093449</v>
      </c>
      <c r="X122" s="499">
        <v>5618000</v>
      </c>
      <c r="Y122" s="502">
        <f t="shared" si="18"/>
        <v>0.23586465043558427</v>
      </c>
      <c r="Z122" s="499">
        <v>15918000</v>
      </c>
    </row>
    <row r="123" spans="1:26" ht="48" customHeight="1">
      <c r="A123" s="900"/>
      <c r="B123" s="899"/>
      <c r="C123" s="899"/>
      <c r="D123" s="787"/>
      <c r="E123" s="533">
        <v>1</v>
      </c>
      <c r="F123" s="570" t="s">
        <v>688</v>
      </c>
      <c r="G123" s="396">
        <v>0</v>
      </c>
      <c r="H123" s="570" t="s">
        <v>8</v>
      </c>
      <c r="I123" s="504">
        <v>1</v>
      </c>
      <c r="J123" s="504"/>
      <c r="K123" s="504"/>
      <c r="L123" s="504"/>
      <c r="M123" s="504">
        <v>1</v>
      </c>
      <c r="N123" s="504">
        <v>1</v>
      </c>
      <c r="O123" s="504">
        <v>1</v>
      </c>
      <c r="P123" s="504">
        <v>1</v>
      </c>
      <c r="Q123" s="502">
        <f t="shared" si="19"/>
        <v>0.23387459528470705</v>
      </c>
      <c r="R123" s="499">
        <v>3000000</v>
      </c>
      <c r="S123" s="502">
        <f t="shared" si="15"/>
        <v>0</v>
      </c>
      <c r="T123" s="499">
        <v>0</v>
      </c>
      <c r="U123" s="502">
        <f t="shared" si="16"/>
        <v>0</v>
      </c>
      <c r="V123" s="499">
        <v>0</v>
      </c>
      <c r="W123" s="502">
        <f t="shared" si="17"/>
        <v>0</v>
      </c>
      <c r="X123" s="499">
        <v>0</v>
      </c>
      <c r="Y123" s="502">
        <f t="shared" si="18"/>
        <v>4.445244071533816E-2</v>
      </c>
      <c r="Z123" s="499">
        <v>3000000</v>
      </c>
    </row>
    <row r="124" spans="1:26" ht="47.25" customHeight="1">
      <c r="A124" s="900"/>
      <c r="B124" s="899"/>
      <c r="C124" s="899"/>
      <c r="D124" s="787"/>
      <c r="E124" s="533">
        <v>2</v>
      </c>
      <c r="F124" s="533" t="s">
        <v>100</v>
      </c>
      <c r="G124" s="396" t="s">
        <v>68</v>
      </c>
      <c r="H124" s="570" t="s">
        <v>8</v>
      </c>
      <c r="I124" s="504">
        <v>1</v>
      </c>
      <c r="J124" s="504"/>
      <c r="K124" s="504">
        <v>1</v>
      </c>
      <c r="L124" s="504"/>
      <c r="M124" s="504">
        <v>1</v>
      </c>
      <c r="N124" s="504">
        <v>1</v>
      </c>
      <c r="O124" s="504">
        <v>2</v>
      </c>
      <c r="P124" s="504">
        <v>2</v>
      </c>
      <c r="Q124" s="502">
        <f t="shared" si="19"/>
        <v>1.1693729764235352</v>
      </c>
      <c r="R124" s="499">
        <v>15000000</v>
      </c>
      <c r="S124" s="502">
        <f t="shared" si="15"/>
        <v>0</v>
      </c>
      <c r="T124" s="499">
        <v>0</v>
      </c>
      <c r="U124" s="502">
        <f t="shared" si="16"/>
        <v>0.8352829863705693</v>
      </c>
      <c r="V124" s="499">
        <v>15000000</v>
      </c>
      <c r="W124" s="502">
        <f t="shared" si="17"/>
        <v>0.83528298637056941</v>
      </c>
      <c r="X124" s="499">
        <v>15900000</v>
      </c>
      <c r="Y124" s="502">
        <f t="shared" si="18"/>
        <v>0.680122342944674</v>
      </c>
      <c r="Z124" s="499">
        <v>45900000</v>
      </c>
    </row>
    <row r="125" spans="1:26" ht="63.75" customHeight="1">
      <c r="A125" s="900"/>
      <c r="B125" s="899"/>
      <c r="C125" s="899"/>
      <c r="D125" s="787"/>
      <c r="E125" s="533">
        <v>2</v>
      </c>
      <c r="F125" s="533" t="s">
        <v>799</v>
      </c>
      <c r="G125" s="396" t="s">
        <v>68</v>
      </c>
      <c r="H125" s="570" t="s">
        <v>8</v>
      </c>
      <c r="I125" s="504">
        <v>1</v>
      </c>
      <c r="J125" s="504"/>
      <c r="K125" s="504">
        <v>1</v>
      </c>
      <c r="L125" s="504"/>
      <c r="M125" s="504">
        <v>1</v>
      </c>
      <c r="N125" s="504">
        <v>1</v>
      </c>
      <c r="O125" s="504">
        <v>2</v>
      </c>
      <c r="P125" s="504">
        <v>2</v>
      </c>
      <c r="Q125" s="502">
        <f t="shared" si="19"/>
        <v>0.77958198428235681</v>
      </c>
      <c r="R125" s="499">
        <v>10000000</v>
      </c>
      <c r="S125" s="502">
        <f t="shared" si="15"/>
        <v>0</v>
      </c>
      <c r="T125" s="499">
        <v>0</v>
      </c>
      <c r="U125" s="502">
        <f t="shared" si="16"/>
        <v>0.5568553242470462</v>
      </c>
      <c r="V125" s="499">
        <v>10000000</v>
      </c>
      <c r="W125" s="502">
        <f t="shared" si="17"/>
        <v>0.55685532424704631</v>
      </c>
      <c r="X125" s="499">
        <v>10600000</v>
      </c>
      <c r="Y125" s="502">
        <f t="shared" si="18"/>
        <v>0.45341489529644924</v>
      </c>
      <c r="Z125" s="499">
        <v>30600000</v>
      </c>
    </row>
    <row r="126" spans="1:26" ht="60" customHeight="1">
      <c r="A126" s="900"/>
      <c r="B126" s="899"/>
      <c r="C126" s="899"/>
      <c r="D126" s="787"/>
      <c r="E126" s="533">
        <v>1</v>
      </c>
      <c r="F126" s="533" t="s">
        <v>101</v>
      </c>
      <c r="G126" s="396">
        <v>0</v>
      </c>
      <c r="H126" s="570" t="s">
        <v>8</v>
      </c>
      <c r="I126" s="533"/>
      <c r="J126" s="504">
        <v>1</v>
      </c>
      <c r="K126" s="504"/>
      <c r="L126" s="504"/>
      <c r="M126" s="504">
        <v>0</v>
      </c>
      <c r="N126" s="504">
        <v>1</v>
      </c>
      <c r="O126" s="504">
        <v>1</v>
      </c>
      <c r="P126" s="504">
        <v>1</v>
      </c>
      <c r="Q126" s="502">
        <f t="shared" si="19"/>
        <v>0</v>
      </c>
      <c r="R126" s="499">
        <v>0</v>
      </c>
      <c r="S126" s="502">
        <f t="shared" si="15"/>
        <v>7.113798697879675</v>
      </c>
      <c r="T126" s="499">
        <v>125679623</v>
      </c>
      <c r="U126" s="502">
        <f t="shared" si="16"/>
        <v>0</v>
      </c>
      <c r="V126" s="499">
        <v>0</v>
      </c>
      <c r="W126" s="502">
        <f t="shared" si="17"/>
        <v>0</v>
      </c>
      <c r="X126" s="499">
        <v>0</v>
      </c>
      <c r="Y126" s="502">
        <f t="shared" si="18"/>
        <v>1.8622553301778504</v>
      </c>
      <c r="Z126" s="499">
        <v>125679623</v>
      </c>
    </row>
    <row r="127" spans="1:26" ht="82.5" customHeight="1">
      <c r="A127" s="900"/>
      <c r="B127" s="533"/>
      <c r="C127" s="533"/>
      <c r="D127" s="401"/>
      <c r="E127" s="533">
        <v>1</v>
      </c>
      <c r="F127" s="533" t="s">
        <v>690</v>
      </c>
      <c r="G127" s="396">
        <v>0</v>
      </c>
      <c r="H127" s="570" t="s">
        <v>8</v>
      </c>
      <c r="I127" s="533">
        <v>1</v>
      </c>
      <c r="J127" s="504"/>
      <c r="K127" s="504"/>
      <c r="L127" s="504"/>
      <c r="M127" s="504">
        <v>1</v>
      </c>
      <c r="N127" s="504">
        <v>1</v>
      </c>
      <c r="O127" s="504">
        <v>1</v>
      </c>
      <c r="P127" s="504">
        <v>1</v>
      </c>
      <c r="Q127" s="502">
        <f t="shared" si="19"/>
        <v>0.28532872132770803</v>
      </c>
      <c r="R127" s="499">
        <v>3660022</v>
      </c>
      <c r="S127" s="502">
        <f t="shared" si="15"/>
        <v>0</v>
      </c>
      <c r="T127" s="499">
        <v>0</v>
      </c>
      <c r="U127" s="502">
        <f t="shared" si="16"/>
        <v>0</v>
      </c>
      <c r="V127" s="499">
        <v>0</v>
      </c>
      <c r="W127" s="502">
        <f t="shared" si="17"/>
        <v>0</v>
      </c>
      <c r="X127" s="499">
        <v>0</v>
      </c>
      <c r="Y127" s="502">
        <f t="shared" si="18"/>
        <v>5.4232303657277811E-2</v>
      </c>
      <c r="Z127" s="499">
        <v>3660022</v>
      </c>
    </row>
    <row r="128" spans="1:26" ht="92.25" customHeight="1">
      <c r="A128" s="900"/>
      <c r="B128" s="885" t="s">
        <v>102</v>
      </c>
      <c r="C128" s="899" t="s">
        <v>103</v>
      </c>
      <c r="D128" s="788">
        <v>0.6</v>
      </c>
      <c r="E128" s="533">
        <v>2</v>
      </c>
      <c r="F128" s="533" t="s">
        <v>104</v>
      </c>
      <c r="G128" s="396">
        <v>0</v>
      </c>
      <c r="H128" s="570" t="s">
        <v>8</v>
      </c>
      <c r="I128" s="504">
        <v>1</v>
      </c>
      <c r="J128" s="504">
        <v>1</v>
      </c>
      <c r="K128" s="504"/>
      <c r="L128" s="504"/>
      <c r="M128" s="504">
        <v>1</v>
      </c>
      <c r="N128" s="504">
        <v>2</v>
      </c>
      <c r="O128" s="504">
        <v>2</v>
      </c>
      <c r="P128" s="504">
        <v>2</v>
      </c>
      <c r="Q128" s="502">
        <f t="shared" si="19"/>
        <v>7.7958198428235689E-2</v>
      </c>
      <c r="R128" s="499">
        <v>1000000</v>
      </c>
      <c r="S128" s="502">
        <f t="shared" si="15"/>
        <v>5.9998800440008132E-2</v>
      </c>
      <c r="T128" s="499">
        <v>1060000</v>
      </c>
      <c r="U128" s="502">
        <f t="shared" si="16"/>
        <v>0</v>
      </c>
      <c r="V128" s="499">
        <v>0</v>
      </c>
      <c r="W128" s="502">
        <f t="shared" si="17"/>
        <v>0</v>
      </c>
      <c r="X128" s="499">
        <v>0</v>
      </c>
      <c r="Y128" s="502">
        <f t="shared" si="18"/>
        <v>3.0524009291198875E-2</v>
      </c>
      <c r="Z128" s="499">
        <v>2060000</v>
      </c>
    </row>
    <row r="129" spans="1:26" ht="88.5" customHeight="1">
      <c r="A129" s="900"/>
      <c r="B129" s="885"/>
      <c r="C129" s="899"/>
      <c r="D129" s="787"/>
      <c r="E129" s="533">
        <v>20</v>
      </c>
      <c r="F129" s="533" t="s">
        <v>105</v>
      </c>
      <c r="G129" s="396">
        <v>15</v>
      </c>
      <c r="H129" s="570" t="s">
        <v>8</v>
      </c>
      <c r="I129" s="504">
        <v>5</v>
      </c>
      <c r="J129" s="504">
        <v>5</v>
      </c>
      <c r="K129" s="504">
        <v>5</v>
      </c>
      <c r="L129" s="504">
        <v>5</v>
      </c>
      <c r="M129" s="504">
        <v>5</v>
      </c>
      <c r="N129" s="504">
        <v>10</v>
      </c>
      <c r="O129" s="504">
        <v>15</v>
      </c>
      <c r="P129" s="504">
        <v>20</v>
      </c>
      <c r="Q129" s="502">
        <f t="shared" si="19"/>
        <v>7.7958198428235689E-2</v>
      </c>
      <c r="R129" s="499">
        <v>1000000</v>
      </c>
      <c r="S129" s="502">
        <f t="shared" si="15"/>
        <v>5.9998800440008132E-2</v>
      </c>
      <c r="T129" s="499">
        <v>1060000</v>
      </c>
      <c r="U129" s="502">
        <f t="shared" si="16"/>
        <v>0.11825379665710274</v>
      </c>
      <c r="V129" s="499">
        <v>2123600</v>
      </c>
      <c r="W129" s="502">
        <f t="shared" si="17"/>
        <v>0.11825379665710274</v>
      </c>
      <c r="X129" s="499">
        <v>2251016</v>
      </c>
      <c r="Y129" s="502">
        <f t="shared" si="18"/>
        <v>9.5344795421988801E-2</v>
      </c>
      <c r="Z129" s="499">
        <v>6434616</v>
      </c>
    </row>
    <row r="130" spans="1:26" ht="82.5" customHeight="1">
      <c r="A130" s="900"/>
      <c r="B130" s="885"/>
      <c r="C130" s="533" t="s">
        <v>106</v>
      </c>
      <c r="D130" s="402">
        <v>0.05</v>
      </c>
      <c r="E130" s="533">
        <v>3</v>
      </c>
      <c r="F130" s="533" t="s">
        <v>689</v>
      </c>
      <c r="G130" s="396">
        <v>3</v>
      </c>
      <c r="H130" s="570" t="s">
        <v>9</v>
      </c>
      <c r="I130" s="504">
        <v>3</v>
      </c>
      <c r="J130" s="504">
        <v>3</v>
      </c>
      <c r="K130" s="504">
        <v>3</v>
      </c>
      <c r="L130" s="504">
        <v>3</v>
      </c>
      <c r="M130" s="504">
        <v>3</v>
      </c>
      <c r="N130" s="504">
        <v>6</v>
      </c>
      <c r="O130" s="504">
        <v>9</v>
      </c>
      <c r="P130" s="504">
        <v>12</v>
      </c>
      <c r="Q130" s="502">
        <f t="shared" si="19"/>
        <v>7.7958198428235689E-2</v>
      </c>
      <c r="R130" s="499">
        <v>1000000</v>
      </c>
      <c r="S130" s="502">
        <f t="shared" si="15"/>
        <v>5.9998800440008132E-2</v>
      </c>
      <c r="T130" s="499">
        <v>1060000</v>
      </c>
      <c r="U130" s="502">
        <f t="shared" si="16"/>
        <v>0.11825379665710274</v>
      </c>
      <c r="V130" s="499">
        <v>2123600</v>
      </c>
      <c r="W130" s="502">
        <f t="shared" si="17"/>
        <v>0.11825379665710274</v>
      </c>
      <c r="X130" s="499">
        <v>2251016</v>
      </c>
      <c r="Y130" s="502">
        <f t="shared" si="18"/>
        <v>9.5344795421988801E-2</v>
      </c>
      <c r="Z130" s="499">
        <v>6434616</v>
      </c>
    </row>
    <row r="131" spans="1:26" ht="111.75" customHeight="1">
      <c r="A131" s="900"/>
      <c r="B131" s="885"/>
      <c r="C131" s="533" t="s">
        <v>107</v>
      </c>
      <c r="D131" s="402">
        <v>0.8</v>
      </c>
      <c r="E131" s="533">
        <v>150</v>
      </c>
      <c r="F131" s="533" t="s">
        <v>108</v>
      </c>
      <c r="G131" s="396">
        <v>50</v>
      </c>
      <c r="H131" s="570" t="s">
        <v>8</v>
      </c>
      <c r="I131" s="504">
        <v>20</v>
      </c>
      <c r="J131" s="504">
        <v>40</v>
      </c>
      <c r="K131" s="504">
        <v>60</v>
      </c>
      <c r="L131" s="504">
        <v>30</v>
      </c>
      <c r="M131" s="504">
        <v>20</v>
      </c>
      <c r="N131" s="504">
        <v>60</v>
      </c>
      <c r="O131" s="504">
        <v>120</v>
      </c>
      <c r="P131" s="504">
        <v>150</v>
      </c>
      <c r="Q131" s="502">
        <f t="shared" si="19"/>
        <v>3.8979099214117845E-2</v>
      </c>
      <c r="R131" s="499">
        <v>500000</v>
      </c>
      <c r="S131" s="502">
        <f t="shared" si="15"/>
        <v>2.9999400220004066E-2</v>
      </c>
      <c r="T131" s="499">
        <v>530000</v>
      </c>
      <c r="U131" s="502">
        <f t="shared" si="16"/>
        <v>0.1061255433805345</v>
      </c>
      <c r="V131" s="499">
        <v>1905801</v>
      </c>
      <c r="W131" s="502">
        <f t="shared" si="17"/>
        <v>0.10612554338053451</v>
      </c>
      <c r="X131" s="499">
        <v>2020149.06</v>
      </c>
      <c r="Y131" s="502">
        <f t="shared" si="18"/>
        <v>7.3434692076775554E-2</v>
      </c>
      <c r="Z131" s="539">
        <v>4955950.0600000005</v>
      </c>
    </row>
    <row r="132" spans="1:26" s="678" customFormat="1" ht="20.100000000000001" customHeight="1">
      <c r="D132" s="332"/>
      <c r="F132" s="689"/>
      <c r="G132" s="332"/>
      <c r="P132" s="677"/>
      <c r="Q132" s="687">
        <f>SUM(Q116:Q131)</f>
        <v>3.8324267498124316</v>
      </c>
      <c r="R132" s="690">
        <v>49160022</v>
      </c>
      <c r="S132" s="687">
        <f>SUM(S116:S131)</f>
        <v>8.60980652394516</v>
      </c>
      <c r="T132" s="690">
        <v>152109623</v>
      </c>
      <c r="U132" s="687">
        <f>SUM(U116:U131)</f>
        <v>3.0758572618030016</v>
      </c>
      <c r="V132" s="690">
        <v>55236201</v>
      </c>
      <c r="W132" s="687">
        <f>SUM(W116:W131)</f>
        <v>3.075857261803002</v>
      </c>
      <c r="X132" s="690">
        <v>58550373.060000002</v>
      </c>
      <c r="Y132" s="687">
        <f>SUM(Y116:Y131)</f>
        <v>4.6683392999210804</v>
      </c>
      <c r="Z132" s="688">
        <v>315056219.06</v>
      </c>
    </row>
    <row r="133" spans="1:26" s="517" customFormat="1" ht="20.100000000000001" customHeight="1">
      <c r="D133" s="5"/>
      <c r="F133" s="555"/>
      <c r="G133" s="5"/>
      <c r="J133" s="559" t="s">
        <v>780</v>
      </c>
      <c r="P133" s="516"/>
      <c r="R133" s="556">
        <v>0</v>
      </c>
      <c r="T133" s="556">
        <v>0.31999999284744263</v>
      </c>
      <c r="V133" s="556">
        <v>-0.28079999983310699</v>
      </c>
      <c r="X133" s="556">
        <v>-0.29764800518751144</v>
      </c>
      <c r="Z133" s="571">
        <v>-0.25844800472259521</v>
      </c>
    </row>
    <row r="134" spans="1:26" ht="20.100000000000001" customHeight="1"/>
    <row r="135" spans="1:26" ht="20.25" customHeight="1">
      <c r="A135" s="865" t="s">
        <v>29</v>
      </c>
      <c r="B135" s="866"/>
      <c r="C135" s="866"/>
      <c r="D135" s="866"/>
      <c r="E135" s="866"/>
      <c r="F135" s="866"/>
      <c r="G135" s="866"/>
      <c r="H135" s="866"/>
      <c r="I135" s="866"/>
      <c r="J135" s="866"/>
      <c r="K135" s="866"/>
      <c r="L135" s="866"/>
      <c r="M135" s="866"/>
      <c r="N135" s="866"/>
      <c r="O135" s="866"/>
      <c r="P135" s="866"/>
      <c r="Q135" s="866"/>
      <c r="R135" s="866"/>
      <c r="S135" s="866"/>
      <c r="T135" s="866"/>
      <c r="U135" s="866"/>
      <c r="V135" s="866"/>
      <c r="W135" s="866"/>
      <c r="X135" s="866"/>
      <c r="Y135" s="866"/>
      <c r="Z135" s="866"/>
    </row>
    <row r="136" spans="1:26" ht="20.25" customHeight="1">
      <c r="A136" s="865" t="s">
        <v>824</v>
      </c>
      <c r="B136" s="866"/>
      <c r="C136" s="866"/>
      <c r="D136" s="866"/>
      <c r="E136" s="866"/>
      <c r="F136" s="866"/>
      <c r="G136" s="866"/>
      <c r="H136" s="866"/>
      <c r="I136" s="866"/>
      <c r="J136" s="866"/>
      <c r="K136" s="866"/>
      <c r="L136" s="866"/>
      <c r="M136" s="866"/>
      <c r="N136" s="866"/>
      <c r="O136" s="866"/>
      <c r="P136" s="866"/>
      <c r="Q136" s="866"/>
      <c r="R136" s="866"/>
      <c r="S136" s="866"/>
      <c r="T136" s="866"/>
      <c r="U136" s="866"/>
      <c r="V136" s="866"/>
      <c r="W136" s="866"/>
      <c r="X136" s="866"/>
      <c r="Y136" s="866"/>
      <c r="Z136" s="866"/>
    </row>
    <row r="137" spans="1:26" ht="20.25" customHeight="1">
      <c r="A137" s="892" t="s">
        <v>381</v>
      </c>
      <c r="B137" s="893"/>
      <c r="C137" s="893"/>
      <c r="D137" s="893"/>
      <c r="E137" s="893"/>
      <c r="F137" s="893"/>
      <c r="G137" s="893"/>
      <c r="H137" s="893"/>
      <c r="I137" s="893"/>
      <c r="J137" s="893"/>
      <c r="K137" s="893"/>
      <c r="L137" s="893"/>
      <c r="M137" s="893"/>
      <c r="N137" s="893"/>
      <c r="O137" s="893"/>
      <c r="P137" s="893"/>
      <c r="Q137" s="893"/>
      <c r="R137" s="893"/>
      <c r="S137" s="893"/>
      <c r="T137" s="893"/>
      <c r="U137" s="893"/>
      <c r="V137" s="893"/>
      <c r="W137" s="893"/>
      <c r="X137" s="893"/>
      <c r="Y137" s="893"/>
      <c r="Z137" s="893"/>
    </row>
    <row r="138" spans="1:26" ht="27.75" customHeight="1">
      <c r="A138" s="528" t="s">
        <v>1</v>
      </c>
      <c r="B138" s="575"/>
      <c r="C138" s="910" t="s">
        <v>0</v>
      </c>
      <c r="D138" s="910"/>
      <c r="E138" s="910"/>
      <c r="F138" s="564"/>
      <c r="G138" s="104"/>
      <c r="H138" s="483"/>
      <c r="I138" s="483"/>
      <c r="J138" s="483"/>
      <c r="K138" s="483"/>
      <c r="L138" s="483"/>
      <c r="M138" s="483"/>
      <c r="N138" s="483"/>
      <c r="O138" s="483"/>
      <c r="P138" s="484"/>
      <c r="Q138" s="483"/>
      <c r="R138" s="485"/>
      <c r="S138" s="483"/>
      <c r="T138" s="485"/>
      <c r="U138" s="483"/>
      <c r="V138" s="485"/>
      <c r="W138" s="483"/>
      <c r="X138" s="485"/>
      <c r="Y138" s="483"/>
      <c r="Z138" s="486"/>
    </row>
    <row r="139" spans="1:26" ht="23.25" customHeight="1">
      <c r="A139" s="896" t="s">
        <v>21</v>
      </c>
      <c r="B139" s="896" t="s">
        <v>22</v>
      </c>
      <c r="C139" s="885" t="s">
        <v>23</v>
      </c>
      <c r="D139" s="885"/>
      <c r="E139" s="885" t="s">
        <v>24</v>
      </c>
      <c r="F139" s="885" t="s">
        <v>25</v>
      </c>
      <c r="G139" s="885"/>
      <c r="H139" s="487"/>
      <c r="I139" s="876" t="s">
        <v>379</v>
      </c>
      <c r="J139" s="876"/>
      <c r="K139" s="876"/>
      <c r="L139" s="876"/>
      <c r="M139" s="876" t="s">
        <v>380</v>
      </c>
      <c r="N139" s="876"/>
      <c r="O139" s="876"/>
      <c r="P139" s="876"/>
      <c r="Q139" s="488">
        <v>100</v>
      </c>
      <c r="R139" s="489"/>
      <c r="S139" s="488">
        <v>100</v>
      </c>
      <c r="T139" s="895" t="s">
        <v>382</v>
      </c>
      <c r="U139" s="895"/>
      <c r="V139" s="895"/>
      <c r="W139" s="895"/>
      <c r="X139" s="895"/>
      <c r="Y139" s="895"/>
      <c r="Z139" s="490" t="s">
        <v>383</v>
      </c>
    </row>
    <row r="140" spans="1:26" ht="83.25" customHeight="1">
      <c r="A140" s="885"/>
      <c r="B140" s="885"/>
      <c r="C140" s="488" t="s">
        <v>23</v>
      </c>
      <c r="D140" s="392" t="s">
        <v>27</v>
      </c>
      <c r="E140" s="885"/>
      <c r="F140" s="552" t="s">
        <v>25</v>
      </c>
      <c r="G140" s="408" t="s">
        <v>27</v>
      </c>
      <c r="H140" s="487" t="s">
        <v>9</v>
      </c>
      <c r="I140" s="488">
        <v>2012</v>
      </c>
      <c r="J140" s="488">
        <v>2013</v>
      </c>
      <c r="K140" s="488">
        <v>2014</v>
      </c>
      <c r="L140" s="488">
        <v>2015</v>
      </c>
      <c r="M140" s="488">
        <v>2012</v>
      </c>
      <c r="N140" s="488">
        <v>2013</v>
      </c>
      <c r="O140" s="488">
        <v>2014</v>
      </c>
      <c r="P140" s="530">
        <v>2015</v>
      </c>
      <c r="Q140" s="487" t="s">
        <v>384</v>
      </c>
      <c r="R140" s="489" t="s">
        <v>4</v>
      </c>
      <c r="S140" s="487" t="s">
        <v>384</v>
      </c>
      <c r="T140" s="489" t="s">
        <v>616</v>
      </c>
      <c r="U140" s="487" t="s">
        <v>384</v>
      </c>
      <c r="V140" s="489" t="s">
        <v>617</v>
      </c>
      <c r="W140" s="487" t="s">
        <v>384</v>
      </c>
      <c r="X140" s="489" t="s">
        <v>618</v>
      </c>
      <c r="Y140" s="487" t="s">
        <v>384</v>
      </c>
      <c r="Z140" s="489" t="s">
        <v>386</v>
      </c>
    </row>
    <row r="141" spans="1:26" ht="24" customHeight="1">
      <c r="A141" s="576"/>
      <c r="B141" s="493"/>
      <c r="C141" s="493"/>
      <c r="D141" s="31"/>
      <c r="E141" s="494"/>
      <c r="F141" s="495"/>
      <c r="G141" s="73"/>
      <c r="H141" s="496"/>
      <c r="I141" s="496"/>
      <c r="J141" s="496"/>
      <c r="K141" s="496"/>
      <c r="L141" s="496"/>
      <c r="M141" s="496"/>
      <c r="N141" s="496"/>
      <c r="O141" s="496"/>
      <c r="P141" s="497"/>
      <c r="Q141" s="498">
        <f>+(R141*$Q$113)/R$113</f>
        <v>7.7917975116174647</v>
      </c>
      <c r="R141" s="499">
        <v>99948404</v>
      </c>
      <c r="S141" s="498">
        <f>+(T141*$S$113)/T$113</f>
        <v>5.9967843458933094</v>
      </c>
      <c r="T141" s="499">
        <v>105945308.24000001</v>
      </c>
      <c r="U141" s="498">
        <f>+(V141*$U$113)/V$113</f>
        <v>6.2535981510784771</v>
      </c>
      <c r="V141" s="499">
        <v>112302026.7344</v>
      </c>
      <c r="W141" s="498">
        <f>+(X141*$W$113)/X$113</f>
        <v>6.2535981510784779</v>
      </c>
      <c r="X141" s="499">
        <v>119040148.33846401</v>
      </c>
      <c r="Y141" s="498">
        <f>+(Z141*$Y$113)/Z$113</f>
        <v>6.4787341197977888</v>
      </c>
      <c r="Z141" s="499">
        <v>437235887.31286407</v>
      </c>
    </row>
    <row r="142" spans="1:26" ht="60.75" customHeight="1">
      <c r="A142" s="900" t="s">
        <v>550</v>
      </c>
      <c r="B142" s="885" t="s">
        <v>551</v>
      </c>
      <c r="C142" s="885" t="s">
        <v>110</v>
      </c>
      <c r="D142" s="912">
        <v>0.15</v>
      </c>
      <c r="E142" s="533">
        <v>1</v>
      </c>
      <c r="F142" s="488" t="s">
        <v>691</v>
      </c>
      <c r="G142" s="396">
        <v>0</v>
      </c>
      <c r="H142" s="488" t="s">
        <v>8</v>
      </c>
      <c r="I142" s="504">
        <v>1</v>
      </c>
      <c r="J142" s="504"/>
      <c r="K142" s="504"/>
      <c r="L142" s="504"/>
      <c r="M142" s="504">
        <v>1</v>
      </c>
      <c r="N142" s="496">
        <v>1</v>
      </c>
      <c r="O142" s="496">
        <v>1</v>
      </c>
      <c r="P142" s="504">
        <v>1</v>
      </c>
      <c r="Q142" s="502">
        <f>+(R142*$Q$141)/R$141</f>
        <v>0.39590190144137249</v>
      </c>
      <c r="R142" s="499">
        <v>5078387</v>
      </c>
      <c r="S142" s="502">
        <f>+(T142*$S$141)/T$141</f>
        <v>0</v>
      </c>
      <c r="T142" s="499">
        <v>0</v>
      </c>
      <c r="U142" s="502">
        <f>+(V142*$U$141)/V$141</f>
        <v>0</v>
      </c>
      <c r="V142" s="499">
        <v>0</v>
      </c>
      <c r="W142" s="502">
        <f>+(X142*$W$141)/X$141</f>
        <v>0</v>
      </c>
      <c r="X142" s="499">
        <v>0</v>
      </c>
      <c r="Y142" s="502">
        <f>+(Z142*$Y$141)/Z$141</f>
        <v>7.5248899015681339E-2</v>
      </c>
      <c r="Z142" s="499">
        <v>5078387</v>
      </c>
    </row>
    <row r="143" spans="1:26" ht="46.5" customHeight="1">
      <c r="A143" s="900"/>
      <c r="B143" s="885"/>
      <c r="C143" s="885"/>
      <c r="D143" s="766"/>
      <c r="E143" s="536">
        <v>1</v>
      </c>
      <c r="F143" s="536" t="s">
        <v>109</v>
      </c>
      <c r="G143" s="241">
        <v>1</v>
      </c>
      <c r="H143" s="488" t="s">
        <v>9</v>
      </c>
      <c r="I143" s="536">
        <v>1</v>
      </c>
      <c r="J143" s="536"/>
      <c r="K143" s="536"/>
      <c r="L143" s="536"/>
      <c r="M143" s="504">
        <v>1</v>
      </c>
      <c r="N143" s="496">
        <v>1</v>
      </c>
      <c r="O143" s="496">
        <v>1</v>
      </c>
      <c r="P143" s="504">
        <v>1</v>
      </c>
      <c r="Q143" s="502">
        <f t="shared" ref="Q143:Q166" si="20">+(R143*$Q$141)/R$141</f>
        <v>0</v>
      </c>
      <c r="R143" s="499">
        <v>0</v>
      </c>
      <c r="S143" s="502">
        <f t="shared" ref="S143:S171" si="21">+(T143*$S$141)/T$141</f>
        <v>0</v>
      </c>
      <c r="T143" s="499">
        <v>0</v>
      </c>
      <c r="U143" s="502">
        <f t="shared" ref="U143:U171" si="22">+(V143*$U$141)/V$141</f>
        <v>0</v>
      </c>
      <c r="V143" s="499">
        <v>0</v>
      </c>
      <c r="W143" s="502">
        <f t="shared" ref="W143:W171" si="23">+(X143*$W$141)/X$141</f>
        <v>0</v>
      </c>
      <c r="X143" s="499">
        <v>0</v>
      </c>
      <c r="Y143" s="502">
        <f t="shared" ref="Y143:Y171" si="24">+(Z143*$Y$141)/Z$141</f>
        <v>0</v>
      </c>
      <c r="Z143" s="499">
        <v>0</v>
      </c>
    </row>
    <row r="144" spans="1:26" ht="66" customHeight="1">
      <c r="A144" s="900"/>
      <c r="B144" s="885"/>
      <c r="C144" s="885"/>
      <c r="D144" s="766"/>
      <c r="E144" s="533">
        <v>4</v>
      </c>
      <c r="F144" s="533" t="s">
        <v>134</v>
      </c>
      <c r="G144" s="396">
        <v>0</v>
      </c>
      <c r="H144" s="488" t="s">
        <v>8</v>
      </c>
      <c r="I144" s="504">
        <v>1</v>
      </c>
      <c r="J144" s="504">
        <v>1</v>
      </c>
      <c r="K144" s="504">
        <v>1</v>
      </c>
      <c r="L144" s="504">
        <v>1</v>
      </c>
      <c r="M144" s="504">
        <v>1</v>
      </c>
      <c r="N144" s="496">
        <v>2</v>
      </c>
      <c r="O144" s="496">
        <v>3</v>
      </c>
      <c r="P144" s="504">
        <v>4</v>
      </c>
      <c r="Q144" s="502">
        <f t="shared" si="20"/>
        <v>3.8979099214117838E-2</v>
      </c>
      <c r="R144" s="499">
        <v>500000</v>
      </c>
      <c r="S144" s="502">
        <f t="shared" si="21"/>
        <v>2.9999400220004059E-2</v>
      </c>
      <c r="T144" s="499">
        <v>530000</v>
      </c>
      <c r="U144" s="502">
        <f t="shared" si="22"/>
        <v>5.5685532424704628E-2</v>
      </c>
      <c r="V144" s="499">
        <v>1000000</v>
      </c>
      <c r="W144" s="502">
        <f t="shared" si="23"/>
        <v>5.5685532424704628E-2</v>
      </c>
      <c r="X144" s="499">
        <v>1060000</v>
      </c>
      <c r="Y144" s="502">
        <f t="shared" si="24"/>
        <v>4.5786013936798306E-2</v>
      </c>
      <c r="Z144" s="499">
        <v>3090000</v>
      </c>
    </row>
    <row r="145" spans="1:26" ht="71.25" customHeight="1">
      <c r="A145" s="900"/>
      <c r="B145" s="885"/>
      <c r="C145" s="885"/>
      <c r="D145" s="766"/>
      <c r="E145" s="533">
        <v>2</v>
      </c>
      <c r="F145" s="488" t="s">
        <v>111</v>
      </c>
      <c r="G145" s="396">
        <v>0</v>
      </c>
      <c r="H145" s="488" t="s">
        <v>8</v>
      </c>
      <c r="I145" s="504">
        <v>1</v>
      </c>
      <c r="J145" s="504"/>
      <c r="K145" s="504">
        <v>1</v>
      </c>
      <c r="L145" s="504"/>
      <c r="M145" s="504">
        <v>1</v>
      </c>
      <c r="N145" s="496">
        <v>1</v>
      </c>
      <c r="O145" s="496">
        <v>2</v>
      </c>
      <c r="P145" s="504">
        <v>2</v>
      </c>
      <c r="Q145" s="502">
        <f t="shared" si="20"/>
        <v>3.8979099214117838E-2</v>
      </c>
      <c r="R145" s="499">
        <v>500000</v>
      </c>
      <c r="S145" s="502">
        <f t="shared" si="21"/>
        <v>0</v>
      </c>
      <c r="T145" s="499">
        <v>0</v>
      </c>
      <c r="U145" s="502">
        <f t="shared" si="22"/>
        <v>5.5685532424704628E-2</v>
      </c>
      <c r="V145" s="499">
        <v>1000000</v>
      </c>
      <c r="W145" s="502">
        <f t="shared" si="23"/>
        <v>5.5685532424704628E-2</v>
      </c>
      <c r="X145" s="499">
        <v>1060000</v>
      </c>
      <c r="Y145" s="502">
        <f t="shared" si="24"/>
        <v>3.79327494104219E-2</v>
      </c>
      <c r="Z145" s="499">
        <v>2560000</v>
      </c>
    </row>
    <row r="146" spans="1:26" ht="60" customHeight="1">
      <c r="A146" s="900"/>
      <c r="B146" s="885"/>
      <c r="C146" s="885"/>
      <c r="D146" s="766"/>
      <c r="E146" s="533" t="s">
        <v>692</v>
      </c>
      <c r="F146" s="488" t="s">
        <v>112</v>
      </c>
      <c r="G146" s="396">
        <v>0</v>
      </c>
      <c r="H146" s="488" t="s">
        <v>8</v>
      </c>
      <c r="I146" s="504"/>
      <c r="J146" s="504"/>
      <c r="K146" s="504"/>
      <c r="L146" s="504"/>
      <c r="M146" s="504">
        <v>0</v>
      </c>
      <c r="N146" s="496">
        <v>0</v>
      </c>
      <c r="O146" s="496">
        <v>0</v>
      </c>
      <c r="P146" s="504">
        <v>0</v>
      </c>
      <c r="Q146" s="502">
        <f t="shared" si="20"/>
        <v>0</v>
      </c>
      <c r="R146" s="499">
        <v>0</v>
      </c>
      <c r="S146" s="502">
        <f t="shared" si="21"/>
        <v>0</v>
      </c>
      <c r="T146" s="499">
        <v>0</v>
      </c>
      <c r="U146" s="502">
        <f t="shared" si="22"/>
        <v>0</v>
      </c>
      <c r="V146" s="499">
        <v>0</v>
      </c>
      <c r="W146" s="502">
        <f t="shared" si="23"/>
        <v>0</v>
      </c>
      <c r="X146" s="499">
        <v>0</v>
      </c>
      <c r="Y146" s="502">
        <f t="shared" si="24"/>
        <v>0</v>
      </c>
      <c r="Z146" s="499">
        <v>0</v>
      </c>
    </row>
    <row r="147" spans="1:26" ht="90.75" customHeight="1">
      <c r="A147" s="900"/>
      <c r="B147" s="885"/>
      <c r="C147" s="885"/>
      <c r="D147" s="766"/>
      <c r="E147" s="533">
        <v>3</v>
      </c>
      <c r="F147" s="488" t="s">
        <v>113</v>
      </c>
      <c r="G147" s="396">
        <v>2</v>
      </c>
      <c r="H147" s="488" t="s">
        <v>8</v>
      </c>
      <c r="I147" s="533"/>
      <c r="J147" s="504">
        <v>1</v>
      </c>
      <c r="K147" s="504">
        <v>1</v>
      </c>
      <c r="L147" s="504">
        <v>1</v>
      </c>
      <c r="M147" s="504">
        <v>0</v>
      </c>
      <c r="N147" s="496">
        <v>1</v>
      </c>
      <c r="O147" s="496">
        <v>2</v>
      </c>
      <c r="P147" s="504">
        <v>3</v>
      </c>
      <c r="Q147" s="502">
        <f t="shared" si="20"/>
        <v>0</v>
      </c>
      <c r="R147" s="499">
        <v>0</v>
      </c>
      <c r="S147" s="502">
        <f t="shared" si="21"/>
        <v>0.11320528384907191</v>
      </c>
      <c r="T147" s="499">
        <v>2000000</v>
      </c>
      <c r="U147" s="502">
        <f t="shared" si="22"/>
        <v>0.1670565972741139</v>
      </c>
      <c r="V147" s="499">
        <v>3000000</v>
      </c>
      <c r="W147" s="502">
        <f t="shared" si="23"/>
        <v>0.1670565972741139</v>
      </c>
      <c r="X147" s="499">
        <v>3180000</v>
      </c>
      <c r="Y147" s="502">
        <f t="shared" si="24"/>
        <v>0.12120698835048871</v>
      </c>
      <c r="Z147" s="499">
        <v>8180000</v>
      </c>
    </row>
    <row r="148" spans="1:26" ht="55.5" customHeight="1">
      <c r="A148" s="900"/>
      <c r="B148" s="885"/>
      <c r="C148" s="885"/>
      <c r="D148" s="766"/>
      <c r="E148" s="533">
        <v>2</v>
      </c>
      <c r="F148" s="488" t="s">
        <v>114</v>
      </c>
      <c r="G148" s="396" t="s">
        <v>68</v>
      </c>
      <c r="H148" s="488" t="s">
        <v>8</v>
      </c>
      <c r="I148" s="533">
        <v>1</v>
      </c>
      <c r="J148" s="504"/>
      <c r="K148" s="504"/>
      <c r="L148" s="504">
        <v>1</v>
      </c>
      <c r="M148" s="504">
        <v>1</v>
      </c>
      <c r="N148" s="496">
        <v>1</v>
      </c>
      <c r="O148" s="496">
        <v>1</v>
      </c>
      <c r="P148" s="504">
        <v>2</v>
      </c>
      <c r="Q148" s="502">
        <f t="shared" si="20"/>
        <v>7.7958198428235675E-2</v>
      </c>
      <c r="R148" s="499">
        <v>1000000</v>
      </c>
      <c r="S148" s="502">
        <f t="shared" si="21"/>
        <v>0</v>
      </c>
      <c r="T148" s="499">
        <v>0</v>
      </c>
      <c r="U148" s="502">
        <f t="shared" si="22"/>
        <v>0</v>
      </c>
      <c r="V148" s="499">
        <v>0</v>
      </c>
      <c r="W148" s="502">
        <f t="shared" si="23"/>
        <v>0</v>
      </c>
      <c r="X148" s="499">
        <v>0</v>
      </c>
      <c r="Y148" s="502">
        <f t="shared" si="24"/>
        <v>1.4817480238446054E-2</v>
      </c>
      <c r="Z148" s="499">
        <v>1000000</v>
      </c>
    </row>
    <row r="149" spans="1:26" ht="81.75" customHeight="1">
      <c r="A149" s="900"/>
      <c r="B149" s="885"/>
      <c r="C149" s="885"/>
      <c r="D149" s="766"/>
      <c r="E149" s="504">
        <v>4</v>
      </c>
      <c r="F149" s="533" t="s">
        <v>115</v>
      </c>
      <c r="G149" s="396">
        <v>0</v>
      </c>
      <c r="H149" s="488" t="s">
        <v>8</v>
      </c>
      <c r="I149" s="504">
        <v>1</v>
      </c>
      <c r="J149" s="504">
        <v>1</v>
      </c>
      <c r="K149" s="504">
        <v>1</v>
      </c>
      <c r="L149" s="504">
        <v>1</v>
      </c>
      <c r="M149" s="504">
        <v>1</v>
      </c>
      <c r="N149" s="496">
        <v>2</v>
      </c>
      <c r="O149" s="496">
        <v>3</v>
      </c>
      <c r="P149" s="504">
        <v>4</v>
      </c>
      <c r="Q149" s="502">
        <f t="shared" si="20"/>
        <v>1.1693729764235352</v>
      </c>
      <c r="R149" s="499">
        <v>15000000</v>
      </c>
      <c r="S149" s="502">
        <f t="shared" si="21"/>
        <v>0.96903722974805562</v>
      </c>
      <c r="T149" s="499">
        <v>17120000</v>
      </c>
      <c r="U149" s="502">
        <f t="shared" si="22"/>
        <v>1.024613796614565</v>
      </c>
      <c r="V149" s="499">
        <v>18400000</v>
      </c>
      <c r="W149" s="502">
        <f t="shared" si="23"/>
        <v>1.0246137966145652</v>
      </c>
      <c r="X149" s="499">
        <v>19504000</v>
      </c>
      <c r="Y149" s="502">
        <f t="shared" si="24"/>
        <v>1.0375792362169465</v>
      </c>
      <c r="Z149" s="499">
        <v>70024000</v>
      </c>
    </row>
    <row r="150" spans="1:26" ht="105" customHeight="1">
      <c r="A150" s="900"/>
      <c r="B150" s="885"/>
      <c r="C150" s="885"/>
      <c r="D150" s="766"/>
      <c r="E150" s="533">
        <v>4</v>
      </c>
      <c r="F150" s="533" t="s">
        <v>116</v>
      </c>
      <c r="G150" s="396">
        <v>0</v>
      </c>
      <c r="H150" s="488" t="s">
        <v>8</v>
      </c>
      <c r="I150" s="504">
        <v>1</v>
      </c>
      <c r="J150" s="504">
        <v>1</v>
      </c>
      <c r="K150" s="504">
        <v>1</v>
      </c>
      <c r="L150" s="504">
        <v>1</v>
      </c>
      <c r="M150" s="504">
        <v>1</v>
      </c>
      <c r="N150" s="504">
        <v>2</v>
      </c>
      <c r="O150" s="496">
        <v>3</v>
      </c>
      <c r="P150" s="504">
        <v>4</v>
      </c>
      <c r="Q150" s="502">
        <f t="shared" si="20"/>
        <v>3.8979099214117838E-2</v>
      </c>
      <c r="R150" s="499">
        <v>500000</v>
      </c>
      <c r="S150" s="502">
        <f t="shared" si="21"/>
        <v>2.9999400220004059E-2</v>
      </c>
      <c r="T150" s="499">
        <v>530000</v>
      </c>
      <c r="U150" s="502">
        <f t="shared" si="22"/>
        <v>5.5685532424704628E-2</v>
      </c>
      <c r="V150" s="499">
        <v>1000000</v>
      </c>
      <c r="W150" s="502">
        <f t="shared" si="23"/>
        <v>5.5685532424704628E-2</v>
      </c>
      <c r="X150" s="499">
        <v>1060000</v>
      </c>
      <c r="Y150" s="502">
        <f t="shared" si="24"/>
        <v>4.5786013936798306E-2</v>
      </c>
      <c r="Z150" s="499">
        <v>3090000</v>
      </c>
    </row>
    <row r="151" spans="1:26" ht="66" customHeight="1">
      <c r="A151" s="900"/>
      <c r="B151" s="885"/>
      <c r="C151" s="885"/>
      <c r="D151" s="766"/>
      <c r="E151" s="533" t="s">
        <v>552</v>
      </c>
      <c r="F151" s="488" t="s">
        <v>117</v>
      </c>
      <c r="G151" s="396">
        <v>254</v>
      </c>
      <c r="H151" s="488" t="s">
        <v>8</v>
      </c>
      <c r="I151" s="504">
        <v>100</v>
      </c>
      <c r="J151" s="504">
        <v>100</v>
      </c>
      <c r="K151" s="504">
        <v>100</v>
      </c>
      <c r="L151" s="504">
        <v>50</v>
      </c>
      <c r="M151" s="504">
        <v>100</v>
      </c>
      <c r="N151" s="504">
        <v>200</v>
      </c>
      <c r="O151" s="577">
        <v>300</v>
      </c>
      <c r="P151" s="504">
        <v>350</v>
      </c>
      <c r="Q151" s="502">
        <f t="shared" si="20"/>
        <v>0.15591639685647135</v>
      </c>
      <c r="R151" s="499">
        <v>2000000</v>
      </c>
      <c r="S151" s="502">
        <f t="shared" si="21"/>
        <v>0.11999760088001624</v>
      </c>
      <c r="T151" s="499">
        <v>2120000</v>
      </c>
      <c r="U151" s="502">
        <f t="shared" si="22"/>
        <v>0.13921383106176155</v>
      </c>
      <c r="V151" s="499">
        <v>2500000</v>
      </c>
      <c r="W151" s="502">
        <f t="shared" si="23"/>
        <v>0.13921383106176158</v>
      </c>
      <c r="X151" s="499">
        <v>2650000</v>
      </c>
      <c r="Y151" s="502">
        <f t="shared" si="24"/>
        <v>0.13735804181039493</v>
      </c>
      <c r="Z151" s="499">
        <v>9270000</v>
      </c>
    </row>
    <row r="152" spans="1:26" ht="110.25" customHeight="1">
      <c r="A152" s="900"/>
      <c r="B152" s="899" t="s">
        <v>553</v>
      </c>
      <c r="C152" s="885" t="s">
        <v>118</v>
      </c>
      <c r="D152" s="912">
        <v>0.01</v>
      </c>
      <c r="E152" s="533">
        <v>1</v>
      </c>
      <c r="F152" s="533" t="s">
        <v>119</v>
      </c>
      <c r="G152" s="392">
        <v>1</v>
      </c>
      <c r="H152" s="488" t="s">
        <v>8</v>
      </c>
      <c r="I152" s="504"/>
      <c r="J152" s="504">
        <v>1</v>
      </c>
      <c r="K152" s="504"/>
      <c r="L152" s="504"/>
      <c r="M152" s="504">
        <v>0</v>
      </c>
      <c r="N152" s="504">
        <v>1</v>
      </c>
      <c r="O152" s="496">
        <v>1</v>
      </c>
      <c r="P152" s="504">
        <v>1</v>
      </c>
      <c r="Q152" s="502">
        <f t="shared" si="20"/>
        <v>0</v>
      </c>
      <c r="R152" s="499">
        <v>0</v>
      </c>
      <c r="S152" s="502">
        <f t="shared" si="21"/>
        <v>0.11320528384907191</v>
      </c>
      <c r="T152" s="499">
        <v>2000000</v>
      </c>
      <c r="U152" s="502">
        <f t="shared" si="22"/>
        <v>0</v>
      </c>
      <c r="V152" s="499">
        <v>0</v>
      </c>
      <c r="W152" s="502">
        <f t="shared" si="23"/>
        <v>0</v>
      </c>
      <c r="X152" s="499">
        <v>0</v>
      </c>
      <c r="Y152" s="502">
        <f t="shared" si="24"/>
        <v>2.9634960476892108E-2</v>
      </c>
      <c r="Z152" s="499">
        <v>2000000</v>
      </c>
    </row>
    <row r="153" spans="1:26" ht="92.25" customHeight="1">
      <c r="A153" s="900"/>
      <c r="B153" s="899"/>
      <c r="C153" s="885"/>
      <c r="D153" s="766"/>
      <c r="E153" s="533">
        <v>2</v>
      </c>
      <c r="F153" s="533" t="s">
        <v>120</v>
      </c>
      <c r="G153" s="396">
        <v>0</v>
      </c>
      <c r="H153" s="488" t="s">
        <v>8</v>
      </c>
      <c r="I153" s="504">
        <v>1</v>
      </c>
      <c r="J153" s="504">
        <v>1</v>
      </c>
      <c r="K153" s="504"/>
      <c r="L153" s="504"/>
      <c r="M153" s="504">
        <v>1</v>
      </c>
      <c r="N153" s="504">
        <v>2</v>
      </c>
      <c r="O153" s="496">
        <v>2</v>
      </c>
      <c r="P153" s="504">
        <v>2</v>
      </c>
      <c r="Q153" s="502">
        <f t="shared" si="20"/>
        <v>3.8979099214117838E-2</v>
      </c>
      <c r="R153" s="499">
        <v>500000</v>
      </c>
      <c r="S153" s="502">
        <f t="shared" si="21"/>
        <v>2.9999400220004059E-2</v>
      </c>
      <c r="T153" s="499">
        <v>530000</v>
      </c>
      <c r="U153" s="502">
        <f t="shared" si="22"/>
        <v>0</v>
      </c>
      <c r="V153" s="499">
        <v>0</v>
      </c>
      <c r="W153" s="502">
        <f t="shared" si="23"/>
        <v>0</v>
      </c>
      <c r="X153" s="499">
        <v>0</v>
      </c>
      <c r="Y153" s="502">
        <f t="shared" si="24"/>
        <v>1.5262004645599436E-2</v>
      </c>
      <c r="Z153" s="499">
        <v>1030000</v>
      </c>
    </row>
    <row r="154" spans="1:26" ht="86.25" customHeight="1">
      <c r="A154" s="900"/>
      <c r="B154" s="899"/>
      <c r="C154" s="885"/>
      <c r="D154" s="766"/>
      <c r="E154" s="533">
        <v>50</v>
      </c>
      <c r="F154" s="533" t="s">
        <v>121</v>
      </c>
      <c r="G154" s="396">
        <v>0</v>
      </c>
      <c r="H154" s="488" t="s">
        <v>8</v>
      </c>
      <c r="I154" s="504">
        <v>10</v>
      </c>
      <c r="J154" s="504">
        <v>10</v>
      </c>
      <c r="K154" s="504">
        <v>10</v>
      </c>
      <c r="L154" s="504">
        <v>20</v>
      </c>
      <c r="M154" s="504">
        <v>10</v>
      </c>
      <c r="N154" s="504">
        <v>20</v>
      </c>
      <c r="O154" s="496">
        <v>30</v>
      </c>
      <c r="P154" s="504">
        <v>50</v>
      </c>
      <c r="Q154" s="502">
        <f t="shared" si="20"/>
        <v>3.8979099214117838E-2</v>
      </c>
      <c r="R154" s="499">
        <v>500000</v>
      </c>
      <c r="S154" s="502">
        <f t="shared" si="21"/>
        <v>2.9999400220004059E-2</v>
      </c>
      <c r="T154" s="499">
        <v>530000</v>
      </c>
      <c r="U154" s="502">
        <f t="shared" si="22"/>
        <v>5.5685532424704628E-2</v>
      </c>
      <c r="V154" s="499">
        <v>1000000</v>
      </c>
      <c r="W154" s="502">
        <f t="shared" si="23"/>
        <v>5.5685532424704628E-2</v>
      </c>
      <c r="X154" s="499">
        <v>1060000</v>
      </c>
      <c r="Y154" s="502">
        <f t="shared" si="24"/>
        <v>4.5786013936798306E-2</v>
      </c>
      <c r="Z154" s="499">
        <v>3090000</v>
      </c>
    </row>
    <row r="155" spans="1:26" ht="81.75" customHeight="1">
      <c r="A155" s="900"/>
      <c r="B155" s="899"/>
      <c r="C155" s="885"/>
      <c r="D155" s="766"/>
      <c r="E155" s="533">
        <v>60</v>
      </c>
      <c r="F155" s="533" t="s">
        <v>122</v>
      </c>
      <c r="G155" s="396">
        <v>0</v>
      </c>
      <c r="H155" s="488" t="s">
        <v>8</v>
      </c>
      <c r="I155" s="504">
        <v>15</v>
      </c>
      <c r="J155" s="504">
        <v>15</v>
      </c>
      <c r="K155" s="504">
        <v>15</v>
      </c>
      <c r="L155" s="504">
        <v>15</v>
      </c>
      <c r="M155" s="504">
        <v>15</v>
      </c>
      <c r="N155" s="496">
        <v>30</v>
      </c>
      <c r="O155" s="496">
        <v>45</v>
      </c>
      <c r="P155" s="504">
        <v>60</v>
      </c>
      <c r="Q155" s="502">
        <f t="shared" si="20"/>
        <v>3.8979099214117838E-2</v>
      </c>
      <c r="R155" s="499">
        <v>500000</v>
      </c>
      <c r="S155" s="502">
        <f t="shared" si="21"/>
        <v>2.9999400220004059E-2</v>
      </c>
      <c r="T155" s="499">
        <v>530000</v>
      </c>
      <c r="U155" s="502">
        <f t="shared" si="22"/>
        <v>5.5685532424704628E-2</v>
      </c>
      <c r="V155" s="499">
        <v>1000000</v>
      </c>
      <c r="W155" s="502">
        <f t="shared" si="23"/>
        <v>5.5685532424704628E-2</v>
      </c>
      <c r="X155" s="499">
        <v>1060000</v>
      </c>
      <c r="Y155" s="502">
        <f t="shared" si="24"/>
        <v>4.5786013936798306E-2</v>
      </c>
      <c r="Z155" s="499">
        <v>3090000</v>
      </c>
    </row>
    <row r="156" spans="1:26" ht="92.25" customHeight="1">
      <c r="A156" s="900"/>
      <c r="B156" s="899"/>
      <c r="C156" s="885"/>
      <c r="D156" s="766"/>
      <c r="E156" s="533">
        <v>4</v>
      </c>
      <c r="F156" s="533" t="s">
        <v>123</v>
      </c>
      <c r="G156" s="396">
        <v>0</v>
      </c>
      <c r="H156" s="488" t="s">
        <v>8</v>
      </c>
      <c r="I156" s="504">
        <v>1</v>
      </c>
      <c r="J156" s="504">
        <v>1</v>
      </c>
      <c r="K156" s="504">
        <v>1</v>
      </c>
      <c r="L156" s="504">
        <v>1</v>
      </c>
      <c r="M156" s="504">
        <v>1</v>
      </c>
      <c r="N156" s="504">
        <v>2</v>
      </c>
      <c r="O156" s="504">
        <v>3</v>
      </c>
      <c r="P156" s="504">
        <v>4</v>
      </c>
      <c r="Q156" s="502">
        <f t="shared" si="20"/>
        <v>0.6236655874258854</v>
      </c>
      <c r="R156" s="499">
        <v>8000000</v>
      </c>
      <c r="S156" s="502">
        <f t="shared" si="21"/>
        <v>0.61130853278498831</v>
      </c>
      <c r="T156" s="499">
        <v>10800000</v>
      </c>
      <c r="U156" s="502">
        <f t="shared" si="22"/>
        <v>0.76344864954270042</v>
      </c>
      <c r="V156" s="499">
        <v>13710000</v>
      </c>
      <c r="W156" s="502">
        <f t="shared" si="23"/>
        <v>0.76344864954270053</v>
      </c>
      <c r="X156" s="499">
        <v>14532600</v>
      </c>
      <c r="Y156" s="502">
        <f t="shared" si="24"/>
        <v>0.69705279586512237</v>
      </c>
      <c r="Z156" s="499">
        <v>47042600</v>
      </c>
    </row>
    <row r="157" spans="1:26" ht="81" customHeight="1">
      <c r="A157" s="900" t="s">
        <v>124</v>
      </c>
      <c r="B157" s="885" t="s">
        <v>125</v>
      </c>
      <c r="C157" s="899" t="s">
        <v>126</v>
      </c>
      <c r="D157" s="788">
        <v>0.1</v>
      </c>
      <c r="E157" s="533">
        <v>3</v>
      </c>
      <c r="F157" s="533" t="s">
        <v>127</v>
      </c>
      <c r="G157" s="396">
        <v>1</v>
      </c>
      <c r="H157" s="488" t="s">
        <v>8</v>
      </c>
      <c r="I157" s="504"/>
      <c r="J157" s="504">
        <v>1</v>
      </c>
      <c r="K157" s="504">
        <v>1</v>
      </c>
      <c r="L157" s="504">
        <v>1</v>
      </c>
      <c r="M157" s="504">
        <v>0</v>
      </c>
      <c r="N157" s="504">
        <v>1</v>
      </c>
      <c r="O157" s="504">
        <v>2</v>
      </c>
      <c r="P157" s="504">
        <v>3</v>
      </c>
      <c r="Q157" s="502">
        <f t="shared" si="20"/>
        <v>0</v>
      </c>
      <c r="R157" s="499">
        <v>0</v>
      </c>
      <c r="S157" s="502">
        <f t="shared" si="21"/>
        <v>0.16980792577360787</v>
      </c>
      <c r="T157" s="499">
        <v>3000000</v>
      </c>
      <c r="U157" s="502">
        <f t="shared" si="22"/>
        <v>0.17707999311056072</v>
      </c>
      <c r="V157" s="499">
        <v>3180000</v>
      </c>
      <c r="W157" s="502">
        <f t="shared" si="23"/>
        <v>0.17707999311056075</v>
      </c>
      <c r="X157" s="499">
        <v>3370800</v>
      </c>
      <c r="Y157" s="502">
        <f t="shared" si="24"/>
        <v>0.14151879026135056</v>
      </c>
      <c r="Z157" s="499">
        <v>9550800</v>
      </c>
    </row>
    <row r="158" spans="1:26" ht="72.75" customHeight="1">
      <c r="A158" s="900"/>
      <c r="B158" s="885"/>
      <c r="C158" s="899"/>
      <c r="D158" s="787"/>
      <c r="E158" s="533">
        <v>20</v>
      </c>
      <c r="F158" s="488" t="s">
        <v>800</v>
      </c>
      <c r="G158" s="396" t="s">
        <v>68</v>
      </c>
      <c r="H158" s="488" t="s">
        <v>8</v>
      </c>
      <c r="I158" s="504">
        <v>5</v>
      </c>
      <c r="J158" s="504">
        <v>5</v>
      </c>
      <c r="K158" s="504">
        <v>5</v>
      </c>
      <c r="L158" s="504">
        <v>5</v>
      </c>
      <c r="M158" s="504">
        <v>5</v>
      </c>
      <c r="N158" s="504">
        <v>10</v>
      </c>
      <c r="O158" s="504">
        <v>15</v>
      </c>
      <c r="P158" s="504">
        <v>20</v>
      </c>
      <c r="Q158" s="502">
        <f t="shared" si="20"/>
        <v>0.93549838113882811</v>
      </c>
      <c r="R158" s="499">
        <v>12000000</v>
      </c>
      <c r="S158" s="502">
        <f t="shared" si="21"/>
        <v>0.73809845069594893</v>
      </c>
      <c r="T158" s="499">
        <v>13040000</v>
      </c>
      <c r="U158" s="502">
        <f t="shared" si="22"/>
        <v>0.7978623085811678</v>
      </c>
      <c r="V158" s="499">
        <v>14328000</v>
      </c>
      <c r="W158" s="502">
        <f t="shared" si="23"/>
        <v>0.79786230858116791</v>
      </c>
      <c r="X158" s="499">
        <v>15187680</v>
      </c>
      <c r="Y158" s="502">
        <f t="shared" si="24"/>
        <v>0.80837771029498662</v>
      </c>
      <c r="Z158" s="499">
        <v>54555680</v>
      </c>
    </row>
    <row r="159" spans="1:26" ht="53.25" customHeight="1">
      <c r="A159" s="900"/>
      <c r="B159" s="885"/>
      <c r="C159" s="899"/>
      <c r="D159" s="787"/>
      <c r="E159" s="533">
        <v>1</v>
      </c>
      <c r="F159" s="488" t="s">
        <v>554</v>
      </c>
      <c r="G159" s="396">
        <v>1</v>
      </c>
      <c r="H159" s="488" t="s">
        <v>8</v>
      </c>
      <c r="I159" s="504"/>
      <c r="J159" s="529">
        <v>1</v>
      </c>
      <c r="K159" s="504"/>
      <c r="L159" s="504"/>
      <c r="M159" s="504">
        <v>0</v>
      </c>
      <c r="N159" s="504">
        <v>1</v>
      </c>
      <c r="O159" s="504">
        <v>1</v>
      </c>
      <c r="P159" s="504">
        <v>1</v>
      </c>
      <c r="Q159" s="502">
        <f t="shared" si="20"/>
        <v>0</v>
      </c>
      <c r="R159" s="499">
        <v>0</v>
      </c>
      <c r="S159" s="502">
        <f t="shared" si="21"/>
        <v>0.11320528384907191</v>
      </c>
      <c r="T159" s="499">
        <v>2000000</v>
      </c>
      <c r="U159" s="502">
        <f t="shared" si="22"/>
        <v>0</v>
      </c>
      <c r="V159" s="499">
        <v>0</v>
      </c>
      <c r="W159" s="502">
        <f t="shared" si="23"/>
        <v>0</v>
      </c>
      <c r="X159" s="499">
        <v>0</v>
      </c>
      <c r="Y159" s="502">
        <f t="shared" si="24"/>
        <v>2.9634960476892108E-2</v>
      </c>
      <c r="Z159" s="499">
        <v>2000000</v>
      </c>
    </row>
    <row r="160" spans="1:26" ht="59.25" customHeight="1">
      <c r="A160" s="900"/>
      <c r="B160" s="885"/>
      <c r="C160" s="899"/>
      <c r="D160" s="787"/>
      <c r="E160" s="533">
        <v>20</v>
      </c>
      <c r="F160" s="488" t="s">
        <v>128</v>
      </c>
      <c r="G160" s="396" t="s">
        <v>68</v>
      </c>
      <c r="H160" s="488" t="s">
        <v>8</v>
      </c>
      <c r="I160" s="504">
        <v>5</v>
      </c>
      <c r="J160" s="504">
        <v>5</v>
      </c>
      <c r="K160" s="504">
        <v>5</v>
      </c>
      <c r="L160" s="504">
        <v>5</v>
      </c>
      <c r="M160" s="504">
        <v>5</v>
      </c>
      <c r="N160" s="504">
        <v>10</v>
      </c>
      <c r="O160" s="504">
        <v>15</v>
      </c>
      <c r="P160" s="504">
        <v>20</v>
      </c>
      <c r="Q160" s="502">
        <f t="shared" si="20"/>
        <v>0.3118327937129427</v>
      </c>
      <c r="R160" s="499">
        <v>4000000</v>
      </c>
      <c r="S160" s="502">
        <f t="shared" si="21"/>
        <v>0.23999520176003247</v>
      </c>
      <c r="T160" s="499">
        <v>4240000</v>
      </c>
      <c r="U160" s="502">
        <f t="shared" si="22"/>
        <v>0.25189907447639381</v>
      </c>
      <c r="V160" s="499">
        <v>4523600</v>
      </c>
      <c r="W160" s="502">
        <f t="shared" si="23"/>
        <v>0.25189907447639387</v>
      </c>
      <c r="X160" s="499">
        <v>4795016</v>
      </c>
      <c r="Y160" s="502">
        <f t="shared" si="24"/>
        <v>0.26017444559446268</v>
      </c>
      <c r="Z160" s="499">
        <v>17558616</v>
      </c>
    </row>
    <row r="161" spans="1:26" ht="66" customHeight="1">
      <c r="A161" s="900"/>
      <c r="B161" s="885"/>
      <c r="C161" s="899"/>
      <c r="D161" s="787"/>
      <c r="E161" s="533">
        <v>1</v>
      </c>
      <c r="F161" s="533" t="s">
        <v>129</v>
      </c>
      <c r="G161" s="396">
        <v>2</v>
      </c>
      <c r="H161" s="488" t="s">
        <v>8</v>
      </c>
      <c r="I161" s="504"/>
      <c r="J161" s="504"/>
      <c r="K161" s="504">
        <v>1</v>
      </c>
      <c r="L161" s="504"/>
      <c r="M161" s="504">
        <v>0</v>
      </c>
      <c r="N161" s="504">
        <v>0</v>
      </c>
      <c r="O161" s="504">
        <v>1</v>
      </c>
      <c r="P161" s="504">
        <v>1</v>
      </c>
      <c r="Q161" s="502">
        <f t="shared" si="20"/>
        <v>0</v>
      </c>
      <c r="R161" s="499">
        <v>0</v>
      </c>
      <c r="S161" s="502">
        <f t="shared" si="21"/>
        <v>0</v>
      </c>
      <c r="T161" s="499">
        <v>0</v>
      </c>
      <c r="U161" s="502">
        <f t="shared" si="22"/>
        <v>2.7842766212352314E-2</v>
      </c>
      <c r="V161" s="499">
        <v>500000</v>
      </c>
      <c r="W161" s="502">
        <f t="shared" si="23"/>
        <v>2.7842766212352314E-2</v>
      </c>
      <c r="X161" s="499">
        <v>530000</v>
      </c>
      <c r="Y161" s="502">
        <f t="shared" si="24"/>
        <v>1.5262004645599436E-2</v>
      </c>
      <c r="Z161" s="499">
        <v>1030000</v>
      </c>
    </row>
    <row r="162" spans="1:26" ht="81" customHeight="1">
      <c r="A162" s="900"/>
      <c r="B162" s="885"/>
      <c r="C162" s="899"/>
      <c r="D162" s="787"/>
      <c r="E162" s="533">
        <v>12</v>
      </c>
      <c r="F162" s="533" t="s">
        <v>130</v>
      </c>
      <c r="G162" s="396">
        <v>12</v>
      </c>
      <c r="H162" s="488" t="s">
        <v>9</v>
      </c>
      <c r="I162" s="504">
        <v>3</v>
      </c>
      <c r="J162" s="504">
        <v>3</v>
      </c>
      <c r="K162" s="504">
        <v>3</v>
      </c>
      <c r="L162" s="504">
        <v>3</v>
      </c>
      <c r="M162" s="504">
        <v>3</v>
      </c>
      <c r="N162" s="504">
        <v>6</v>
      </c>
      <c r="O162" s="504">
        <v>9</v>
      </c>
      <c r="P162" s="504">
        <v>12</v>
      </c>
      <c r="Q162" s="502">
        <f t="shared" si="20"/>
        <v>0.93549838113882811</v>
      </c>
      <c r="R162" s="499">
        <v>12000000</v>
      </c>
      <c r="S162" s="502">
        <f t="shared" si="21"/>
        <v>0.73809845069594893</v>
      </c>
      <c r="T162" s="499">
        <v>13040000</v>
      </c>
      <c r="U162" s="502">
        <f t="shared" si="22"/>
        <v>0.77133372093403851</v>
      </c>
      <c r="V162" s="499">
        <v>13851600</v>
      </c>
      <c r="W162" s="502">
        <f t="shared" si="23"/>
        <v>0.77133372093403862</v>
      </c>
      <c r="X162" s="499">
        <v>14682696</v>
      </c>
      <c r="Y162" s="502">
        <f t="shared" si="24"/>
        <v>0.79383607226865949</v>
      </c>
      <c r="Z162" s="499">
        <v>53574296</v>
      </c>
    </row>
    <row r="163" spans="1:26" ht="84" customHeight="1">
      <c r="A163" s="900"/>
      <c r="B163" s="885"/>
      <c r="C163" s="899"/>
      <c r="D163" s="787"/>
      <c r="E163" s="570">
        <v>1</v>
      </c>
      <c r="F163" s="488" t="s">
        <v>693</v>
      </c>
      <c r="G163" s="396">
        <v>0</v>
      </c>
      <c r="H163" s="488" t="s">
        <v>8</v>
      </c>
      <c r="I163" s="504">
        <v>1</v>
      </c>
      <c r="J163" s="504"/>
      <c r="K163" s="504"/>
      <c r="L163" s="504">
        <v>1</v>
      </c>
      <c r="M163" s="504">
        <v>1</v>
      </c>
      <c r="N163" s="504">
        <v>1</v>
      </c>
      <c r="O163" s="504">
        <v>1</v>
      </c>
      <c r="P163" s="504">
        <v>2</v>
      </c>
      <c r="Q163" s="502">
        <f t="shared" si="20"/>
        <v>0.38979099214117841</v>
      </c>
      <c r="R163" s="499">
        <v>5000000</v>
      </c>
      <c r="S163" s="502">
        <f t="shared" si="21"/>
        <v>0</v>
      </c>
      <c r="T163" s="499">
        <v>0</v>
      </c>
      <c r="U163" s="502">
        <f t="shared" si="22"/>
        <v>0</v>
      </c>
      <c r="V163" s="499">
        <v>0</v>
      </c>
      <c r="W163" s="502">
        <f t="shared" si="23"/>
        <v>0</v>
      </c>
      <c r="X163" s="499">
        <v>0</v>
      </c>
      <c r="Y163" s="502">
        <f t="shared" si="24"/>
        <v>7.4087401192230271E-2</v>
      </c>
      <c r="Z163" s="499">
        <v>5000000</v>
      </c>
    </row>
    <row r="164" spans="1:26" ht="60.75" customHeight="1">
      <c r="A164" s="900" t="s">
        <v>737</v>
      </c>
      <c r="B164" s="885"/>
      <c r="C164" s="899"/>
      <c r="D164" s="787"/>
      <c r="E164" s="533">
        <v>1</v>
      </c>
      <c r="F164" s="533" t="s">
        <v>131</v>
      </c>
      <c r="G164" s="396" t="s">
        <v>68</v>
      </c>
      <c r="H164" s="488" t="s">
        <v>8</v>
      </c>
      <c r="I164" s="504"/>
      <c r="J164" s="504">
        <v>1</v>
      </c>
      <c r="K164" s="504"/>
      <c r="L164" s="504"/>
      <c r="M164" s="504">
        <v>0</v>
      </c>
      <c r="N164" s="504">
        <v>1</v>
      </c>
      <c r="O164" s="504">
        <v>1</v>
      </c>
      <c r="P164" s="504">
        <v>1</v>
      </c>
      <c r="Q164" s="502">
        <f t="shared" si="20"/>
        <v>0</v>
      </c>
      <c r="R164" s="499">
        <v>0</v>
      </c>
      <c r="S164" s="502">
        <f t="shared" si="21"/>
        <v>2.8301320962267978E-2</v>
      </c>
      <c r="T164" s="499">
        <v>500000</v>
      </c>
      <c r="U164" s="502">
        <f t="shared" si="22"/>
        <v>0</v>
      </c>
      <c r="V164" s="499">
        <v>0</v>
      </c>
      <c r="W164" s="502">
        <f t="shared" si="23"/>
        <v>0</v>
      </c>
      <c r="X164" s="499">
        <v>0</v>
      </c>
      <c r="Y164" s="502">
        <f t="shared" si="24"/>
        <v>7.4087401192230269E-3</v>
      </c>
      <c r="Z164" s="499">
        <v>500000</v>
      </c>
    </row>
    <row r="165" spans="1:26" ht="84.75" customHeight="1">
      <c r="A165" s="900"/>
      <c r="B165" s="885"/>
      <c r="C165" s="899"/>
      <c r="D165" s="787"/>
      <c r="E165" s="533">
        <v>4</v>
      </c>
      <c r="F165" s="533" t="s">
        <v>801</v>
      </c>
      <c r="G165" s="396">
        <v>0</v>
      </c>
      <c r="H165" s="488" t="s">
        <v>8</v>
      </c>
      <c r="I165" s="504">
        <v>1</v>
      </c>
      <c r="J165" s="504">
        <v>1</v>
      </c>
      <c r="K165" s="504">
        <v>1</v>
      </c>
      <c r="L165" s="504">
        <v>1</v>
      </c>
      <c r="M165" s="504">
        <v>1</v>
      </c>
      <c r="N165" s="504">
        <v>2</v>
      </c>
      <c r="O165" s="504">
        <v>3</v>
      </c>
      <c r="P165" s="504">
        <v>4</v>
      </c>
      <c r="Q165" s="502">
        <f t="shared" si="20"/>
        <v>1.5591639685647135E-2</v>
      </c>
      <c r="R165" s="499">
        <v>200000</v>
      </c>
      <c r="S165" s="502">
        <f t="shared" si="21"/>
        <v>1.1320528384907191E-2</v>
      </c>
      <c r="T165" s="499">
        <v>200000</v>
      </c>
      <c r="U165" s="502">
        <f t="shared" si="22"/>
        <v>3.8979872697293236E-2</v>
      </c>
      <c r="V165" s="499">
        <v>700000</v>
      </c>
      <c r="W165" s="502">
        <f t="shared" si="23"/>
        <v>3.8979872697293243E-2</v>
      </c>
      <c r="X165" s="499">
        <v>742000</v>
      </c>
      <c r="Y165" s="502">
        <f t="shared" si="24"/>
        <v>2.7293798599217631E-2</v>
      </c>
      <c r="Z165" s="499">
        <v>1842000</v>
      </c>
    </row>
    <row r="166" spans="1:26" ht="72.75" customHeight="1">
      <c r="A166" s="900"/>
      <c r="B166" s="885"/>
      <c r="C166" s="899"/>
      <c r="D166" s="787"/>
      <c r="E166" s="533">
        <v>4</v>
      </c>
      <c r="F166" s="488" t="s">
        <v>132</v>
      </c>
      <c r="G166" s="396" t="s">
        <v>68</v>
      </c>
      <c r="H166" s="488" t="s">
        <v>8</v>
      </c>
      <c r="I166" s="504">
        <v>1</v>
      </c>
      <c r="J166" s="504">
        <v>1</v>
      </c>
      <c r="K166" s="504">
        <v>1</v>
      </c>
      <c r="L166" s="504">
        <v>1</v>
      </c>
      <c r="M166" s="504">
        <v>1</v>
      </c>
      <c r="N166" s="504">
        <v>2</v>
      </c>
      <c r="O166" s="504">
        <v>3</v>
      </c>
      <c r="P166" s="504">
        <v>4</v>
      </c>
      <c r="Q166" s="502">
        <f t="shared" si="20"/>
        <v>1.5591639685647136</v>
      </c>
      <c r="R166" s="499">
        <v>20000000</v>
      </c>
      <c r="S166" s="502">
        <f t="shared" si="21"/>
        <v>1.6212745668822566</v>
      </c>
      <c r="T166" s="499">
        <v>28643090</v>
      </c>
      <c r="U166" s="502">
        <f t="shared" si="22"/>
        <v>1.6907060599550565</v>
      </c>
      <c r="V166" s="499">
        <v>30361675.399999999</v>
      </c>
      <c r="W166" s="502">
        <f t="shared" si="23"/>
        <v>1.690706059955057</v>
      </c>
      <c r="X166" s="499">
        <v>32183375.923999999</v>
      </c>
      <c r="Y166" s="502">
        <f t="shared" si="24"/>
        <v>1.6475280868179172</v>
      </c>
      <c r="Z166" s="499">
        <v>111188141.324</v>
      </c>
    </row>
    <row r="167" spans="1:26" ht="90.75" customHeight="1">
      <c r="A167" s="900"/>
      <c r="B167" s="885"/>
      <c r="C167" s="899"/>
      <c r="D167" s="787"/>
      <c r="E167" s="533">
        <v>2</v>
      </c>
      <c r="F167" s="488" t="s">
        <v>734</v>
      </c>
      <c r="G167" s="396" t="s">
        <v>68</v>
      </c>
      <c r="H167" s="488" t="s">
        <v>8</v>
      </c>
      <c r="I167" s="504"/>
      <c r="J167" s="504">
        <v>1</v>
      </c>
      <c r="K167" s="504">
        <v>1</v>
      </c>
      <c r="L167" s="504"/>
      <c r="M167" s="504">
        <v>0</v>
      </c>
      <c r="N167" s="504">
        <v>1</v>
      </c>
      <c r="O167" s="504">
        <v>2</v>
      </c>
      <c r="P167" s="504">
        <v>2</v>
      </c>
      <c r="Q167" s="502"/>
      <c r="R167" s="499"/>
      <c r="S167" s="502">
        <f t="shared" si="21"/>
        <v>5.6602641924535957E-2</v>
      </c>
      <c r="T167" s="499">
        <v>1000000</v>
      </c>
      <c r="U167" s="502">
        <f t="shared" si="22"/>
        <v>0.12513379987370743</v>
      </c>
      <c r="V167" s="499">
        <v>2247151</v>
      </c>
      <c r="W167" s="502">
        <f t="shared" si="23"/>
        <v>0.12513379987370743</v>
      </c>
      <c r="X167" s="499">
        <v>2381980.06</v>
      </c>
      <c r="Y167" s="502">
        <f t="shared" si="24"/>
        <v>8.3409538241172893E-2</v>
      </c>
      <c r="Z167" s="499">
        <v>5629131.0600000005</v>
      </c>
    </row>
    <row r="168" spans="1:26" ht="57" customHeight="1">
      <c r="A168" s="900"/>
      <c r="B168" s="885"/>
      <c r="C168" s="899"/>
      <c r="D168" s="787"/>
      <c r="E168" s="533">
        <v>1</v>
      </c>
      <c r="F168" s="533" t="s">
        <v>735</v>
      </c>
      <c r="G168" s="396">
        <v>0</v>
      </c>
      <c r="H168" s="488" t="s">
        <v>8</v>
      </c>
      <c r="I168" s="504">
        <v>1</v>
      </c>
      <c r="J168" s="504"/>
      <c r="K168" s="504"/>
      <c r="L168" s="504"/>
      <c r="M168" s="504">
        <v>1</v>
      </c>
      <c r="N168" s="504">
        <v>1</v>
      </c>
      <c r="O168" s="504">
        <v>1</v>
      </c>
      <c r="P168" s="504">
        <v>1</v>
      </c>
      <c r="Q168" s="502">
        <f>+(R168*$Q$141)/R$141</f>
        <v>7.7958198428235675E-2</v>
      </c>
      <c r="R168" s="499">
        <v>1000000</v>
      </c>
      <c r="S168" s="502">
        <f t="shared" si="21"/>
        <v>0</v>
      </c>
      <c r="T168" s="499">
        <v>0</v>
      </c>
      <c r="U168" s="502">
        <f t="shared" si="22"/>
        <v>0</v>
      </c>
      <c r="V168" s="499">
        <v>0</v>
      </c>
      <c r="W168" s="502">
        <f t="shared" si="23"/>
        <v>0</v>
      </c>
      <c r="X168" s="499">
        <v>0</v>
      </c>
      <c r="Y168" s="502">
        <f t="shared" si="24"/>
        <v>1.4817480238446054E-2</v>
      </c>
      <c r="Z168" s="499">
        <v>1000000</v>
      </c>
    </row>
    <row r="169" spans="1:26" ht="77.25" customHeight="1">
      <c r="A169" s="900"/>
      <c r="B169" s="885"/>
      <c r="C169" s="899"/>
      <c r="D169" s="787"/>
      <c r="E169" s="533">
        <v>1</v>
      </c>
      <c r="F169" s="488" t="s">
        <v>133</v>
      </c>
      <c r="G169" s="396" t="s">
        <v>68</v>
      </c>
      <c r="H169" s="488" t="s">
        <v>8</v>
      </c>
      <c r="I169" s="504">
        <v>1</v>
      </c>
      <c r="J169" s="504"/>
      <c r="K169" s="504"/>
      <c r="L169" s="504"/>
      <c r="M169" s="504">
        <v>1</v>
      </c>
      <c r="N169" s="504">
        <v>1</v>
      </c>
      <c r="O169" s="504">
        <v>1</v>
      </c>
      <c r="P169" s="504">
        <v>1</v>
      </c>
      <c r="Q169" s="502">
        <f>+(R169*$Q$141)/R$141</f>
        <v>0.67722419503545661</v>
      </c>
      <c r="R169" s="499">
        <v>8687017</v>
      </c>
      <c r="S169" s="502">
        <f t="shared" si="21"/>
        <v>0</v>
      </c>
      <c r="T169" s="499">
        <v>0</v>
      </c>
      <c r="U169" s="502">
        <f t="shared" si="22"/>
        <v>0</v>
      </c>
      <c r="V169" s="499">
        <v>0</v>
      </c>
      <c r="W169" s="502">
        <f t="shared" si="23"/>
        <v>0</v>
      </c>
      <c r="X169" s="499">
        <v>0</v>
      </c>
      <c r="Y169" s="502">
        <f t="shared" si="24"/>
        <v>0.12871970272854491</v>
      </c>
      <c r="Z169" s="499">
        <v>8687017</v>
      </c>
    </row>
    <row r="170" spans="1:26" ht="78" customHeight="1">
      <c r="A170" s="900"/>
      <c r="B170" s="885"/>
      <c r="C170" s="899"/>
      <c r="D170" s="787"/>
      <c r="E170" s="533">
        <v>1</v>
      </c>
      <c r="F170" s="533" t="s">
        <v>736</v>
      </c>
      <c r="G170" s="396">
        <v>1</v>
      </c>
      <c r="H170" s="488" t="s">
        <v>9</v>
      </c>
      <c r="I170" s="504"/>
      <c r="J170" s="504">
        <v>1</v>
      </c>
      <c r="K170" s="504"/>
      <c r="L170" s="504"/>
      <c r="M170" s="504">
        <v>0</v>
      </c>
      <c r="N170" s="504">
        <v>1</v>
      </c>
      <c r="O170" s="504">
        <v>1</v>
      </c>
      <c r="P170" s="504">
        <v>1</v>
      </c>
      <c r="Q170" s="502">
        <f>+(R170*$Q$141)/R$141</f>
        <v>0</v>
      </c>
      <c r="R170" s="499">
        <v>0</v>
      </c>
      <c r="S170" s="502">
        <f t="shared" si="21"/>
        <v>5.6602641924535957E-2</v>
      </c>
      <c r="T170" s="499">
        <v>1000000</v>
      </c>
      <c r="U170" s="502">
        <f t="shared" si="22"/>
        <v>0</v>
      </c>
      <c r="V170" s="499">
        <v>0</v>
      </c>
      <c r="W170" s="502">
        <f t="shared" si="23"/>
        <v>0</v>
      </c>
      <c r="X170" s="499">
        <v>0</v>
      </c>
      <c r="Y170" s="502">
        <f t="shared" si="24"/>
        <v>1.4817480238446054E-2</v>
      </c>
      <c r="Z170" s="499">
        <v>1000000</v>
      </c>
    </row>
    <row r="171" spans="1:26" ht="86.25" customHeight="1">
      <c r="A171" s="900"/>
      <c r="B171" s="885"/>
      <c r="C171" s="899"/>
      <c r="D171" s="787"/>
      <c r="E171" s="533">
        <v>2</v>
      </c>
      <c r="F171" s="533" t="s">
        <v>135</v>
      </c>
      <c r="G171" s="404">
        <v>0</v>
      </c>
      <c r="H171" s="488" t="s">
        <v>8</v>
      </c>
      <c r="I171" s="504">
        <v>1</v>
      </c>
      <c r="J171" s="504">
        <v>1</v>
      </c>
      <c r="K171" s="504"/>
      <c r="L171" s="504"/>
      <c r="M171" s="504">
        <v>1</v>
      </c>
      <c r="N171" s="504">
        <v>2</v>
      </c>
      <c r="O171" s="504">
        <v>2</v>
      </c>
      <c r="P171" s="504">
        <v>2</v>
      </c>
      <c r="Q171" s="502">
        <f>+(R171*$Q$141)/R$141</f>
        <v>0.23254930591142703</v>
      </c>
      <c r="R171" s="499">
        <v>2983000</v>
      </c>
      <c r="S171" s="502">
        <f t="shared" si="21"/>
        <v>0.14672638724433676</v>
      </c>
      <c r="T171" s="499">
        <v>2592218</v>
      </c>
      <c r="U171" s="502">
        <f t="shared" si="22"/>
        <v>0</v>
      </c>
      <c r="V171" s="499">
        <v>0</v>
      </c>
      <c r="W171" s="502">
        <f t="shared" si="23"/>
        <v>0</v>
      </c>
      <c r="X171" s="499">
        <v>0</v>
      </c>
      <c r="Y171" s="502">
        <f t="shared" si="24"/>
        <v>8.2610682540028735E-2</v>
      </c>
      <c r="Z171" s="539">
        <v>5575218</v>
      </c>
    </row>
    <row r="172" spans="1:26" s="678" customFormat="1" ht="20.100000000000001" customHeight="1">
      <c r="A172" s="670"/>
      <c r="B172" s="673"/>
      <c r="C172" s="673"/>
      <c r="D172" s="326"/>
      <c r="E172" s="673"/>
      <c r="F172" s="674"/>
      <c r="G172" s="327"/>
      <c r="H172" s="684"/>
      <c r="I172" s="684"/>
      <c r="J172" s="684"/>
      <c r="K172" s="684"/>
      <c r="L172" s="684"/>
      <c r="P172" s="677"/>
      <c r="Q172" s="687">
        <f>SUM(Q142:Q171)</f>
        <v>7.7917975116174656</v>
      </c>
      <c r="R172" s="679">
        <v>99948404</v>
      </c>
      <c r="S172" s="687">
        <f>SUM(S142:S171)</f>
        <v>5.9967843323086747</v>
      </c>
      <c r="T172" s="679">
        <v>105945308</v>
      </c>
      <c r="U172" s="687">
        <f>SUM(U142:U171)</f>
        <v>6.2535981324572347</v>
      </c>
      <c r="V172" s="679">
        <v>112302026.40000001</v>
      </c>
      <c r="W172" s="687">
        <f>SUM(W142:W171)</f>
        <v>6.2535981324572356</v>
      </c>
      <c r="X172" s="679">
        <v>119040147.984</v>
      </c>
      <c r="Y172" s="687">
        <f>SUM(Y142:Y171)</f>
        <v>6.4787341060343628</v>
      </c>
      <c r="Z172" s="688">
        <v>437235886.384</v>
      </c>
    </row>
    <row r="173" spans="1:26" s="517" customFormat="1" ht="20.100000000000001" customHeight="1">
      <c r="D173" s="5"/>
      <c r="F173" s="555"/>
      <c r="G173" s="5"/>
      <c r="J173" s="559" t="s">
        <v>780</v>
      </c>
      <c r="P173" s="516"/>
      <c r="Q173" s="517">
        <f>+Q141-Q172</f>
        <v>0</v>
      </c>
      <c r="R173" s="518">
        <v>0</v>
      </c>
      <c r="S173" s="517">
        <f>+S141-S172</f>
        <v>1.3584634750429814E-8</v>
      </c>
      <c r="T173" s="518">
        <v>0.24000000953674316</v>
      </c>
      <c r="U173" s="517">
        <f>+U141-U172</f>
        <v>1.8621242325878029E-8</v>
      </c>
      <c r="V173" s="518">
        <v>0.3343999981880188</v>
      </c>
      <c r="W173" s="517">
        <f>+W141-W172</f>
        <v>1.8621242325878029E-8</v>
      </c>
      <c r="X173" s="518">
        <v>0.35446400940418243</v>
      </c>
      <c r="Y173" s="517">
        <f>+Y141-Y172</f>
        <v>1.3763425954493869E-8</v>
      </c>
      <c r="Z173" s="518">
        <v>0.92886406183242798</v>
      </c>
    </row>
    <row r="174" spans="1:26" ht="20.100000000000001" customHeight="1"/>
    <row r="175" spans="1:26" ht="20.25" customHeight="1">
      <c r="A175" s="865" t="s">
        <v>29</v>
      </c>
      <c r="B175" s="866"/>
      <c r="C175" s="866"/>
      <c r="D175" s="866"/>
      <c r="E175" s="866"/>
      <c r="F175" s="866"/>
      <c r="G175" s="866"/>
      <c r="H175" s="866"/>
      <c r="I175" s="866"/>
      <c r="J175" s="866"/>
      <c r="K175" s="866"/>
      <c r="L175" s="866"/>
      <c r="M175" s="866"/>
      <c r="N175" s="866"/>
      <c r="O175" s="866"/>
      <c r="P175" s="866"/>
      <c r="Q175" s="866"/>
      <c r="R175" s="866"/>
      <c r="S175" s="866"/>
      <c r="T175" s="866"/>
      <c r="U175" s="866"/>
      <c r="V175" s="866"/>
      <c r="W175" s="866"/>
      <c r="X175" s="866"/>
      <c r="Y175" s="866"/>
      <c r="Z175" s="866"/>
    </row>
    <row r="176" spans="1:26" ht="20.25" customHeight="1">
      <c r="A176" s="865" t="s">
        <v>824</v>
      </c>
      <c r="B176" s="866"/>
      <c r="C176" s="866"/>
      <c r="D176" s="866"/>
      <c r="E176" s="866"/>
      <c r="F176" s="866"/>
      <c r="G176" s="866"/>
      <c r="H176" s="866"/>
      <c r="I176" s="866"/>
      <c r="J176" s="866"/>
      <c r="K176" s="866"/>
      <c r="L176" s="866"/>
      <c r="M176" s="866"/>
      <c r="N176" s="866"/>
      <c r="O176" s="866"/>
      <c r="P176" s="866"/>
      <c r="Q176" s="866"/>
      <c r="R176" s="866"/>
      <c r="S176" s="866"/>
      <c r="T176" s="866"/>
      <c r="U176" s="866"/>
      <c r="V176" s="866"/>
      <c r="W176" s="866"/>
      <c r="X176" s="866"/>
      <c r="Y176" s="866"/>
      <c r="Z176" s="866"/>
    </row>
    <row r="177" spans="1:26" ht="20.25" customHeight="1">
      <c r="A177" s="865" t="s">
        <v>381</v>
      </c>
      <c r="B177" s="866"/>
      <c r="C177" s="866"/>
      <c r="D177" s="866"/>
      <c r="E177" s="866"/>
      <c r="F177" s="866"/>
      <c r="G177" s="866"/>
      <c r="H177" s="866"/>
      <c r="I177" s="866"/>
      <c r="J177" s="866"/>
      <c r="K177" s="866"/>
      <c r="L177" s="866"/>
      <c r="M177" s="866"/>
      <c r="N177" s="866"/>
      <c r="O177" s="866"/>
      <c r="P177" s="866"/>
      <c r="Q177" s="866"/>
      <c r="R177" s="866"/>
      <c r="S177" s="866"/>
      <c r="T177" s="866"/>
      <c r="U177" s="866"/>
      <c r="V177" s="866"/>
      <c r="W177" s="866"/>
      <c r="X177" s="866"/>
      <c r="Y177" s="866"/>
      <c r="Z177" s="866"/>
    </row>
    <row r="178" spans="1:26" ht="27.75" customHeight="1">
      <c r="A178" s="528" t="s">
        <v>1</v>
      </c>
      <c r="B178" s="575"/>
      <c r="C178" s="908" t="s">
        <v>392</v>
      </c>
      <c r="D178" s="909"/>
      <c r="E178" s="909"/>
      <c r="F178" s="909"/>
      <c r="G178" s="909"/>
      <c r="H178" s="578"/>
      <c r="I178" s="482"/>
      <c r="J178" s="482"/>
      <c r="K178" s="482"/>
      <c r="L178" s="482"/>
      <c r="M178" s="482"/>
      <c r="N178" s="482"/>
      <c r="O178" s="482"/>
      <c r="P178" s="482"/>
      <c r="Q178" s="483"/>
      <c r="R178" s="485"/>
      <c r="S178" s="483"/>
      <c r="T178" s="485"/>
      <c r="U178" s="483"/>
      <c r="V178" s="485"/>
      <c r="W178" s="483"/>
      <c r="X178" s="485"/>
      <c r="Y178" s="483"/>
      <c r="Z178" s="486"/>
    </row>
    <row r="179" spans="1:26" ht="24" customHeight="1">
      <c r="A179" s="896" t="s">
        <v>21</v>
      </c>
      <c r="B179" s="896" t="s">
        <v>22</v>
      </c>
      <c r="C179" s="877" t="s">
        <v>23</v>
      </c>
      <c r="D179" s="877"/>
      <c r="E179" s="885" t="s">
        <v>24</v>
      </c>
      <c r="F179" s="877" t="s">
        <v>25</v>
      </c>
      <c r="G179" s="877"/>
      <c r="H179" s="487"/>
      <c r="I179" s="929" t="s">
        <v>379</v>
      </c>
      <c r="J179" s="929"/>
      <c r="K179" s="929"/>
      <c r="L179" s="929"/>
      <c r="M179" s="929" t="s">
        <v>380</v>
      </c>
      <c r="N179" s="929"/>
      <c r="O179" s="929"/>
      <c r="P179" s="929"/>
      <c r="Q179" s="488">
        <v>100</v>
      </c>
      <c r="R179" s="489"/>
      <c r="S179" s="488">
        <v>100</v>
      </c>
      <c r="T179" s="895" t="s">
        <v>382</v>
      </c>
      <c r="U179" s="895"/>
      <c r="V179" s="895"/>
      <c r="W179" s="895"/>
      <c r="X179" s="895"/>
      <c r="Y179" s="895"/>
      <c r="Z179" s="490" t="s">
        <v>383</v>
      </c>
    </row>
    <row r="180" spans="1:26" ht="83.25" customHeight="1">
      <c r="A180" s="885"/>
      <c r="B180" s="885"/>
      <c r="C180" s="488" t="s">
        <v>23</v>
      </c>
      <c r="D180" s="392" t="s">
        <v>27</v>
      </c>
      <c r="E180" s="885"/>
      <c r="F180" s="552" t="s">
        <v>25</v>
      </c>
      <c r="G180" s="408" t="s">
        <v>27</v>
      </c>
      <c r="H180" s="487" t="s">
        <v>9</v>
      </c>
      <c r="I180" s="488">
        <v>2012</v>
      </c>
      <c r="J180" s="488">
        <v>2013</v>
      </c>
      <c r="K180" s="488">
        <v>2014</v>
      </c>
      <c r="L180" s="488">
        <v>2015</v>
      </c>
      <c r="M180" s="488">
        <v>2012</v>
      </c>
      <c r="N180" s="488">
        <v>2013</v>
      </c>
      <c r="O180" s="488">
        <v>2014</v>
      </c>
      <c r="P180" s="530">
        <v>2015</v>
      </c>
      <c r="Q180" s="487" t="s">
        <v>384</v>
      </c>
      <c r="R180" s="489" t="s">
        <v>4</v>
      </c>
      <c r="S180" s="487" t="s">
        <v>384</v>
      </c>
      <c r="T180" s="489" t="s">
        <v>616</v>
      </c>
      <c r="U180" s="487" t="s">
        <v>384</v>
      </c>
      <c r="V180" s="489" t="s">
        <v>617</v>
      </c>
      <c r="W180" s="487" t="s">
        <v>384</v>
      </c>
      <c r="X180" s="489" t="s">
        <v>618</v>
      </c>
      <c r="Y180" s="487" t="s">
        <v>384</v>
      </c>
      <c r="Z180" s="489" t="s">
        <v>386</v>
      </c>
    </row>
    <row r="181" spans="1:26" ht="23.25" customHeight="1">
      <c r="A181" s="530"/>
      <c r="B181" s="530"/>
      <c r="C181" s="530"/>
      <c r="D181" s="29"/>
      <c r="E181" s="530"/>
      <c r="F181" s="552"/>
      <c r="G181" s="29"/>
      <c r="H181" s="496"/>
      <c r="I181" s="496"/>
      <c r="J181" s="496"/>
      <c r="K181" s="496"/>
      <c r="L181" s="496"/>
      <c r="M181" s="496"/>
      <c r="N181" s="496"/>
      <c r="O181" s="496"/>
      <c r="P181" s="497"/>
      <c r="Q181" s="498">
        <f>+(R181*$Q$113)/R$113</f>
        <v>5.1190119273121395</v>
      </c>
      <c r="R181" s="499">
        <v>65663548.292800009</v>
      </c>
      <c r="S181" s="498">
        <f>+(T181*$S$113)/T$113</f>
        <v>3.9397341302025439</v>
      </c>
      <c r="T181" s="499">
        <v>69603361.190368012</v>
      </c>
      <c r="U181" s="498">
        <f>+(V181*$U$113)/V$113</f>
        <v>4.1084542400207456</v>
      </c>
      <c r="V181" s="499">
        <v>73779562.861790091</v>
      </c>
      <c r="W181" s="498">
        <f>+(X181*$W$113)/X$113</f>
        <v>4.1084542400207456</v>
      </c>
      <c r="X181" s="499">
        <v>78206336.633497491</v>
      </c>
      <c r="Y181" s="498">
        <f>+(Z181*$Y$113)/Z$113</f>
        <v>4.2563628204763848</v>
      </c>
      <c r="Z181" s="499">
        <v>287252808.9784556</v>
      </c>
    </row>
    <row r="182" spans="1:26" ht="64.5" customHeight="1">
      <c r="A182" s="904" t="s">
        <v>136</v>
      </c>
      <c r="B182" s="885" t="s">
        <v>825</v>
      </c>
      <c r="C182" s="899" t="s">
        <v>696</v>
      </c>
      <c r="D182" s="788">
        <v>0.88</v>
      </c>
      <c r="E182" s="488" t="s">
        <v>695</v>
      </c>
      <c r="F182" s="488" t="s">
        <v>744</v>
      </c>
      <c r="G182" s="392" t="s">
        <v>68</v>
      </c>
      <c r="H182" s="488" t="s">
        <v>8</v>
      </c>
      <c r="I182" s="504">
        <v>200</v>
      </c>
      <c r="J182" s="504">
        <v>100</v>
      </c>
      <c r="K182" s="487"/>
      <c r="L182" s="487"/>
      <c r="M182" s="504">
        <v>200</v>
      </c>
      <c r="N182" s="504">
        <v>300</v>
      </c>
      <c r="O182" s="504">
        <v>300</v>
      </c>
      <c r="P182" s="504">
        <v>300</v>
      </c>
      <c r="Q182" s="502">
        <f t="shared" ref="Q182:Q188" si="25">+(R182*$Q$181)/R$181</f>
        <v>2.3387459528470704</v>
      </c>
      <c r="R182" s="499">
        <v>30000000</v>
      </c>
      <c r="S182" s="502">
        <f>+(T182*$S$181)/T$181</f>
        <v>0.56602641924535957</v>
      </c>
      <c r="T182" s="499">
        <v>10000000</v>
      </c>
      <c r="U182" s="502">
        <f>+(V182*$U$181)/V$181</f>
        <v>1.0533719216089148</v>
      </c>
      <c r="V182" s="499">
        <v>18916438</v>
      </c>
      <c r="W182" s="502">
        <f>+(X182*$W$181)/X$181</f>
        <v>0.52803671005509767</v>
      </c>
      <c r="X182" s="499">
        <v>10051424.280000001</v>
      </c>
      <c r="Y182" s="502">
        <f>+(Z182*$Y$181)/Z$181</f>
        <v>1.0219299364217691</v>
      </c>
      <c r="Z182" s="499">
        <v>68967862.280000001</v>
      </c>
    </row>
    <row r="183" spans="1:26" ht="102" customHeight="1">
      <c r="A183" s="904"/>
      <c r="B183" s="885"/>
      <c r="C183" s="899"/>
      <c r="D183" s="788"/>
      <c r="E183" s="533">
        <v>1</v>
      </c>
      <c r="F183" s="533" t="s">
        <v>745</v>
      </c>
      <c r="G183" s="392">
        <v>0</v>
      </c>
      <c r="H183" s="488" t="s">
        <v>8</v>
      </c>
      <c r="I183" s="504">
        <v>1</v>
      </c>
      <c r="J183" s="504"/>
      <c r="K183" s="504"/>
      <c r="L183" s="504"/>
      <c r="M183" s="504">
        <v>1</v>
      </c>
      <c r="N183" s="504">
        <v>1</v>
      </c>
      <c r="O183" s="504">
        <v>1</v>
      </c>
      <c r="P183" s="504">
        <v>1</v>
      </c>
      <c r="Q183" s="502">
        <f t="shared" si="25"/>
        <v>0.20764540350713032</v>
      </c>
      <c r="R183" s="499">
        <v>2663548</v>
      </c>
      <c r="S183" s="502">
        <f t="shared" ref="S183:S188" si="26">+(T183*$S$181)/T$181</f>
        <v>0</v>
      </c>
      <c r="T183" s="499">
        <v>0</v>
      </c>
      <c r="U183" s="502">
        <f t="shared" ref="U183:U188" si="27">+(V183*$U$181)/V$181</f>
        <v>0.83528298637056941</v>
      </c>
      <c r="V183" s="499">
        <v>15000000</v>
      </c>
      <c r="W183" s="502">
        <f t="shared" ref="W183:W188" si="28">+(X183*$W$181)/X$181</f>
        <v>1.3633196817162812</v>
      </c>
      <c r="X183" s="499">
        <v>25951424</v>
      </c>
      <c r="Y183" s="502">
        <f t="shared" ref="Y183:Y188" si="29">+(Z183*$Y$181)/Z$181</f>
        <v>0.64626398571037791</v>
      </c>
      <c r="Z183" s="499">
        <v>43614972</v>
      </c>
    </row>
    <row r="184" spans="1:26" ht="96.75" customHeight="1">
      <c r="A184" s="904"/>
      <c r="B184" s="885"/>
      <c r="C184" s="899"/>
      <c r="D184" s="788"/>
      <c r="E184" s="533">
        <v>1</v>
      </c>
      <c r="F184" s="533" t="s">
        <v>746</v>
      </c>
      <c r="G184" s="392" t="s">
        <v>68</v>
      </c>
      <c r="H184" s="488" t="s">
        <v>8</v>
      </c>
      <c r="I184" s="504">
        <v>1</v>
      </c>
      <c r="J184" s="504"/>
      <c r="K184" s="504"/>
      <c r="L184" s="504"/>
      <c r="M184" s="504">
        <v>1</v>
      </c>
      <c r="N184" s="504">
        <v>1</v>
      </c>
      <c r="O184" s="504">
        <v>1</v>
      </c>
      <c r="P184" s="504">
        <v>1</v>
      </c>
      <c r="Q184" s="502">
        <f t="shared" si="25"/>
        <v>0.23387459528470705</v>
      </c>
      <c r="R184" s="499">
        <v>3000000</v>
      </c>
      <c r="S184" s="502">
        <f t="shared" si="26"/>
        <v>0</v>
      </c>
      <c r="T184" s="499">
        <v>0</v>
      </c>
      <c r="U184" s="502">
        <f t="shared" si="27"/>
        <v>0</v>
      </c>
      <c r="V184" s="499">
        <v>0</v>
      </c>
      <c r="W184" s="502">
        <f t="shared" si="28"/>
        <v>0</v>
      </c>
      <c r="X184" s="499">
        <v>0</v>
      </c>
      <c r="Y184" s="502">
        <f t="shared" si="29"/>
        <v>4.445244071533816E-2</v>
      </c>
      <c r="Z184" s="499">
        <v>3000000</v>
      </c>
    </row>
    <row r="185" spans="1:26" ht="88.5" customHeight="1">
      <c r="A185" s="904"/>
      <c r="B185" s="885"/>
      <c r="C185" s="533"/>
      <c r="D185" s="402"/>
      <c r="E185" s="504">
        <v>20</v>
      </c>
      <c r="F185" s="579" t="s">
        <v>747</v>
      </c>
      <c r="G185" s="392" t="s">
        <v>68</v>
      </c>
      <c r="H185" s="488" t="s">
        <v>8</v>
      </c>
      <c r="I185" s="504">
        <v>10</v>
      </c>
      <c r="J185" s="504">
        <v>10</v>
      </c>
      <c r="K185" s="504"/>
      <c r="L185" s="504"/>
      <c r="M185" s="504">
        <v>10</v>
      </c>
      <c r="N185" s="504">
        <v>20</v>
      </c>
      <c r="O185" s="504">
        <v>20</v>
      </c>
      <c r="P185" s="504">
        <v>20</v>
      </c>
      <c r="Q185" s="502">
        <f t="shared" si="25"/>
        <v>0.38979099214117841</v>
      </c>
      <c r="R185" s="499">
        <v>5000000</v>
      </c>
      <c r="S185" s="502">
        <f t="shared" si="26"/>
        <v>0.3396158515472158</v>
      </c>
      <c r="T185" s="499">
        <v>6000000</v>
      </c>
      <c r="U185" s="502">
        <f t="shared" si="27"/>
        <v>0</v>
      </c>
      <c r="V185" s="499">
        <v>0</v>
      </c>
      <c r="W185" s="502">
        <f t="shared" si="28"/>
        <v>0</v>
      </c>
      <c r="X185" s="499">
        <v>0</v>
      </c>
      <c r="Y185" s="502">
        <f t="shared" si="29"/>
        <v>0.16299228262290658</v>
      </c>
      <c r="Z185" s="499">
        <v>11000000</v>
      </c>
    </row>
    <row r="186" spans="1:26" ht="80.25" customHeight="1">
      <c r="A186" s="904"/>
      <c r="B186" s="885"/>
      <c r="C186" s="899" t="s">
        <v>697</v>
      </c>
      <c r="D186" s="788">
        <v>0.88</v>
      </c>
      <c r="E186" s="570">
        <v>10</v>
      </c>
      <c r="F186" s="579" t="s">
        <v>748</v>
      </c>
      <c r="G186" s="392" t="s">
        <v>68</v>
      </c>
      <c r="H186" s="488" t="s">
        <v>8</v>
      </c>
      <c r="I186" s="504"/>
      <c r="J186" s="504">
        <v>5</v>
      </c>
      <c r="K186" s="504"/>
      <c r="L186" s="504">
        <v>5</v>
      </c>
      <c r="M186" s="504">
        <v>0</v>
      </c>
      <c r="N186" s="504">
        <v>5</v>
      </c>
      <c r="O186" s="504">
        <v>5</v>
      </c>
      <c r="P186" s="504">
        <v>10</v>
      </c>
      <c r="Q186" s="502">
        <f t="shared" si="25"/>
        <v>0</v>
      </c>
      <c r="R186" s="499">
        <v>0</v>
      </c>
      <c r="S186" s="502">
        <f t="shared" si="26"/>
        <v>0.56602641924535957</v>
      </c>
      <c r="T186" s="499">
        <v>10000000</v>
      </c>
      <c r="U186" s="502">
        <f t="shared" si="27"/>
        <v>0</v>
      </c>
      <c r="V186" s="499">
        <v>0</v>
      </c>
      <c r="W186" s="502">
        <f t="shared" si="28"/>
        <v>0</v>
      </c>
      <c r="X186" s="499">
        <v>0</v>
      </c>
      <c r="Y186" s="502">
        <f t="shared" si="29"/>
        <v>0.14817480238446051</v>
      </c>
      <c r="Z186" s="499">
        <v>10000000</v>
      </c>
    </row>
    <row r="187" spans="1:26" ht="115.5" customHeight="1">
      <c r="A187" s="904"/>
      <c r="B187" s="885"/>
      <c r="C187" s="899"/>
      <c r="D187" s="787"/>
      <c r="E187" s="533">
        <v>1</v>
      </c>
      <c r="F187" s="579" t="s">
        <v>137</v>
      </c>
      <c r="G187" s="392">
        <v>0</v>
      </c>
      <c r="H187" s="488" t="s">
        <v>8</v>
      </c>
      <c r="I187" s="504"/>
      <c r="J187" s="504">
        <v>1</v>
      </c>
      <c r="K187" s="504"/>
      <c r="L187" s="504"/>
      <c r="M187" s="504">
        <v>0</v>
      </c>
      <c r="N187" s="504">
        <v>1</v>
      </c>
      <c r="O187" s="504">
        <v>1</v>
      </c>
      <c r="P187" s="504">
        <v>1</v>
      </c>
      <c r="Q187" s="502">
        <f t="shared" si="25"/>
        <v>0</v>
      </c>
      <c r="R187" s="499">
        <v>0</v>
      </c>
      <c r="S187" s="502">
        <f t="shared" si="26"/>
        <v>0.33942561006770744</v>
      </c>
      <c r="T187" s="499">
        <v>5996639</v>
      </c>
      <c r="U187" s="502">
        <f t="shared" si="27"/>
        <v>0</v>
      </c>
      <c r="V187" s="499">
        <v>0</v>
      </c>
      <c r="W187" s="502">
        <f t="shared" si="28"/>
        <v>0</v>
      </c>
      <c r="X187" s="499">
        <v>0</v>
      </c>
      <c r="Y187" s="502">
        <f t="shared" si="29"/>
        <v>8.88550798795949E-2</v>
      </c>
      <c r="Z187" s="499">
        <v>5996639</v>
      </c>
    </row>
    <row r="188" spans="1:26" ht="77.25" customHeight="1">
      <c r="A188" s="904"/>
      <c r="B188" s="885"/>
      <c r="C188" s="899"/>
      <c r="D188" s="787"/>
      <c r="E188" s="488">
        <v>4</v>
      </c>
      <c r="F188" s="579" t="s">
        <v>749</v>
      </c>
      <c r="G188" s="38">
        <v>1</v>
      </c>
      <c r="H188" s="488" t="s">
        <v>8</v>
      </c>
      <c r="I188" s="488">
        <v>1</v>
      </c>
      <c r="J188" s="529">
        <v>1</v>
      </c>
      <c r="K188" s="529">
        <v>1</v>
      </c>
      <c r="L188" s="529">
        <v>1</v>
      </c>
      <c r="M188" s="504">
        <v>1</v>
      </c>
      <c r="N188" s="504">
        <v>2</v>
      </c>
      <c r="O188" s="504">
        <v>3</v>
      </c>
      <c r="P188" s="504">
        <v>4</v>
      </c>
      <c r="Q188" s="502">
        <f t="shared" si="25"/>
        <v>1.948954960705892</v>
      </c>
      <c r="R188" s="499">
        <v>25000000</v>
      </c>
      <c r="S188" s="502">
        <f t="shared" si="26"/>
        <v>2.128639819321569</v>
      </c>
      <c r="T188" s="499">
        <v>37606722</v>
      </c>
      <c r="U188" s="502">
        <f t="shared" si="27"/>
        <v>2.2197993575569241</v>
      </c>
      <c r="V188" s="499">
        <v>39863125.32</v>
      </c>
      <c r="W188" s="502">
        <f t="shared" si="28"/>
        <v>2.2170978296788988</v>
      </c>
      <c r="X188" s="499">
        <v>42203488</v>
      </c>
      <c r="Y188" s="502">
        <f t="shared" si="29"/>
        <v>2.1436942871341791</v>
      </c>
      <c r="Z188" s="539">
        <v>144673335.31999999</v>
      </c>
    </row>
    <row r="189" spans="1:26" s="678" customFormat="1" ht="20.100000000000001" customHeight="1">
      <c r="D189" s="332"/>
      <c r="F189" s="689"/>
      <c r="G189" s="332"/>
      <c r="H189" s="691"/>
      <c r="P189" s="677"/>
      <c r="Q189" s="687">
        <f>SUM(Q182:Q188)</f>
        <v>5.1190119044859781</v>
      </c>
      <c r="R189" s="690">
        <v>65663548</v>
      </c>
      <c r="S189" s="687">
        <f>SUM(S182:S188)</f>
        <v>3.9397341194272113</v>
      </c>
      <c r="T189" s="690">
        <v>69603361</v>
      </c>
      <c r="U189" s="687">
        <f>SUM(U182:U188)</f>
        <v>4.1084542655364089</v>
      </c>
      <c r="V189" s="690">
        <v>73779563.319999993</v>
      </c>
      <c r="W189" s="687">
        <f>SUM(W182:W188)</f>
        <v>4.1084542214502777</v>
      </c>
      <c r="X189" s="690">
        <v>78206336.280000001</v>
      </c>
      <c r="Y189" s="687">
        <f>SUM(Y182:Y188)</f>
        <v>4.256362814868627</v>
      </c>
      <c r="Z189" s="688">
        <v>287252808.60000002</v>
      </c>
    </row>
    <row r="190" spans="1:26" s="517" customFormat="1" ht="20.100000000000001" customHeight="1">
      <c r="D190" s="5"/>
      <c r="F190" s="555"/>
      <c r="G190" s="5"/>
      <c r="P190" s="516"/>
      <c r="Q190" s="541"/>
      <c r="R190" s="580">
        <v>0.29280000925064087</v>
      </c>
      <c r="S190" s="541"/>
      <c r="T190" s="580">
        <v>0.19036801159381866</v>
      </c>
      <c r="U190" s="541"/>
      <c r="V190" s="580">
        <v>-0.45820990204811096</v>
      </c>
      <c r="W190" s="541"/>
      <c r="X190" s="580">
        <v>0.35349749028682709</v>
      </c>
      <c r="Y190" s="541"/>
      <c r="Z190" s="518">
        <v>0.37845557928085327</v>
      </c>
    </row>
    <row r="191" spans="1:26" s="517" customFormat="1" ht="20.100000000000001" customHeight="1">
      <c r="D191" s="5"/>
      <c r="F191" s="555"/>
      <c r="G191" s="5"/>
      <c r="J191" s="559" t="s">
        <v>750</v>
      </c>
      <c r="P191" s="516"/>
      <c r="R191" s="556"/>
      <c r="T191" s="556"/>
      <c r="V191" s="556"/>
      <c r="X191" s="556"/>
      <c r="Z191" s="571"/>
    </row>
    <row r="192" spans="1:26" ht="20.25" customHeight="1">
      <c r="A192" s="865" t="s">
        <v>29</v>
      </c>
      <c r="B192" s="866"/>
      <c r="C192" s="866"/>
      <c r="D192" s="866"/>
      <c r="E192" s="866"/>
      <c r="F192" s="866"/>
      <c r="G192" s="866"/>
      <c r="H192" s="866"/>
      <c r="I192" s="866"/>
      <c r="J192" s="866"/>
      <c r="K192" s="866"/>
      <c r="L192" s="866"/>
      <c r="M192" s="866"/>
      <c r="N192" s="866"/>
      <c r="O192" s="866"/>
      <c r="P192" s="866"/>
      <c r="Q192" s="866"/>
      <c r="R192" s="866"/>
      <c r="S192" s="866"/>
      <c r="T192" s="866"/>
      <c r="U192" s="866"/>
      <c r="V192" s="866"/>
      <c r="W192" s="866"/>
      <c r="X192" s="866"/>
      <c r="Y192" s="866"/>
      <c r="Z192" s="866"/>
    </row>
    <row r="193" spans="1:26" ht="20.25" customHeight="1">
      <c r="A193" s="865" t="s">
        <v>824</v>
      </c>
      <c r="B193" s="866"/>
      <c r="C193" s="866"/>
      <c r="D193" s="866"/>
      <c r="E193" s="866"/>
      <c r="F193" s="866"/>
      <c r="G193" s="866"/>
      <c r="H193" s="866"/>
      <c r="I193" s="866"/>
      <c r="J193" s="866"/>
      <c r="K193" s="866"/>
      <c r="L193" s="866"/>
      <c r="M193" s="866"/>
      <c r="N193" s="866"/>
      <c r="O193" s="866"/>
      <c r="P193" s="866"/>
      <c r="Q193" s="866"/>
      <c r="R193" s="866"/>
      <c r="S193" s="866"/>
      <c r="T193" s="866"/>
      <c r="U193" s="866"/>
      <c r="V193" s="866"/>
      <c r="W193" s="866"/>
      <c r="X193" s="866"/>
      <c r="Y193" s="866"/>
      <c r="Z193" s="866"/>
    </row>
    <row r="194" spans="1:26" ht="20.25" customHeight="1">
      <c r="A194" s="892" t="s">
        <v>381</v>
      </c>
      <c r="B194" s="893"/>
      <c r="C194" s="893"/>
      <c r="D194" s="893"/>
      <c r="E194" s="893"/>
      <c r="F194" s="893"/>
      <c r="G194" s="893"/>
      <c r="H194" s="893"/>
      <c r="I194" s="893"/>
      <c r="J194" s="893"/>
      <c r="K194" s="893"/>
      <c r="L194" s="893"/>
      <c r="M194" s="893"/>
      <c r="N194" s="893"/>
      <c r="O194" s="893"/>
      <c r="P194" s="893"/>
      <c r="Q194" s="893"/>
      <c r="R194" s="893"/>
      <c r="S194" s="893"/>
      <c r="T194" s="893"/>
      <c r="U194" s="893"/>
      <c r="V194" s="893"/>
      <c r="W194" s="893"/>
      <c r="X194" s="893"/>
      <c r="Y194" s="893"/>
      <c r="Z194" s="893"/>
    </row>
    <row r="195" spans="1:26" ht="27.75" customHeight="1">
      <c r="A195" s="480" t="s">
        <v>1</v>
      </c>
      <c r="B195" s="565"/>
      <c r="C195" s="908" t="s">
        <v>5</v>
      </c>
      <c r="D195" s="909"/>
      <c r="E195" s="909"/>
      <c r="F195" s="581"/>
      <c r="G195" s="19"/>
      <c r="H195" s="482"/>
      <c r="I195" s="482"/>
      <c r="J195" s="482"/>
      <c r="K195" s="482"/>
      <c r="L195" s="482"/>
      <c r="M195" s="482"/>
      <c r="N195" s="482"/>
      <c r="O195" s="482"/>
      <c r="P195" s="482"/>
      <c r="Q195" s="483"/>
      <c r="R195" s="485"/>
      <c r="S195" s="483"/>
      <c r="T195" s="485"/>
      <c r="U195" s="483"/>
      <c r="V195" s="485"/>
      <c r="W195" s="483"/>
      <c r="X195" s="485"/>
      <c r="Y195" s="483"/>
      <c r="Z195" s="486"/>
    </row>
    <row r="196" spans="1:26" ht="23.25" customHeight="1">
      <c r="A196" s="885" t="s">
        <v>21</v>
      </c>
      <c r="B196" s="885" t="s">
        <v>22</v>
      </c>
      <c r="C196" s="877" t="s">
        <v>23</v>
      </c>
      <c r="D196" s="877"/>
      <c r="E196" s="885" t="s">
        <v>24</v>
      </c>
      <c r="F196" s="877" t="s">
        <v>25</v>
      </c>
      <c r="G196" s="877"/>
      <c r="H196" s="582"/>
      <c r="I196" s="930" t="s">
        <v>379</v>
      </c>
      <c r="J196" s="930"/>
      <c r="K196" s="930"/>
      <c r="L196" s="930"/>
      <c r="M196" s="930" t="s">
        <v>380</v>
      </c>
      <c r="N196" s="930"/>
      <c r="O196" s="930"/>
      <c r="P196" s="930"/>
      <c r="Q196" s="583">
        <v>100</v>
      </c>
      <c r="R196" s="584"/>
      <c r="S196" s="583">
        <v>100</v>
      </c>
      <c r="T196" s="894" t="s">
        <v>382</v>
      </c>
      <c r="U196" s="894"/>
      <c r="V196" s="894"/>
      <c r="W196" s="894"/>
      <c r="X196" s="894"/>
      <c r="Y196" s="894"/>
      <c r="Z196" s="585" t="s">
        <v>383</v>
      </c>
    </row>
    <row r="197" spans="1:26" ht="82.5" customHeight="1">
      <c r="A197" s="885"/>
      <c r="B197" s="885"/>
      <c r="C197" s="488" t="s">
        <v>23</v>
      </c>
      <c r="D197" s="392" t="s">
        <v>27</v>
      </c>
      <c r="E197" s="885"/>
      <c r="F197" s="552" t="s">
        <v>25</v>
      </c>
      <c r="G197" s="408" t="s">
        <v>27</v>
      </c>
      <c r="H197" s="487" t="s">
        <v>9</v>
      </c>
      <c r="I197" s="488">
        <v>2012</v>
      </c>
      <c r="J197" s="488">
        <v>2013</v>
      </c>
      <c r="K197" s="488">
        <v>2014</v>
      </c>
      <c r="L197" s="488">
        <v>2015</v>
      </c>
      <c r="M197" s="488">
        <v>2012</v>
      </c>
      <c r="N197" s="488">
        <v>2013</v>
      </c>
      <c r="O197" s="488">
        <v>2014</v>
      </c>
      <c r="P197" s="488">
        <v>2015</v>
      </c>
      <c r="Q197" s="487" t="s">
        <v>384</v>
      </c>
      <c r="R197" s="489" t="s">
        <v>4</v>
      </c>
      <c r="S197" s="487" t="s">
        <v>384</v>
      </c>
      <c r="T197" s="489" t="s">
        <v>616</v>
      </c>
      <c r="U197" s="487" t="s">
        <v>384</v>
      </c>
      <c r="V197" s="489" t="s">
        <v>617</v>
      </c>
      <c r="W197" s="487" t="s">
        <v>384</v>
      </c>
      <c r="X197" s="489" t="s">
        <v>618</v>
      </c>
      <c r="Y197" s="487" t="s">
        <v>384</v>
      </c>
      <c r="Z197" s="489" t="s">
        <v>386</v>
      </c>
    </row>
    <row r="198" spans="1:26" ht="24" customHeight="1">
      <c r="A198" s="576"/>
      <c r="B198" s="493"/>
      <c r="C198" s="493"/>
      <c r="D198" s="31"/>
      <c r="E198" s="494"/>
      <c r="F198" s="495"/>
      <c r="G198" s="73"/>
      <c r="H198" s="496"/>
      <c r="I198" s="496"/>
      <c r="J198" s="496"/>
      <c r="K198" s="496"/>
      <c r="L198" s="496"/>
      <c r="M198" s="496"/>
      <c r="N198" s="496"/>
      <c r="O198" s="496"/>
      <c r="P198" s="497"/>
      <c r="Q198" s="498">
        <f>+(R198*$Q$113)/R$113</f>
        <v>8.5754018271059245</v>
      </c>
      <c r="R198" s="499">
        <v>110000000</v>
      </c>
      <c r="S198" s="498">
        <f>+(T198*$S$113)/T$113</f>
        <v>9.7130133542503714</v>
      </c>
      <c r="T198" s="499">
        <v>171600000</v>
      </c>
      <c r="U198" s="498">
        <f>+(V198*$U$113)/V$113</f>
        <v>13.375442146284351</v>
      </c>
      <c r="V198" s="499">
        <v>240196000</v>
      </c>
      <c r="W198" s="498">
        <f>+(X198*$W$113)/X$113</f>
        <v>13.375442146284353</v>
      </c>
      <c r="X198" s="499">
        <v>254607760</v>
      </c>
      <c r="Y198" s="498">
        <f>+(Z198*$Y$113)/Z$113</f>
        <v>11.504347370855212</v>
      </c>
      <c r="Z198" s="499">
        <v>776403760</v>
      </c>
    </row>
    <row r="199" spans="1:26" ht="87" customHeight="1">
      <c r="A199" s="911" t="s">
        <v>138</v>
      </c>
      <c r="B199" s="885" t="s">
        <v>139</v>
      </c>
      <c r="C199" s="885" t="s">
        <v>140</v>
      </c>
      <c r="D199" s="766"/>
      <c r="E199" s="488">
        <v>1</v>
      </c>
      <c r="F199" s="488" t="s">
        <v>141</v>
      </c>
      <c r="G199" s="392">
        <v>0</v>
      </c>
      <c r="H199" s="488" t="s">
        <v>8</v>
      </c>
      <c r="I199" s="504">
        <v>1</v>
      </c>
      <c r="J199" s="487"/>
      <c r="K199" s="487"/>
      <c r="L199" s="487"/>
      <c r="M199" s="504">
        <v>1</v>
      </c>
      <c r="N199" s="504">
        <v>1</v>
      </c>
      <c r="O199" s="504">
        <v>1</v>
      </c>
      <c r="P199" s="504">
        <v>1</v>
      </c>
      <c r="Q199" s="502">
        <f t="shared" ref="Q199:Q204" si="30">+(R199*$Q$198)/R$198</f>
        <v>0.77958198428235681</v>
      </c>
      <c r="R199" s="499">
        <v>10000000</v>
      </c>
      <c r="S199" s="502">
        <f t="shared" ref="S199:S204" si="31">+(T199*$S$198)/T$198</f>
        <v>0</v>
      </c>
      <c r="T199" s="499">
        <v>0</v>
      </c>
      <c r="U199" s="502">
        <f t="shared" ref="U199:U204" si="32">+(V199*$U$198)/V$198</f>
        <v>0</v>
      </c>
      <c r="V199" s="499">
        <v>0</v>
      </c>
      <c r="W199" s="502">
        <f t="shared" ref="W199:W204" si="33">+(X199*$W$198)/X$198</f>
        <v>0</v>
      </c>
      <c r="X199" s="499">
        <v>0</v>
      </c>
      <c r="Y199" s="502">
        <f t="shared" ref="Y199:Y204" si="34">+(Z199*$Y$198)/Z$198</f>
        <v>0.14817480238446054</v>
      </c>
      <c r="Z199" s="499">
        <v>10000000</v>
      </c>
    </row>
    <row r="200" spans="1:26" ht="99" customHeight="1">
      <c r="A200" s="911"/>
      <c r="B200" s="885"/>
      <c r="C200" s="885"/>
      <c r="D200" s="766"/>
      <c r="E200" s="488">
        <v>40</v>
      </c>
      <c r="F200" s="488" t="s">
        <v>142</v>
      </c>
      <c r="G200" s="392">
        <v>0</v>
      </c>
      <c r="H200" s="488" t="s">
        <v>8</v>
      </c>
      <c r="I200" s="504">
        <v>7</v>
      </c>
      <c r="J200" s="487">
        <v>7</v>
      </c>
      <c r="K200" s="487">
        <v>7</v>
      </c>
      <c r="L200" s="487">
        <v>19</v>
      </c>
      <c r="M200" s="504">
        <v>7</v>
      </c>
      <c r="N200" s="504">
        <v>14</v>
      </c>
      <c r="O200" s="504">
        <v>21</v>
      </c>
      <c r="P200" s="504">
        <v>40</v>
      </c>
      <c r="Q200" s="502">
        <f t="shared" si="30"/>
        <v>3.8979099214117836</v>
      </c>
      <c r="R200" s="499">
        <v>50000000</v>
      </c>
      <c r="S200" s="502">
        <f t="shared" si="31"/>
        <v>3.4867227425514149</v>
      </c>
      <c r="T200" s="499">
        <v>61600000</v>
      </c>
      <c r="U200" s="502">
        <f t="shared" si="32"/>
        <v>3.6360425252035129</v>
      </c>
      <c r="V200" s="499">
        <v>65296000</v>
      </c>
      <c r="W200" s="502">
        <f t="shared" si="33"/>
        <v>3.6360425252035133</v>
      </c>
      <c r="X200" s="499">
        <v>69213760</v>
      </c>
      <c r="Y200" s="502">
        <f t="shared" si="34"/>
        <v>3.6467265052887008</v>
      </c>
      <c r="Z200" s="499">
        <v>246109760</v>
      </c>
    </row>
    <row r="201" spans="1:26" ht="66" customHeight="1">
      <c r="A201" s="911"/>
      <c r="B201" s="885"/>
      <c r="C201" s="885"/>
      <c r="D201" s="766"/>
      <c r="E201" s="488" t="s">
        <v>555</v>
      </c>
      <c r="F201" s="488" t="s">
        <v>143</v>
      </c>
      <c r="G201" s="392">
        <v>0</v>
      </c>
      <c r="H201" s="488" t="s">
        <v>8</v>
      </c>
      <c r="I201" s="504">
        <v>500</v>
      </c>
      <c r="J201" s="504">
        <v>500</v>
      </c>
      <c r="K201" s="487"/>
      <c r="L201" s="487"/>
      <c r="M201" s="504">
        <v>500</v>
      </c>
      <c r="N201" s="504">
        <v>1000</v>
      </c>
      <c r="O201" s="504">
        <v>1000</v>
      </c>
      <c r="P201" s="504">
        <v>1000</v>
      </c>
      <c r="Q201" s="502">
        <f t="shared" si="30"/>
        <v>1.1693729764235352</v>
      </c>
      <c r="R201" s="499">
        <v>15000000</v>
      </c>
      <c r="S201" s="502">
        <f t="shared" si="31"/>
        <v>0.84903962886803941</v>
      </c>
      <c r="T201" s="499">
        <v>15000000</v>
      </c>
      <c r="U201" s="502">
        <f t="shared" si="32"/>
        <v>1.4756666092546724</v>
      </c>
      <c r="V201" s="499">
        <v>26500000</v>
      </c>
      <c r="W201" s="502">
        <f t="shared" si="33"/>
        <v>1.4756666092546726</v>
      </c>
      <c r="X201" s="499">
        <v>28090000</v>
      </c>
      <c r="Y201" s="502">
        <f t="shared" si="34"/>
        <v>1.2534106533701517</v>
      </c>
      <c r="Z201" s="499">
        <v>84590000</v>
      </c>
    </row>
    <row r="202" spans="1:26" ht="81" customHeight="1">
      <c r="A202" s="911"/>
      <c r="B202" s="885"/>
      <c r="C202" s="885"/>
      <c r="D202" s="766"/>
      <c r="E202" s="488" t="s">
        <v>144</v>
      </c>
      <c r="F202" s="488" t="s">
        <v>145</v>
      </c>
      <c r="G202" s="245">
        <v>1</v>
      </c>
      <c r="H202" s="488" t="s">
        <v>8</v>
      </c>
      <c r="I202" s="504"/>
      <c r="J202" s="487">
        <v>1</v>
      </c>
      <c r="K202" s="487"/>
      <c r="L202" s="487"/>
      <c r="M202" s="504">
        <v>0</v>
      </c>
      <c r="N202" s="504">
        <v>1</v>
      </c>
      <c r="O202" s="504">
        <v>1</v>
      </c>
      <c r="P202" s="504">
        <v>1</v>
      </c>
      <c r="Q202" s="502">
        <f t="shared" si="30"/>
        <v>0</v>
      </c>
      <c r="R202" s="499">
        <v>0</v>
      </c>
      <c r="S202" s="502">
        <f t="shared" si="31"/>
        <v>3.6791717250948373</v>
      </c>
      <c r="T202" s="499">
        <v>65000000</v>
      </c>
      <c r="U202" s="502">
        <f t="shared" si="32"/>
        <v>5.568553242470462</v>
      </c>
      <c r="V202" s="499">
        <v>100000000</v>
      </c>
      <c r="W202" s="502">
        <f t="shared" si="33"/>
        <v>5.5685532424704629</v>
      </c>
      <c r="X202" s="499">
        <v>106000000</v>
      </c>
      <c r="Y202" s="502">
        <f t="shared" si="34"/>
        <v>4.0155371446188806</v>
      </c>
      <c r="Z202" s="499">
        <v>271000000</v>
      </c>
    </row>
    <row r="203" spans="1:26" ht="108" customHeight="1">
      <c r="A203" s="911" t="s">
        <v>146</v>
      </c>
      <c r="B203" s="885" t="s">
        <v>147</v>
      </c>
      <c r="C203" s="885" t="s">
        <v>148</v>
      </c>
      <c r="D203" s="766"/>
      <c r="E203" s="488" t="s">
        <v>149</v>
      </c>
      <c r="F203" s="488" t="s">
        <v>802</v>
      </c>
      <c r="G203" s="396">
        <v>0</v>
      </c>
      <c r="H203" s="488" t="s">
        <v>8</v>
      </c>
      <c r="I203" s="504">
        <v>1</v>
      </c>
      <c r="J203" s="487"/>
      <c r="K203" s="487"/>
      <c r="L203" s="487"/>
      <c r="M203" s="504">
        <v>1</v>
      </c>
      <c r="N203" s="504">
        <v>1</v>
      </c>
      <c r="O203" s="504">
        <v>1</v>
      </c>
      <c r="P203" s="504">
        <v>1</v>
      </c>
      <c r="Q203" s="502">
        <f t="shared" si="30"/>
        <v>0.38979099214117841</v>
      </c>
      <c r="R203" s="499">
        <v>5000000</v>
      </c>
      <c r="S203" s="502">
        <f t="shared" si="31"/>
        <v>0</v>
      </c>
      <c r="T203" s="499">
        <v>0</v>
      </c>
      <c r="U203" s="502">
        <f t="shared" si="32"/>
        <v>0</v>
      </c>
      <c r="V203" s="499">
        <v>0</v>
      </c>
      <c r="W203" s="502">
        <f t="shared" si="33"/>
        <v>0</v>
      </c>
      <c r="X203" s="499">
        <v>0</v>
      </c>
      <c r="Y203" s="502">
        <f t="shared" si="34"/>
        <v>7.4087401192230271E-2</v>
      </c>
      <c r="Z203" s="499">
        <v>5000000</v>
      </c>
    </row>
    <row r="204" spans="1:26" ht="118.5" customHeight="1">
      <c r="A204" s="911"/>
      <c r="B204" s="885"/>
      <c r="C204" s="885"/>
      <c r="D204" s="766"/>
      <c r="E204" s="488" t="s">
        <v>698</v>
      </c>
      <c r="F204" s="488" t="s">
        <v>803</v>
      </c>
      <c r="G204" s="396">
        <v>43</v>
      </c>
      <c r="H204" s="488" t="s">
        <v>8</v>
      </c>
      <c r="I204" s="504">
        <v>12</v>
      </c>
      <c r="J204" s="504">
        <v>10</v>
      </c>
      <c r="K204" s="504">
        <v>10</v>
      </c>
      <c r="L204" s="504">
        <v>18</v>
      </c>
      <c r="M204" s="504">
        <v>12</v>
      </c>
      <c r="N204" s="504">
        <v>22</v>
      </c>
      <c r="O204" s="504">
        <v>32</v>
      </c>
      <c r="P204" s="504">
        <v>50</v>
      </c>
      <c r="Q204" s="502">
        <f t="shared" si="30"/>
        <v>2.3387459528470704</v>
      </c>
      <c r="R204" s="499">
        <v>30000000</v>
      </c>
      <c r="S204" s="502">
        <f t="shared" si="31"/>
        <v>1.6980792577360788</v>
      </c>
      <c r="T204" s="499">
        <v>30000000</v>
      </c>
      <c r="U204" s="502">
        <f t="shared" si="32"/>
        <v>2.6951797693557036</v>
      </c>
      <c r="V204" s="499">
        <v>48400000</v>
      </c>
      <c r="W204" s="502">
        <f t="shared" si="33"/>
        <v>2.695179769355704</v>
      </c>
      <c r="X204" s="499">
        <v>51304000</v>
      </c>
      <c r="Y204" s="502">
        <f t="shared" si="34"/>
        <v>2.3664108640007884</v>
      </c>
      <c r="Z204" s="499">
        <v>159704000</v>
      </c>
    </row>
    <row r="205" spans="1:26" s="678" customFormat="1" ht="20.100000000000001" customHeight="1">
      <c r="A205" s="692"/>
      <c r="B205" s="693"/>
      <c r="C205" s="693"/>
      <c r="D205" s="431"/>
      <c r="E205" s="675"/>
      <c r="F205" s="694"/>
      <c r="G205" s="434"/>
      <c r="H205" s="675"/>
      <c r="I205" s="675"/>
      <c r="J205" s="675"/>
      <c r="K205" s="675"/>
      <c r="L205" s="675"/>
      <c r="M205" s="675"/>
      <c r="N205" s="675"/>
      <c r="O205" s="675"/>
      <c r="P205" s="677"/>
      <c r="Q205" s="687">
        <f>SUM(Q199:Q204)</f>
        <v>8.5754018271059245</v>
      </c>
      <c r="R205" s="679">
        <v>110000000</v>
      </c>
      <c r="S205" s="687">
        <f>SUM(S199:S204)</f>
        <v>9.7130133542503714</v>
      </c>
      <c r="T205" s="679">
        <v>171600000</v>
      </c>
      <c r="U205" s="687">
        <f>SUM(U199:U204)</f>
        <v>13.375442146284351</v>
      </c>
      <c r="V205" s="679">
        <v>240196000</v>
      </c>
      <c r="W205" s="687">
        <f>SUM(W199:W204)</f>
        <v>13.375442146284353</v>
      </c>
      <c r="X205" s="679">
        <v>254607760</v>
      </c>
      <c r="Y205" s="687">
        <f>SUM(Y199:Y204)</f>
        <v>11.504347370855211</v>
      </c>
      <c r="Z205" s="679">
        <v>776403760</v>
      </c>
    </row>
    <row r="206" spans="1:26" s="517" customFormat="1" ht="20.100000000000001" customHeight="1">
      <c r="A206" s="586"/>
      <c r="B206" s="587"/>
      <c r="C206" s="587"/>
      <c r="D206" s="118"/>
      <c r="E206" s="514"/>
      <c r="F206" s="588"/>
      <c r="G206" s="120"/>
      <c r="H206" s="514"/>
      <c r="I206" s="514"/>
      <c r="J206" s="514"/>
      <c r="K206" s="514"/>
      <c r="L206" s="514"/>
      <c r="M206" s="514"/>
      <c r="N206" s="514"/>
      <c r="O206" s="514"/>
      <c r="P206" s="516"/>
      <c r="Q206" s="517">
        <f>+Q198-Q205</f>
        <v>0</v>
      </c>
      <c r="R206" s="518">
        <v>0</v>
      </c>
      <c r="S206" s="517">
        <f>+S198-S205</f>
        <v>0</v>
      </c>
      <c r="T206" s="518">
        <v>0</v>
      </c>
      <c r="U206" s="517">
        <f>+U198-U205</f>
        <v>0</v>
      </c>
      <c r="V206" s="518">
        <v>0</v>
      </c>
      <c r="W206" s="517">
        <f>+W198-W205</f>
        <v>0</v>
      </c>
      <c r="X206" s="518">
        <v>0</v>
      </c>
      <c r="Y206" s="517">
        <f>+Y198-Y205</f>
        <v>0</v>
      </c>
      <c r="Z206" s="518">
        <v>0</v>
      </c>
    </row>
    <row r="207" spans="1:26" ht="20.100000000000001" customHeight="1">
      <c r="A207" s="589"/>
      <c r="B207" s="590"/>
      <c r="C207" s="590"/>
      <c r="D207" s="122"/>
      <c r="E207" s="523"/>
      <c r="F207" s="591"/>
      <c r="G207" s="124"/>
      <c r="H207" s="523"/>
      <c r="I207" s="523"/>
      <c r="J207" s="515" t="s">
        <v>750</v>
      </c>
      <c r="K207" s="523"/>
      <c r="L207" s="523"/>
      <c r="M207" s="523"/>
      <c r="N207" s="523"/>
      <c r="O207" s="523"/>
      <c r="P207" s="524"/>
      <c r="Q207" s="479"/>
      <c r="R207" s="525"/>
      <c r="S207" s="479"/>
      <c r="U207" s="479"/>
      <c r="W207" s="479"/>
      <c r="Y207" s="479"/>
    </row>
    <row r="208" spans="1:26" ht="20.25" customHeight="1">
      <c r="A208" s="865" t="s">
        <v>29</v>
      </c>
      <c r="B208" s="866"/>
      <c r="C208" s="866"/>
      <c r="D208" s="866"/>
      <c r="E208" s="866"/>
      <c r="F208" s="866"/>
      <c r="G208" s="866"/>
      <c r="H208" s="866"/>
      <c r="I208" s="866"/>
      <c r="J208" s="866"/>
      <c r="K208" s="866"/>
      <c r="L208" s="866"/>
      <c r="M208" s="866"/>
      <c r="N208" s="866"/>
      <c r="O208" s="866"/>
      <c r="P208" s="866"/>
      <c r="Q208" s="866"/>
      <c r="R208" s="866"/>
      <c r="S208" s="866"/>
      <c r="T208" s="866"/>
      <c r="U208" s="866"/>
      <c r="V208" s="866"/>
      <c r="W208" s="866"/>
      <c r="X208" s="866"/>
      <c r="Y208" s="866"/>
      <c r="Z208" s="866"/>
    </row>
    <row r="209" spans="1:26" ht="20.25" customHeight="1">
      <c r="A209" s="865" t="s">
        <v>824</v>
      </c>
      <c r="B209" s="866"/>
      <c r="C209" s="866"/>
      <c r="D209" s="866"/>
      <c r="E209" s="866"/>
      <c r="F209" s="866"/>
      <c r="G209" s="866"/>
      <c r="H209" s="866"/>
      <c r="I209" s="866"/>
      <c r="J209" s="866"/>
      <c r="K209" s="866"/>
      <c r="L209" s="866"/>
      <c r="M209" s="866"/>
      <c r="N209" s="866"/>
      <c r="O209" s="866"/>
      <c r="P209" s="866"/>
      <c r="Q209" s="866"/>
      <c r="R209" s="866"/>
      <c r="S209" s="866"/>
      <c r="T209" s="866"/>
      <c r="U209" s="866"/>
      <c r="V209" s="866"/>
      <c r="W209" s="866"/>
      <c r="X209" s="866"/>
      <c r="Y209" s="866"/>
      <c r="Z209" s="866"/>
    </row>
    <row r="210" spans="1:26" ht="20.25" customHeight="1">
      <c r="A210" s="892" t="s">
        <v>815</v>
      </c>
      <c r="B210" s="893"/>
      <c r="C210" s="893"/>
      <c r="D210" s="893"/>
      <c r="E210" s="893"/>
      <c r="F210" s="893"/>
      <c r="G210" s="893"/>
      <c r="H210" s="893"/>
      <c r="I210" s="893"/>
      <c r="J210" s="893"/>
      <c r="K210" s="893"/>
      <c r="L210" s="893"/>
      <c r="M210" s="893"/>
      <c r="N210" s="893"/>
      <c r="O210" s="893"/>
      <c r="P210" s="893"/>
      <c r="Q210" s="893"/>
      <c r="R210" s="893"/>
      <c r="S210" s="893"/>
      <c r="T210" s="893"/>
      <c r="U210" s="893"/>
      <c r="V210" s="893"/>
      <c r="W210" s="893"/>
      <c r="X210" s="893"/>
      <c r="Y210" s="893"/>
      <c r="Z210" s="893"/>
    </row>
    <row r="211" spans="1:26" ht="27" customHeight="1">
      <c r="A211" s="480" t="s">
        <v>1</v>
      </c>
      <c r="B211" s="565"/>
      <c r="C211" s="592" t="s">
        <v>176</v>
      </c>
      <c r="D211" s="126"/>
      <c r="E211" s="593"/>
      <c r="F211" s="594"/>
      <c r="G211" s="110"/>
      <c r="H211" s="482"/>
      <c r="I211" s="482"/>
      <c r="J211" s="482"/>
      <c r="K211" s="482"/>
      <c r="L211" s="482"/>
      <c r="M211" s="482"/>
      <c r="N211" s="482"/>
      <c r="O211" s="482"/>
      <c r="P211" s="482"/>
      <c r="Q211" s="483"/>
      <c r="R211" s="485"/>
      <c r="S211" s="483"/>
      <c r="T211" s="485"/>
      <c r="U211" s="483"/>
      <c r="V211" s="485"/>
      <c r="W211" s="483"/>
      <c r="X211" s="485"/>
      <c r="Y211" s="483"/>
      <c r="Z211" s="486"/>
    </row>
    <row r="212" spans="1:26" ht="24.75" customHeight="1">
      <c r="A212" s="885" t="s">
        <v>21</v>
      </c>
      <c r="B212" s="885" t="s">
        <v>22</v>
      </c>
      <c r="C212" s="877" t="s">
        <v>23</v>
      </c>
      <c r="D212" s="877"/>
      <c r="E212" s="885" t="s">
        <v>24</v>
      </c>
      <c r="F212" s="877" t="s">
        <v>25</v>
      </c>
      <c r="G212" s="877"/>
      <c r="H212" s="487"/>
      <c r="I212" s="876" t="s">
        <v>379</v>
      </c>
      <c r="J212" s="876"/>
      <c r="K212" s="876"/>
      <c r="L212" s="876"/>
      <c r="M212" s="876" t="s">
        <v>380</v>
      </c>
      <c r="N212" s="876"/>
      <c r="O212" s="876"/>
      <c r="P212" s="876"/>
      <c r="Q212" s="488">
        <v>100</v>
      </c>
      <c r="R212" s="489"/>
      <c r="S212" s="488">
        <v>100</v>
      </c>
      <c r="T212" s="895" t="s">
        <v>382</v>
      </c>
      <c r="U212" s="895"/>
      <c r="V212" s="895"/>
      <c r="W212" s="895"/>
      <c r="X212" s="895"/>
      <c r="Y212" s="895"/>
      <c r="Z212" s="490" t="s">
        <v>383</v>
      </c>
    </row>
    <row r="213" spans="1:26" ht="83.25" customHeight="1">
      <c r="A213" s="885"/>
      <c r="B213" s="885"/>
      <c r="C213" s="488" t="s">
        <v>23</v>
      </c>
      <c r="D213" s="392" t="s">
        <v>27</v>
      </c>
      <c r="E213" s="885"/>
      <c r="F213" s="552" t="s">
        <v>25</v>
      </c>
      <c r="G213" s="408" t="s">
        <v>27</v>
      </c>
      <c r="H213" s="487" t="s">
        <v>9</v>
      </c>
      <c r="I213" s="488">
        <v>2012</v>
      </c>
      <c r="J213" s="488">
        <v>2013</v>
      </c>
      <c r="K213" s="488">
        <v>2014</v>
      </c>
      <c r="L213" s="488">
        <v>2015</v>
      </c>
      <c r="M213" s="488">
        <v>2012</v>
      </c>
      <c r="N213" s="488">
        <v>2013</v>
      </c>
      <c r="O213" s="488">
        <v>2014</v>
      </c>
      <c r="P213" s="530">
        <v>2015</v>
      </c>
      <c r="Q213" s="487" t="s">
        <v>384</v>
      </c>
      <c r="R213" s="489" t="s">
        <v>4</v>
      </c>
      <c r="S213" s="487" t="s">
        <v>384</v>
      </c>
      <c r="T213" s="489" t="s">
        <v>616</v>
      </c>
      <c r="U213" s="487" t="s">
        <v>384</v>
      </c>
      <c r="V213" s="489" t="s">
        <v>617</v>
      </c>
      <c r="W213" s="487" t="s">
        <v>384</v>
      </c>
      <c r="X213" s="489" t="s">
        <v>618</v>
      </c>
      <c r="Y213" s="487" t="s">
        <v>384</v>
      </c>
      <c r="Z213" s="489" t="s">
        <v>386</v>
      </c>
    </row>
    <row r="214" spans="1:26" ht="24" customHeight="1">
      <c r="A214" s="576"/>
      <c r="B214" s="493"/>
      <c r="C214" s="493"/>
      <c r="D214" s="31"/>
      <c r="E214" s="494"/>
      <c r="F214" s="495"/>
      <c r="G214" s="73"/>
      <c r="H214" s="496"/>
      <c r="I214" s="496"/>
      <c r="J214" s="496"/>
      <c r="K214" s="496"/>
      <c r="L214" s="496"/>
      <c r="M214" s="496"/>
      <c r="N214" s="496"/>
      <c r="O214" s="496"/>
      <c r="P214" s="497"/>
      <c r="Q214" s="498">
        <f>+(R214*$Q$113)/R$113</f>
        <v>20.304983475383644</v>
      </c>
      <c r="R214" s="499">
        <v>260459886</v>
      </c>
      <c r="S214" s="498">
        <f>+(T214*$S$113)/T$113</f>
        <v>12.51413541689179</v>
      </c>
      <c r="T214" s="499">
        <v>221087479.16000003</v>
      </c>
      <c r="U214" s="498">
        <f>+(V214*$U$113)/V$113</f>
        <v>11.423731052403394</v>
      </c>
      <c r="V214" s="499">
        <v>205147199.90960002</v>
      </c>
      <c r="W214" s="498">
        <f>+(X214*$W$113)/X$113</f>
        <v>11.423731052403394</v>
      </c>
      <c r="X214" s="499">
        <v>217456031.90417603</v>
      </c>
      <c r="Y214" s="498">
        <f>+(Z214*$Y$113)/Z$113</f>
        <v>13.39723360323813</v>
      </c>
      <c r="Z214" s="499">
        <v>904150596.9737761</v>
      </c>
    </row>
    <row r="215" spans="1:26" ht="77.25" customHeight="1">
      <c r="A215" s="931" t="s">
        <v>663</v>
      </c>
      <c r="B215" s="919" t="s">
        <v>664</v>
      </c>
      <c r="C215" s="919" t="s">
        <v>150</v>
      </c>
      <c r="D215" s="764" t="s">
        <v>68</v>
      </c>
      <c r="E215" s="488">
        <v>1</v>
      </c>
      <c r="F215" s="533" t="s">
        <v>751</v>
      </c>
      <c r="G215" s="392">
        <v>0</v>
      </c>
      <c r="H215" s="487" t="s">
        <v>8</v>
      </c>
      <c r="I215" s="487"/>
      <c r="J215" s="504">
        <v>1</v>
      </c>
      <c r="K215" s="504"/>
      <c r="L215" s="504"/>
      <c r="M215" s="504"/>
      <c r="N215" s="504"/>
      <c r="O215" s="504"/>
      <c r="P215" s="504"/>
      <c r="Q215" s="502">
        <f t="shared" ref="Q215:Q242" si="35">+(R215*$Q$214)/R$214</f>
        <v>0</v>
      </c>
      <c r="R215" s="499"/>
      <c r="S215" s="502">
        <f>+(T215*$S$214)/T$214</f>
        <v>0</v>
      </c>
      <c r="T215" s="499"/>
      <c r="U215" s="502">
        <f>+(V215*$U$214)/V$214</f>
        <v>0</v>
      </c>
      <c r="V215" s="499"/>
      <c r="W215" s="502">
        <f>+(X215*$W$214)/X$214</f>
        <v>0</v>
      </c>
      <c r="X215" s="499"/>
      <c r="Y215" s="502">
        <f>+(Z215*$Y$214)/Z$214</f>
        <v>0</v>
      </c>
      <c r="Z215" s="499"/>
    </row>
    <row r="216" spans="1:26" ht="48" customHeight="1">
      <c r="A216" s="932"/>
      <c r="B216" s="934"/>
      <c r="C216" s="934"/>
      <c r="D216" s="765"/>
      <c r="E216" s="488">
        <v>3</v>
      </c>
      <c r="F216" s="533" t="s">
        <v>743</v>
      </c>
      <c r="G216" s="401">
        <v>3</v>
      </c>
      <c r="H216" s="488" t="s">
        <v>9</v>
      </c>
      <c r="I216" s="504">
        <v>3</v>
      </c>
      <c r="J216" s="504"/>
      <c r="K216" s="504"/>
      <c r="L216" s="504"/>
      <c r="M216" s="504">
        <v>3</v>
      </c>
      <c r="N216" s="504">
        <v>3</v>
      </c>
      <c r="O216" s="504">
        <v>3</v>
      </c>
      <c r="P216" s="504">
        <v>3</v>
      </c>
      <c r="Q216" s="502">
        <f t="shared" si="35"/>
        <v>8.5754018271059227</v>
      </c>
      <c r="R216" s="499">
        <v>110000000</v>
      </c>
      <c r="S216" s="502">
        <f t="shared" ref="S216:S242" si="36">+(T216*$S$214)/T$214</f>
        <v>2.8301320962267984</v>
      </c>
      <c r="T216" s="499">
        <v>50000000</v>
      </c>
      <c r="U216" s="502">
        <f t="shared" ref="U216:U242" si="37">+(V216*$U$214)/V$214</f>
        <v>2.9513332185093453</v>
      </c>
      <c r="V216" s="499">
        <v>53000000</v>
      </c>
      <c r="W216" s="502">
        <f t="shared" ref="W216:W242" si="38">+(X216*$W$214)/X$214</f>
        <v>2.9513332185093453</v>
      </c>
      <c r="X216" s="499">
        <v>56180000</v>
      </c>
      <c r="Y216" s="502">
        <f t="shared" ref="Y216:Y242" si="39">+(Z216*$Y$214)/Z$214</f>
        <v>3.9885693305849088</v>
      </c>
      <c r="Z216" s="499">
        <v>269180000</v>
      </c>
    </row>
    <row r="217" spans="1:26" ht="103.5" customHeight="1">
      <c r="A217" s="932"/>
      <c r="B217" s="934"/>
      <c r="C217" s="934"/>
      <c r="D217" s="765"/>
      <c r="E217" s="488">
        <v>2</v>
      </c>
      <c r="F217" s="533" t="s">
        <v>713</v>
      </c>
      <c r="G217" s="392">
        <v>0</v>
      </c>
      <c r="H217" s="488" t="s">
        <v>8</v>
      </c>
      <c r="I217" s="504"/>
      <c r="J217" s="504">
        <v>1</v>
      </c>
      <c r="K217" s="504">
        <v>1</v>
      </c>
      <c r="L217" s="504"/>
      <c r="M217" s="504">
        <v>0</v>
      </c>
      <c r="N217" s="504">
        <v>1</v>
      </c>
      <c r="O217" s="504">
        <v>2</v>
      </c>
      <c r="P217" s="504">
        <v>2</v>
      </c>
      <c r="Q217" s="502">
        <f t="shared" si="35"/>
        <v>0</v>
      </c>
      <c r="R217" s="499">
        <v>0</v>
      </c>
      <c r="S217" s="502">
        <f t="shared" si="36"/>
        <v>0.16980792577360793</v>
      </c>
      <c r="T217" s="499">
        <v>3000000</v>
      </c>
      <c r="U217" s="502">
        <f t="shared" si="37"/>
        <v>0.17707999311056069</v>
      </c>
      <c r="V217" s="499">
        <v>3180000</v>
      </c>
      <c r="W217" s="502">
        <f t="shared" si="38"/>
        <v>0.17707999311056072</v>
      </c>
      <c r="X217" s="499">
        <v>3370800</v>
      </c>
      <c r="Y217" s="502">
        <f t="shared" si="39"/>
        <v>0.14151879026135056</v>
      </c>
      <c r="Z217" s="499">
        <v>9550800</v>
      </c>
    </row>
    <row r="218" spans="1:26" ht="92.25" customHeight="1">
      <c r="A218" s="932"/>
      <c r="B218" s="934"/>
      <c r="C218" s="934"/>
      <c r="D218" s="765"/>
      <c r="E218" s="504">
        <v>1</v>
      </c>
      <c r="F218" s="488" t="s">
        <v>151</v>
      </c>
      <c r="G218" s="392">
        <v>0</v>
      </c>
      <c r="H218" s="488" t="s">
        <v>8</v>
      </c>
      <c r="I218" s="504">
        <v>1</v>
      </c>
      <c r="J218" s="504"/>
      <c r="K218" s="504"/>
      <c r="L218" s="504"/>
      <c r="M218" s="504">
        <v>1</v>
      </c>
      <c r="N218" s="504">
        <v>1</v>
      </c>
      <c r="O218" s="504">
        <v>1</v>
      </c>
      <c r="P218" s="504">
        <v>1</v>
      </c>
      <c r="Q218" s="502">
        <f t="shared" si="35"/>
        <v>0.50360107461178161</v>
      </c>
      <c r="R218" s="499">
        <v>6459886</v>
      </c>
      <c r="S218" s="502">
        <f t="shared" si="36"/>
        <v>0</v>
      </c>
      <c r="T218" s="499">
        <v>0</v>
      </c>
      <c r="U218" s="502">
        <f t="shared" si="37"/>
        <v>0</v>
      </c>
      <c r="V218" s="499">
        <v>0</v>
      </c>
      <c r="W218" s="502">
        <f t="shared" si="38"/>
        <v>0</v>
      </c>
      <c r="X218" s="499">
        <v>0</v>
      </c>
      <c r="Y218" s="502">
        <f t="shared" si="39"/>
        <v>9.5719233147614324E-2</v>
      </c>
      <c r="Z218" s="499">
        <v>6459886</v>
      </c>
    </row>
    <row r="219" spans="1:26" ht="69" customHeight="1">
      <c r="A219" s="932"/>
      <c r="B219" s="934"/>
      <c r="C219" s="934"/>
      <c r="D219" s="765"/>
      <c r="E219" s="488">
        <v>200</v>
      </c>
      <c r="F219" s="533" t="s">
        <v>152</v>
      </c>
      <c r="G219" s="392">
        <v>0</v>
      </c>
      <c r="H219" s="488" t="s">
        <v>8</v>
      </c>
      <c r="I219" s="504">
        <v>50</v>
      </c>
      <c r="J219" s="504">
        <v>50</v>
      </c>
      <c r="K219" s="504">
        <v>50</v>
      </c>
      <c r="L219" s="504">
        <v>50</v>
      </c>
      <c r="M219" s="504">
        <v>50</v>
      </c>
      <c r="N219" s="504">
        <v>100</v>
      </c>
      <c r="O219" s="504">
        <v>150</v>
      </c>
      <c r="P219" s="504">
        <v>200</v>
      </c>
      <c r="Q219" s="502">
        <f t="shared" si="35"/>
        <v>0.7795819842823567</v>
      </c>
      <c r="R219" s="499">
        <v>10000000</v>
      </c>
      <c r="S219" s="502">
        <f t="shared" si="36"/>
        <v>0.59998800440008127</v>
      </c>
      <c r="T219" s="499">
        <v>10600000</v>
      </c>
      <c r="U219" s="502">
        <f t="shared" si="37"/>
        <v>0.62568264232398119</v>
      </c>
      <c r="V219" s="499">
        <v>11236000</v>
      </c>
      <c r="W219" s="502">
        <f t="shared" si="38"/>
        <v>0.62568264232398119</v>
      </c>
      <c r="X219" s="499">
        <v>11910160</v>
      </c>
      <c r="Y219" s="502">
        <f t="shared" si="39"/>
        <v>0.6482078613078992</v>
      </c>
      <c r="Z219" s="499">
        <v>43746160</v>
      </c>
    </row>
    <row r="220" spans="1:26" ht="114.75" customHeight="1">
      <c r="A220" s="932"/>
      <c r="B220" s="934"/>
      <c r="C220" s="934"/>
      <c r="D220" s="765"/>
      <c r="E220" s="488">
        <v>1</v>
      </c>
      <c r="F220" s="533" t="s">
        <v>699</v>
      </c>
      <c r="G220" s="392">
        <v>0</v>
      </c>
      <c r="H220" s="488" t="s">
        <v>8</v>
      </c>
      <c r="I220" s="504"/>
      <c r="J220" s="504">
        <v>1</v>
      </c>
      <c r="K220" s="504"/>
      <c r="L220" s="504"/>
      <c r="M220" s="504">
        <v>0</v>
      </c>
      <c r="N220" s="504">
        <v>1</v>
      </c>
      <c r="O220" s="504">
        <v>1</v>
      </c>
      <c r="P220" s="504">
        <v>1</v>
      </c>
      <c r="Q220" s="502">
        <f t="shared" si="35"/>
        <v>0</v>
      </c>
      <c r="R220" s="499">
        <v>0</v>
      </c>
      <c r="S220" s="502">
        <f t="shared" si="36"/>
        <v>0.11320528384907193</v>
      </c>
      <c r="T220" s="499">
        <v>2000000</v>
      </c>
      <c r="U220" s="502">
        <f t="shared" si="37"/>
        <v>0.11805332874037382</v>
      </c>
      <c r="V220" s="499">
        <v>2120000</v>
      </c>
      <c r="W220" s="502">
        <f t="shared" si="38"/>
        <v>0.1180533287403738</v>
      </c>
      <c r="X220" s="499">
        <v>2247200</v>
      </c>
      <c r="Y220" s="502">
        <f t="shared" si="39"/>
        <v>9.4345860174233714E-2</v>
      </c>
      <c r="Z220" s="499">
        <v>6367200</v>
      </c>
    </row>
    <row r="221" spans="1:26" ht="105" customHeight="1">
      <c r="A221" s="932"/>
      <c r="B221" s="896"/>
      <c r="C221" s="896"/>
      <c r="D221" s="797"/>
      <c r="E221" s="504">
        <v>200</v>
      </c>
      <c r="F221" s="533" t="s">
        <v>714</v>
      </c>
      <c r="G221" s="392">
        <v>0</v>
      </c>
      <c r="H221" s="488" t="s">
        <v>8</v>
      </c>
      <c r="I221" s="504">
        <v>50</v>
      </c>
      <c r="J221" s="504">
        <v>50</v>
      </c>
      <c r="K221" s="504">
        <v>50</v>
      </c>
      <c r="L221" s="504">
        <v>50</v>
      </c>
      <c r="M221" s="504">
        <v>50</v>
      </c>
      <c r="N221" s="504">
        <v>100</v>
      </c>
      <c r="O221" s="504">
        <v>150</v>
      </c>
      <c r="P221" s="504">
        <v>200</v>
      </c>
      <c r="Q221" s="502">
        <f t="shared" si="35"/>
        <v>4.6774919056941409</v>
      </c>
      <c r="R221" s="499">
        <v>60000000</v>
      </c>
      <c r="S221" s="502">
        <f t="shared" si="36"/>
        <v>3.5999280264004878</v>
      </c>
      <c r="T221" s="499">
        <v>63600000</v>
      </c>
      <c r="U221" s="502">
        <f t="shared" si="37"/>
        <v>3.7540958539438871</v>
      </c>
      <c r="V221" s="499">
        <v>67416000</v>
      </c>
      <c r="W221" s="502">
        <f t="shared" si="38"/>
        <v>3.7540958539438871</v>
      </c>
      <c r="X221" s="499">
        <v>71460960</v>
      </c>
      <c r="Y221" s="502">
        <f t="shared" si="39"/>
        <v>3.8892471678473952</v>
      </c>
      <c r="Z221" s="499">
        <v>262476960</v>
      </c>
    </row>
    <row r="222" spans="1:26" ht="118.5" customHeight="1">
      <c r="A222" s="932"/>
      <c r="B222" s="885" t="s">
        <v>665</v>
      </c>
      <c r="C222" s="885" t="s">
        <v>556</v>
      </c>
      <c r="D222" s="912">
        <v>0.2</v>
      </c>
      <c r="E222" s="488">
        <v>1</v>
      </c>
      <c r="F222" s="533" t="s">
        <v>700</v>
      </c>
      <c r="G222" s="392">
        <v>0</v>
      </c>
      <c r="H222" s="488" t="s">
        <v>8</v>
      </c>
      <c r="I222" s="504">
        <v>1</v>
      </c>
      <c r="J222" s="504"/>
      <c r="K222" s="504"/>
      <c r="L222" s="504"/>
      <c r="M222" s="504">
        <v>1</v>
      </c>
      <c r="N222" s="504">
        <v>1</v>
      </c>
      <c r="O222" s="504">
        <v>1</v>
      </c>
      <c r="P222" s="504">
        <v>1</v>
      </c>
      <c r="Q222" s="502">
        <f t="shared" si="35"/>
        <v>0.38979099214117835</v>
      </c>
      <c r="R222" s="499">
        <v>5000000</v>
      </c>
      <c r="S222" s="502">
        <f t="shared" si="36"/>
        <v>0</v>
      </c>
      <c r="T222" s="499">
        <v>0</v>
      </c>
      <c r="U222" s="502">
        <f t="shared" si="37"/>
        <v>0</v>
      </c>
      <c r="V222" s="499">
        <v>0</v>
      </c>
      <c r="W222" s="502">
        <f t="shared" si="38"/>
        <v>0</v>
      </c>
      <c r="X222" s="499">
        <v>0</v>
      </c>
      <c r="Y222" s="502">
        <f t="shared" si="39"/>
        <v>7.4087401192230271E-2</v>
      </c>
      <c r="Z222" s="499">
        <v>5000000</v>
      </c>
    </row>
    <row r="223" spans="1:26" ht="70.5" customHeight="1">
      <c r="A223" s="932"/>
      <c r="B223" s="885"/>
      <c r="C223" s="885"/>
      <c r="D223" s="912"/>
      <c r="E223" s="488">
        <v>20</v>
      </c>
      <c r="F223" s="533" t="s">
        <v>717</v>
      </c>
      <c r="G223" s="392">
        <v>0</v>
      </c>
      <c r="H223" s="488" t="s">
        <v>8</v>
      </c>
      <c r="I223" s="504">
        <v>5</v>
      </c>
      <c r="J223" s="504">
        <v>5</v>
      </c>
      <c r="K223" s="504">
        <v>5</v>
      </c>
      <c r="L223" s="504">
        <v>5</v>
      </c>
      <c r="M223" s="504">
        <v>5</v>
      </c>
      <c r="N223" s="504">
        <v>10</v>
      </c>
      <c r="O223" s="504">
        <v>15</v>
      </c>
      <c r="P223" s="504">
        <v>20</v>
      </c>
      <c r="Q223" s="502">
        <f t="shared" si="35"/>
        <v>3.8979099214117838E-2</v>
      </c>
      <c r="R223" s="499">
        <v>500000</v>
      </c>
      <c r="S223" s="502">
        <f t="shared" si="36"/>
        <v>2.9999400220004063E-2</v>
      </c>
      <c r="T223" s="499">
        <v>530000</v>
      </c>
      <c r="U223" s="502">
        <f t="shared" si="37"/>
        <v>3.1284132116199057E-2</v>
      </c>
      <c r="V223" s="499">
        <v>561800</v>
      </c>
      <c r="W223" s="502">
        <f t="shared" si="38"/>
        <v>3.1284132116199057E-2</v>
      </c>
      <c r="X223" s="499">
        <v>595508</v>
      </c>
      <c r="Y223" s="502">
        <f t="shared" si="39"/>
        <v>3.2410393065394963E-2</v>
      </c>
      <c r="Z223" s="499">
        <v>2187308</v>
      </c>
    </row>
    <row r="224" spans="1:26" ht="56.25" customHeight="1">
      <c r="A224" s="932"/>
      <c r="B224" s="885"/>
      <c r="C224" s="885"/>
      <c r="D224" s="766"/>
      <c r="E224" s="488">
        <v>2</v>
      </c>
      <c r="F224" s="488" t="s">
        <v>153</v>
      </c>
      <c r="G224" s="392">
        <v>5</v>
      </c>
      <c r="H224" s="488" t="s">
        <v>8</v>
      </c>
      <c r="I224" s="504">
        <v>1</v>
      </c>
      <c r="J224" s="504">
        <v>1</v>
      </c>
      <c r="K224" s="504"/>
      <c r="L224" s="504"/>
      <c r="M224" s="504">
        <v>1</v>
      </c>
      <c r="N224" s="504">
        <v>2</v>
      </c>
      <c r="O224" s="504">
        <v>2</v>
      </c>
      <c r="P224" s="504">
        <v>2</v>
      </c>
      <c r="Q224" s="502">
        <f t="shared" si="35"/>
        <v>0.46774919056941405</v>
      </c>
      <c r="R224" s="499">
        <v>6000000</v>
      </c>
      <c r="S224" s="502">
        <f t="shared" si="36"/>
        <v>0.35999280264004874</v>
      </c>
      <c r="T224" s="499">
        <v>6360000</v>
      </c>
      <c r="U224" s="502">
        <f t="shared" si="37"/>
        <v>0</v>
      </c>
      <c r="V224" s="499">
        <v>0</v>
      </c>
      <c r="W224" s="502">
        <f t="shared" si="38"/>
        <v>0</v>
      </c>
      <c r="X224" s="499">
        <v>0</v>
      </c>
      <c r="Y224" s="502">
        <f t="shared" si="39"/>
        <v>0.18314405574719322</v>
      </c>
      <c r="Z224" s="499">
        <v>12360000</v>
      </c>
    </row>
    <row r="225" spans="1:26" ht="63" customHeight="1">
      <c r="A225" s="932"/>
      <c r="B225" s="885"/>
      <c r="C225" s="885"/>
      <c r="D225" s="766"/>
      <c r="E225" s="488" t="s">
        <v>154</v>
      </c>
      <c r="F225" s="488" t="s">
        <v>155</v>
      </c>
      <c r="G225" s="392">
        <v>5</v>
      </c>
      <c r="H225" s="488" t="s">
        <v>8</v>
      </c>
      <c r="I225" s="504"/>
      <c r="J225" s="504"/>
      <c r="K225" s="504">
        <v>1</v>
      </c>
      <c r="L225" s="504">
        <v>1</v>
      </c>
      <c r="M225" s="504">
        <v>0</v>
      </c>
      <c r="N225" s="504">
        <v>0</v>
      </c>
      <c r="O225" s="504">
        <v>1</v>
      </c>
      <c r="P225" s="504">
        <v>2</v>
      </c>
      <c r="Q225" s="502">
        <f t="shared" si="35"/>
        <v>0</v>
      </c>
      <c r="R225" s="499">
        <v>0</v>
      </c>
      <c r="S225" s="502">
        <f t="shared" si="36"/>
        <v>0</v>
      </c>
      <c r="T225" s="499">
        <v>0</v>
      </c>
      <c r="U225" s="502">
        <f t="shared" si="37"/>
        <v>5.5685532424704628E-2</v>
      </c>
      <c r="V225" s="499">
        <v>1000000</v>
      </c>
      <c r="W225" s="502">
        <f t="shared" si="38"/>
        <v>5.5685532424704628E-2</v>
      </c>
      <c r="X225" s="499">
        <v>1060000</v>
      </c>
      <c r="Y225" s="502">
        <f t="shared" si="39"/>
        <v>3.0524009291198872E-2</v>
      </c>
      <c r="Z225" s="499">
        <v>2060000</v>
      </c>
    </row>
    <row r="226" spans="1:26" ht="66.75" customHeight="1">
      <c r="A226" s="932"/>
      <c r="B226" s="885"/>
      <c r="C226" s="885"/>
      <c r="D226" s="766"/>
      <c r="E226" s="488" t="s">
        <v>156</v>
      </c>
      <c r="F226" s="488" t="s">
        <v>701</v>
      </c>
      <c r="G226" s="392">
        <v>0</v>
      </c>
      <c r="H226" s="488" t="s">
        <v>8</v>
      </c>
      <c r="I226" s="504">
        <v>1</v>
      </c>
      <c r="J226" s="504">
        <v>1</v>
      </c>
      <c r="K226" s="504"/>
      <c r="L226" s="504"/>
      <c r="M226" s="504">
        <v>1</v>
      </c>
      <c r="N226" s="504">
        <v>2</v>
      </c>
      <c r="O226" s="504">
        <v>2</v>
      </c>
      <c r="P226" s="504">
        <v>2</v>
      </c>
      <c r="Q226" s="502">
        <f t="shared" si="35"/>
        <v>0.15591639685647135</v>
      </c>
      <c r="R226" s="499">
        <v>2000000</v>
      </c>
      <c r="S226" s="502">
        <f t="shared" si="36"/>
        <v>0.11999760088001625</v>
      </c>
      <c r="T226" s="499">
        <v>2120000</v>
      </c>
      <c r="U226" s="502">
        <f t="shared" si="37"/>
        <v>0</v>
      </c>
      <c r="V226" s="499">
        <v>0</v>
      </c>
      <c r="W226" s="502">
        <f t="shared" si="38"/>
        <v>0</v>
      </c>
      <c r="X226" s="499">
        <v>0</v>
      </c>
      <c r="Y226" s="502">
        <f t="shared" si="39"/>
        <v>6.1048018582397744E-2</v>
      </c>
      <c r="Z226" s="499">
        <v>4120000</v>
      </c>
    </row>
    <row r="227" spans="1:26" ht="62.25" customHeight="1">
      <c r="A227" s="932"/>
      <c r="B227" s="885"/>
      <c r="C227" s="885"/>
      <c r="D227" s="766"/>
      <c r="E227" s="488">
        <v>1</v>
      </c>
      <c r="F227" s="488" t="s">
        <v>157</v>
      </c>
      <c r="G227" s="392">
        <v>0</v>
      </c>
      <c r="H227" s="488" t="s">
        <v>8</v>
      </c>
      <c r="I227" s="504">
        <v>1</v>
      </c>
      <c r="J227" s="504"/>
      <c r="K227" s="504"/>
      <c r="L227" s="504"/>
      <c r="M227" s="504">
        <v>1</v>
      </c>
      <c r="N227" s="504">
        <v>1</v>
      </c>
      <c r="O227" s="504">
        <v>1</v>
      </c>
      <c r="P227" s="504">
        <v>1</v>
      </c>
      <c r="Q227" s="502">
        <f t="shared" si="35"/>
        <v>0.15591639685647135</v>
      </c>
      <c r="R227" s="499">
        <v>2000000</v>
      </c>
      <c r="S227" s="502">
        <f t="shared" si="36"/>
        <v>0</v>
      </c>
      <c r="T227" s="499">
        <v>0</v>
      </c>
      <c r="U227" s="502">
        <f t="shared" si="37"/>
        <v>0</v>
      </c>
      <c r="V227" s="499">
        <v>0</v>
      </c>
      <c r="W227" s="502">
        <f t="shared" si="38"/>
        <v>0</v>
      </c>
      <c r="X227" s="499">
        <v>0</v>
      </c>
      <c r="Y227" s="502">
        <f t="shared" si="39"/>
        <v>2.9634960476892108E-2</v>
      </c>
      <c r="Z227" s="499">
        <v>2000000</v>
      </c>
    </row>
    <row r="228" spans="1:26" ht="59.25" customHeight="1">
      <c r="A228" s="932"/>
      <c r="B228" s="885"/>
      <c r="C228" s="885"/>
      <c r="D228" s="766"/>
      <c r="E228" s="488">
        <v>6</v>
      </c>
      <c r="F228" s="488" t="s">
        <v>158</v>
      </c>
      <c r="G228" s="392">
        <v>0</v>
      </c>
      <c r="H228" s="488" t="s">
        <v>8</v>
      </c>
      <c r="I228" s="504"/>
      <c r="J228" s="504"/>
      <c r="K228" s="504"/>
      <c r="L228" s="504">
        <v>6</v>
      </c>
      <c r="M228" s="504">
        <v>0</v>
      </c>
      <c r="N228" s="504">
        <v>0</v>
      </c>
      <c r="O228" s="504">
        <v>0</v>
      </c>
      <c r="P228" s="504">
        <v>6</v>
      </c>
      <c r="Q228" s="502">
        <f t="shared" si="35"/>
        <v>0</v>
      </c>
      <c r="R228" s="499">
        <v>0</v>
      </c>
      <c r="S228" s="502">
        <f t="shared" si="36"/>
        <v>0</v>
      </c>
      <c r="T228" s="499">
        <v>0</v>
      </c>
      <c r="U228" s="502">
        <f t="shared" si="37"/>
        <v>0</v>
      </c>
      <c r="V228" s="499">
        <v>0</v>
      </c>
      <c r="W228" s="502">
        <f t="shared" si="38"/>
        <v>0</v>
      </c>
      <c r="X228" s="499">
        <v>0</v>
      </c>
      <c r="Y228" s="502">
        <f t="shared" si="39"/>
        <v>0</v>
      </c>
      <c r="Z228" s="499">
        <v>0</v>
      </c>
    </row>
    <row r="229" spans="1:26" ht="75" customHeight="1">
      <c r="A229" s="932"/>
      <c r="B229" s="885"/>
      <c r="C229" s="885"/>
      <c r="D229" s="766"/>
      <c r="E229" s="488">
        <v>1</v>
      </c>
      <c r="F229" s="488" t="s">
        <v>715</v>
      </c>
      <c r="G229" s="392">
        <v>1</v>
      </c>
      <c r="H229" s="488" t="s">
        <v>8</v>
      </c>
      <c r="I229" s="504"/>
      <c r="J229" s="504">
        <v>1</v>
      </c>
      <c r="K229" s="504"/>
      <c r="L229" s="504"/>
      <c r="M229" s="504">
        <v>0</v>
      </c>
      <c r="N229" s="504">
        <v>1</v>
      </c>
      <c r="O229" s="504">
        <v>1</v>
      </c>
      <c r="P229" s="504">
        <v>1</v>
      </c>
      <c r="Q229" s="502">
        <f t="shared" si="35"/>
        <v>0</v>
      </c>
      <c r="R229" s="499">
        <v>0</v>
      </c>
      <c r="S229" s="502">
        <f t="shared" si="36"/>
        <v>0.16980792577360793</v>
      </c>
      <c r="T229" s="499">
        <v>3000000</v>
      </c>
      <c r="U229" s="502">
        <f t="shared" si="37"/>
        <v>0</v>
      </c>
      <c r="V229" s="499">
        <v>0</v>
      </c>
      <c r="W229" s="502">
        <f t="shared" si="38"/>
        <v>0</v>
      </c>
      <c r="X229" s="499">
        <v>0</v>
      </c>
      <c r="Y229" s="502">
        <f t="shared" si="39"/>
        <v>4.4452440715338166E-2</v>
      </c>
      <c r="Z229" s="499">
        <v>3000000</v>
      </c>
    </row>
    <row r="230" spans="1:26" ht="69.75" customHeight="1">
      <c r="A230" s="933"/>
      <c r="B230" s="885"/>
      <c r="C230" s="885"/>
      <c r="D230" s="766"/>
      <c r="E230" s="488">
        <v>2</v>
      </c>
      <c r="F230" s="488" t="s">
        <v>716</v>
      </c>
      <c r="G230" s="392">
        <v>0</v>
      </c>
      <c r="H230" s="488" t="s">
        <v>8</v>
      </c>
      <c r="I230" s="504"/>
      <c r="J230" s="504">
        <v>1</v>
      </c>
      <c r="K230" s="504">
        <v>1</v>
      </c>
      <c r="L230" s="504"/>
      <c r="M230" s="504">
        <v>0</v>
      </c>
      <c r="N230" s="504">
        <v>1</v>
      </c>
      <c r="O230" s="504">
        <v>2</v>
      </c>
      <c r="P230" s="504">
        <v>2</v>
      </c>
      <c r="Q230" s="502">
        <f t="shared" si="35"/>
        <v>0</v>
      </c>
      <c r="R230" s="499">
        <v>0</v>
      </c>
      <c r="S230" s="502">
        <f t="shared" si="36"/>
        <v>0.11320528384907193</v>
      </c>
      <c r="T230" s="499">
        <v>2000000</v>
      </c>
      <c r="U230" s="502">
        <f t="shared" si="37"/>
        <v>0.11805332874037382</v>
      </c>
      <c r="V230" s="499">
        <v>2120000</v>
      </c>
      <c r="W230" s="502">
        <f t="shared" si="38"/>
        <v>0.1180533287403738</v>
      </c>
      <c r="X230" s="499">
        <v>2247200</v>
      </c>
      <c r="Y230" s="502">
        <f t="shared" si="39"/>
        <v>9.4345860174233714E-2</v>
      </c>
      <c r="Z230" s="499">
        <v>6367200</v>
      </c>
    </row>
    <row r="231" spans="1:26" ht="54" customHeight="1">
      <c r="A231" s="904" t="s">
        <v>666</v>
      </c>
      <c r="B231" s="885" t="s">
        <v>667</v>
      </c>
      <c r="C231" s="899" t="s">
        <v>159</v>
      </c>
      <c r="D231" s="787" t="s">
        <v>68</v>
      </c>
      <c r="E231" s="488">
        <v>1</v>
      </c>
      <c r="F231" s="488" t="s">
        <v>702</v>
      </c>
      <c r="G231" s="392">
        <v>0</v>
      </c>
      <c r="H231" s="488" t="s">
        <v>8</v>
      </c>
      <c r="I231" s="504"/>
      <c r="J231" s="504">
        <v>1</v>
      </c>
      <c r="K231" s="504"/>
      <c r="L231" s="504"/>
      <c r="M231" s="504">
        <v>0</v>
      </c>
      <c r="N231" s="504">
        <v>1</v>
      </c>
      <c r="O231" s="504">
        <v>1</v>
      </c>
      <c r="P231" s="504">
        <v>1</v>
      </c>
      <c r="Q231" s="502">
        <f t="shared" si="35"/>
        <v>0</v>
      </c>
      <c r="R231" s="499">
        <v>0</v>
      </c>
      <c r="S231" s="502">
        <f t="shared" si="36"/>
        <v>0.11320528384907193</v>
      </c>
      <c r="T231" s="499">
        <v>2000000</v>
      </c>
      <c r="U231" s="502">
        <f t="shared" si="37"/>
        <v>0</v>
      </c>
      <c r="V231" s="499">
        <v>0</v>
      </c>
      <c r="W231" s="502">
        <f t="shared" si="38"/>
        <v>0</v>
      </c>
      <c r="X231" s="499">
        <v>0</v>
      </c>
      <c r="Y231" s="502">
        <f t="shared" si="39"/>
        <v>2.9634960476892108E-2</v>
      </c>
      <c r="Z231" s="499">
        <v>2000000</v>
      </c>
    </row>
    <row r="232" spans="1:26" ht="48" customHeight="1">
      <c r="A232" s="904"/>
      <c r="B232" s="885"/>
      <c r="C232" s="899"/>
      <c r="D232" s="787"/>
      <c r="E232" s="488">
        <v>1</v>
      </c>
      <c r="F232" s="488" t="s">
        <v>160</v>
      </c>
      <c r="G232" s="392">
        <v>0</v>
      </c>
      <c r="H232" s="488" t="s">
        <v>8</v>
      </c>
      <c r="I232" s="504">
        <v>1</v>
      </c>
      <c r="J232" s="504"/>
      <c r="K232" s="504"/>
      <c r="L232" s="504"/>
      <c r="M232" s="504">
        <v>1</v>
      </c>
      <c r="N232" s="504">
        <v>1</v>
      </c>
      <c r="O232" s="504">
        <v>1</v>
      </c>
      <c r="P232" s="504">
        <v>1</v>
      </c>
      <c r="Q232" s="502">
        <f t="shared" si="35"/>
        <v>7.7958198428235675E-2</v>
      </c>
      <c r="R232" s="499">
        <v>1000000</v>
      </c>
      <c r="S232" s="502">
        <f t="shared" si="36"/>
        <v>0</v>
      </c>
      <c r="T232" s="499">
        <v>0</v>
      </c>
      <c r="U232" s="502">
        <f t="shared" si="37"/>
        <v>0</v>
      </c>
      <c r="V232" s="499">
        <v>0</v>
      </c>
      <c r="W232" s="502">
        <f t="shared" si="38"/>
        <v>0</v>
      </c>
      <c r="X232" s="499">
        <v>0</v>
      </c>
      <c r="Y232" s="502">
        <f t="shared" si="39"/>
        <v>1.4817480238446054E-2</v>
      </c>
      <c r="Z232" s="499">
        <v>1000000</v>
      </c>
    </row>
    <row r="233" spans="1:26" ht="50.25" customHeight="1">
      <c r="A233" s="904"/>
      <c r="B233" s="488" t="s">
        <v>668</v>
      </c>
      <c r="C233" s="533" t="s">
        <v>161</v>
      </c>
      <c r="D233" s="401" t="s">
        <v>68</v>
      </c>
      <c r="E233" s="488">
        <v>10</v>
      </c>
      <c r="F233" s="488" t="s">
        <v>162</v>
      </c>
      <c r="G233" s="392">
        <v>0</v>
      </c>
      <c r="H233" s="488" t="s">
        <v>8</v>
      </c>
      <c r="I233" s="504"/>
      <c r="J233" s="504"/>
      <c r="K233" s="504">
        <v>10</v>
      </c>
      <c r="L233" s="504"/>
      <c r="M233" s="504">
        <v>0</v>
      </c>
      <c r="N233" s="504">
        <v>0</v>
      </c>
      <c r="O233" s="504">
        <v>10</v>
      </c>
      <c r="P233" s="504">
        <v>10</v>
      </c>
      <c r="Q233" s="502">
        <f t="shared" si="35"/>
        <v>0</v>
      </c>
      <c r="R233" s="499">
        <v>0</v>
      </c>
      <c r="S233" s="502">
        <f t="shared" si="36"/>
        <v>0</v>
      </c>
      <c r="T233" s="499">
        <v>0</v>
      </c>
      <c r="U233" s="502">
        <f t="shared" si="37"/>
        <v>0</v>
      </c>
      <c r="V233" s="499">
        <v>0</v>
      </c>
      <c r="W233" s="502">
        <f t="shared" si="38"/>
        <v>0</v>
      </c>
      <c r="X233" s="499">
        <v>0</v>
      </c>
      <c r="Y233" s="502">
        <f t="shared" si="39"/>
        <v>0</v>
      </c>
      <c r="Z233" s="499">
        <v>0</v>
      </c>
    </row>
    <row r="234" spans="1:26" ht="93" customHeight="1">
      <c r="A234" s="904"/>
      <c r="B234" s="885" t="s">
        <v>669</v>
      </c>
      <c r="C234" s="533" t="s">
        <v>163</v>
      </c>
      <c r="D234" s="401" t="s">
        <v>68</v>
      </c>
      <c r="E234" s="885">
        <v>1</v>
      </c>
      <c r="F234" s="885" t="s">
        <v>164</v>
      </c>
      <c r="G234" s="766">
        <v>1</v>
      </c>
      <c r="H234" s="919" t="s">
        <v>9</v>
      </c>
      <c r="I234" s="504"/>
      <c r="J234" s="504">
        <v>1</v>
      </c>
      <c r="K234" s="504"/>
      <c r="L234" s="504"/>
      <c r="M234" s="504">
        <v>0</v>
      </c>
      <c r="N234" s="504">
        <v>1</v>
      </c>
      <c r="O234" s="504">
        <v>1</v>
      </c>
      <c r="P234" s="504">
        <v>1</v>
      </c>
      <c r="Q234" s="502">
        <f t="shared" si="35"/>
        <v>0</v>
      </c>
      <c r="R234" s="938">
        <v>0</v>
      </c>
      <c r="S234" s="502">
        <f t="shared" si="36"/>
        <v>2.8301320962267982E-2</v>
      </c>
      <c r="T234" s="905">
        <v>500000</v>
      </c>
      <c r="U234" s="502">
        <f t="shared" si="37"/>
        <v>2.9513332185093454E-2</v>
      </c>
      <c r="V234" s="905">
        <v>530000</v>
      </c>
      <c r="W234" s="502">
        <f t="shared" si="38"/>
        <v>2.9513332185093451E-2</v>
      </c>
      <c r="X234" s="905">
        <v>561800</v>
      </c>
      <c r="Y234" s="502">
        <f t="shared" si="39"/>
        <v>2.3586465043558429E-2</v>
      </c>
      <c r="Z234" s="499">
        <v>1591800</v>
      </c>
    </row>
    <row r="235" spans="1:26" ht="67.5" customHeight="1">
      <c r="A235" s="904"/>
      <c r="B235" s="885"/>
      <c r="C235" s="533" t="s">
        <v>165</v>
      </c>
      <c r="D235" s="402" t="s">
        <v>68</v>
      </c>
      <c r="E235" s="885"/>
      <c r="F235" s="885"/>
      <c r="G235" s="766"/>
      <c r="H235" s="896"/>
      <c r="I235" s="504"/>
      <c r="J235" s="504"/>
      <c r="K235" s="504"/>
      <c r="L235" s="504"/>
      <c r="M235" s="504">
        <v>0</v>
      </c>
      <c r="N235" s="504">
        <v>0</v>
      </c>
      <c r="O235" s="504">
        <v>0</v>
      </c>
      <c r="P235" s="504">
        <v>0</v>
      </c>
      <c r="Q235" s="502">
        <f t="shared" si="35"/>
        <v>0</v>
      </c>
      <c r="R235" s="938">
        <v>0</v>
      </c>
      <c r="S235" s="502">
        <f t="shared" si="36"/>
        <v>0</v>
      </c>
      <c r="T235" s="905">
        <v>0</v>
      </c>
      <c r="U235" s="502">
        <f t="shared" si="37"/>
        <v>0</v>
      </c>
      <c r="V235" s="905">
        <v>0</v>
      </c>
      <c r="W235" s="502">
        <f t="shared" si="38"/>
        <v>0</v>
      </c>
      <c r="X235" s="905">
        <v>0</v>
      </c>
      <c r="Y235" s="502">
        <f t="shared" si="39"/>
        <v>0</v>
      </c>
      <c r="Z235" s="499">
        <v>0</v>
      </c>
    </row>
    <row r="236" spans="1:26" ht="85.5" customHeight="1">
      <c r="A236" s="904"/>
      <c r="B236" s="885"/>
      <c r="C236" s="533" t="s">
        <v>166</v>
      </c>
      <c r="D236" s="401" t="s">
        <v>68</v>
      </c>
      <c r="E236" s="488">
        <v>4</v>
      </c>
      <c r="F236" s="488" t="s">
        <v>167</v>
      </c>
      <c r="G236" s="392">
        <v>2</v>
      </c>
      <c r="H236" s="488" t="s">
        <v>8</v>
      </c>
      <c r="I236" s="504">
        <v>1</v>
      </c>
      <c r="J236" s="504">
        <v>1</v>
      </c>
      <c r="K236" s="504">
        <v>1</v>
      </c>
      <c r="L236" s="504">
        <v>1</v>
      </c>
      <c r="M236" s="504">
        <v>1</v>
      </c>
      <c r="N236" s="504">
        <v>2</v>
      </c>
      <c r="O236" s="504">
        <v>3</v>
      </c>
      <c r="P236" s="504">
        <v>4</v>
      </c>
      <c r="Q236" s="502">
        <f t="shared" si="35"/>
        <v>3.8979099214117838E-2</v>
      </c>
      <c r="R236" s="499">
        <v>500000</v>
      </c>
      <c r="S236" s="502">
        <f t="shared" si="36"/>
        <v>2.9999400220004063E-2</v>
      </c>
      <c r="T236" s="499">
        <v>530000</v>
      </c>
      <c r="U236" s="502">
        <f t="shared" si="37"/>
        <v>3.1284132116199057E-2</v>
      </c>
      <c r="V236" s="499">
        <v>561800</v>
      </c>
      <c r="W236" s="502">
        <f t="shared" si="38"/>
        <v>3.1284132116199057E-2</v>
      </c>
      <c r="X236" s="499">
        <v>595508</v>
      </c>
      <c r="Y236" s="502">
        <f t="shared" si="39"/>
        <v>3.2410393065394963E-2</v>
      </c>
      <c r="Z236" s="499">
        <v>2187308</v>
      </c>
    </row>
    <row r="237" spans="1:26" ht="90" customHeight="1">
      <c r="A237" s="904"/>
      <c r="B237" s="885"/>
      <c r="C237" s="533" t="s">
        <v>168</v>
      </c>
      <c r="D237" s="401" t="s">
        <v>68</v>
      </c>
      <c r="E237" s="488">
        <v>1</v>
      </c>
      <c r="F237" s="488" t="s">
        <v>169</v>
      </c>
      <c r="G237" s="392">
        <v>0</v>
      </c>
      <c r="H237" s="488" t="s">
        <v>8</v>
      </c>
      <c r="I237" s="504">
        <v>1</v>
      </c>
      <c r="J237" s="504"/>
      <c r="K237" s="504"/>
      <c r="L237" s="504"/>
      <c r="M237" s="504">
        <v>1</v>
      </c>
      <c r="N237" s="504">
        <v>1</v>
      </c>
      <c r="O237" s="504">
        <v>1</v>
      </c>
      <c r="P237" s="504">
        <v>1</v>
      </c>
      <c r="Q237" s="502">
        <f t="shared" si="35"/>
        <v>7.7958198428235675E-2</v>
      </c>
      <c r="R237" s="499">
        <v>1000000</v>
      </c>
      <c r="S237" s="502">
        <f t="shared" si="36"/>
        <v>0</v>
      </c>
      <c r="T237" s="499">
        <v>0</v>
      </c>
      <c r="U237" s="502">
        <f t="shared" si="37"/>
        <v>0</v>
      </c>
      <c r="V237" s="499">
        <v>0</v>
      </c>
      <c r="W237" s="502">
        <f t="shared" si="38"/>
        <v>0</v>
      </c>
      <c r="X237" s="499">
        <v>0</v>
      </c>
      <c r="Y237" s="502">
        <f t="shared" si="39"/>
        <v>1.4817480238446054E-2</v>
      </c>
      <c r="Z237" s="499">
        <v>1000000</v>
      </c>
    </row>
    <row r="238" spans="1:26" ht="63.75" customHeight="1">
      <c r="A238" s="904"/>
      <c r="B238" s="937">
        <v>0.1</v>
      </c>
      <c r="C238" s="885" t="s">
        <v>170</v>
      </c>
      <c r="D238" s="787"/>
      <c r="E238" s="488">
        <v>40</v>
      </c>
      <c r="F238" s="488" t="s">
        <v>171</v>
      </c>
      <c r="G238" s="392" t="s">
        <v>68</v>
      </c>
      <c r="H238" s="488" t="s">
        <v>8</v>
      </c>
      <c r="I238" s="504">
        <v>10</v>
      </c>
      <c r="J238" s="504">
        <v>10</v>
      </c>
      <c r="K238" s="504">
        <v>10</v>
      </c>
      <c r="L238" s="504">
        <v>10</v>
      </c>
      <c r="M238" s="504">
        <v>10</v>
      </c>
      <c r="N238" s="504">
        <v>20</v>
      </c>
      <c r="O238" s="504">
        <v>30</v>
      </c>
      <c r="P238" s="504">
        <v>40</v>
      </c>
      <c r="Q238" s="502">
        <f t="shared" si="35"/>
        <v>7.7958198428235675E-2</v>
      </c>
      <c r="R238" s="499">
        <v>1000000</v>
      </c>
      <c r="S238" s="502">
        <f t="shared" si="36"/>
        <v>5.9998800440008125E-2</v>
      </c>
      <c r="T238" s="499">
        <v>1060000</v>
      </c>
      <c r="U238" s="502">
        <f t="shared" si="37"/>
        <v>6.2568264232398113E-2</v>
      </c>
      <c r="V238" s="499">
        <v>1123600</v>
      </c>
      <c r="W238" s="502">
        <f t="shared" si="38"/>
        <v>6.2568264232398113E-2</v>
      </c>
      <c r="X238" s="499">
        <v>1191016</v>
      </c>
      <c r="Y238" s="502">
        <f t="shared" si="39"/>
        <v>6.4820786130789926E-2</v>
      </c>
      <c r="Z238" s="499">
        <v>4374616</v>
      </c>
    </row>
    <row r="239" spans="1:26" ht="90.75" customHeight="1">
      <c r="A239" s="904"/>
      <c r="B239" s="885"/>
      <c r="C239" s="885"/>
      <c r="D239" s="787"/>
      <c r="E239" s="488">
        <v>2000</v>
      </c>
      <c r="F239" s="488" t="s">
        <v>172</v>
      </c>
      <c r="G239" s="396">
        <v>400</v>
      </c>
      <c r="H239" s="488" t="s">
        <v>8</v>
      </c>
      <c r="I239" s="504">
        <v>500</v>
      </c>
      <c r="J239" s="504">
        <v>500</v>
      </c>
      <c r="K239" s="504">
        <v>500</v>
      </c>
      <c r="L239" s="504">
        <v>500</v>
      </c>
      <c r="M239" s="504">
        <v>500</v>
      </c>
      <c r="N239" s="504">
        <v>1000</v>
      </c>
      <c r="O239" s="504">
        <v>1500</v>
      </c>
      <c r="P239" s="504">
        <v>2000</v>
      </c>
      <c r="Q239" s="502">
        <f t="shared" si="35"/>
        <v>4.2877009135529613</v>
      </c>
      <c r="R239" s="499">
        <v>55000000</v>
      </c>
      <c r="S239" s="502">
        <f t="shared" si="36"/>
        <v>3.2999340242004469</v>
      </c>
      <c r="T239" s="499">
        <v>58300000</v>
      </c>
      <c r="U239" s="502">
        <f t="shared" si="37"/>
        <v>3.4412545327818966</v>
      </c>
      <c r="V239" s="499">
        <v>61798000</v>
      </c>
      <c r="W239" s="502">
        <f t="shared" si="38"/>
        <v>3.4412545327818966</v>
      </c>
      <c r="X239" s="499">
        <v>65505880</v>
      </c>
      <c r="Y239" s="502">
        <f t="shared" si="39"/>
        <v>3.5651432371934453</v>
      </c>
      <c r="Z239" s="499">
        <v>240603880</v>
      </c>
    </row>
    <row r="240" spans="1:26" ht="29.25" customHeight="1">
      <c r="A240" s="904" t="s">
        <v>670</v>
      </c>
      <c r="B240" s="899" t="s">
        <v>671</v>
      </c>
      <c r="C240" s="899" t="s">
        <v>173</v>
      </c>
      <c r="D240" s="936">
        <v>0.05</v>
      </c>
      <c r="E240" s="876" t="s">
        <v>174</v>
      </c>
      <c r="F240" s="876"/>
      <c r="G240" s="876"/>
      <c r="H240" s="488"/>
      <c r="I240" s="504"/>
      <c r="J240" s="504"/>
      <c r="K240" s="504"/>
      <c r="L240" s="504"/>
      <c r="M240" s="504"/>
      <c r="N240" s="504"/>
      <c r="O240" s="504"/>
      <c r="P240" s="504"/>
      <c r="Q240" s="502"/>
      <c r="R240" s="499"/>
      <c r="S240" s="502"/>
      <c r="T240" s="499"/>
      <c r="U240" s="502"/>
      <c r="V240" s="499"/>
      <c r="W240" s="502"/>
      <c r="X240" s="499"/>
      <c r="Y240" s="502"/>
      <c r="Z240" s="499"/>
    </row>
    <row r="241" spans="1:26" ht="64.5" customHeight="1">
      <c r="A241" s="904"/>
      <c r="B241" s="899"/>
      <c r="C241" s="899"/>
      <c r="D241" s="936"/>
      <c r="E241" s="488">
        <v>1</v>
      </c>
      <c r="F241" s="488" t="s">
        <v>175</v>
      </c>
      <c r="G241" s="396">
        <v>0</v>
      </c>
      <c r="H241" s="488" t="s">
        <v>8</v>
      </c>
      <c r="I241" s="504"/>
      <c r="J241" s="504">
        <v>1</v>
      </c>
      <c r="K241" s="504"/>
      <c r="L241" s="504"/>
      <c r="M241" s="504">
        <v>0</v>
      </c>
      <c r="N241" s="504">
        <v>1</v>
      </c>
      <c r="O241" s="504">
        <v>1</v>
      </c>
      <c r="P241" s="504">
        <v>1</v>
      </c>
      <c r="Q241" s="502">
        <f t="shared" si="35"/>
        <v>0</v>
      </c>
      <c r="R241" s="499">
        <v>0</v>
      </c>
      <c r="S241" s="502">
        <f t="shared" si="36"/>
        <v>0.87663222815077035</v>
      </c>
      <c r="T241" s="499">
        <v>15487479</v>
      </c>
      <c r="U241" s="502">
        <f t="shared" si="37"/>
        <v>0</v>
      </c>
      <c r="V241" s="499">
        <v>0</v>
      </c>
      <c r="W241" s="502">
        <f t="shared" si="38"/>
        <v>0</v>
      </c>
      <c r="X241" s="499">
        <v>0</v>
      </c>
      <c r="Y241" s="502">
        <f t="shared" si="39"/>
        <v>0.22948541402584824</v>
      </c>
      <c r="Z241" s="499">
        <v>15487479</v>
      </c>
    </row>
    <row r="242" spans="1:26" ht="74.25" customHeight="1">
      <c r="A242" s="904"/>
      <c r="B242" s="899"/>
      <c r="C242" s="899"/>
      <c r="D242" s="936"/>
      <c r="E242" s="570">
        <v>5</v>
      </c>
      <c r="F242" s="488" t="s">
        <v>703</v>
      </c>
      <c r="G242" s="396">
        <v>0</v>
      </c>
      <c r="H242" s="488" t="s">
        <v>8</v>
      </c>
      <c r="I242" s="504"/>
      <c r="J242" s="504"/>
      <c r="K242" s="504">
        <v>5</v>
      </c>
      <c r="L242" s="504"/>
      <c r="M242" s="504">
        <v>0</v>
      </c>
      <c r="N242" s="504">
        <v>0</v>
      </c>
      <c r="O242" s="504">
        <v>5</v>
      </c>
      <c r="P242" s="504">
        <v>5</v>
      </c>
      <c r="Q242" s="502">
        <f t="shared" si="35"/>
        <v>0</v>
      </c>
      <c r="R242" s="499">
        <v>0</v>
      </c>
      <c r="S242" s="502">
        <f t="shared" si="36"/>
        <v>0</v>
      </c>
      <c r="T242" s="499">
        <v>0</v>
      </c>
      <c r="U242" s="502">
        <f t="shared" si="37"/>
        <v>2.7842766212352314E-2</v>
      </c>
      <c r="V242" s="499">
        <v>500000</v>
      </c>
      <c r="W242" s="502">
        <f t="shared" si="38"/>
        <v>2.7842766212352314E-2</v>
      </c>
      <c r="X242" s="499">
        <v>530000</v>
      </c>
      <c r="Y242" s="502">
        <f t="shared" si="39"/>
        <v>1.5262004645599436E-2</v>
      </c>
      <c r="Z242" s="499">
        <v>1030000</v>
      </c>
    </row>
    <row r="243" spans="1:26" s="678" customFormat="1" ht="20.100000000000001" customHeight="1">
      <c r="A243" s="696"/>
      <c r="B243" s="697"/>
      <c r="C243" s="697"/>
      <c r="D243" s="437"/>
      <c r="E243" s="697"/>
      <c r="F243" s="697"/>
      <c r="G243" s="438"/>
      <c r="P243" s="677"/>
      <c r="Q243" s="687">
        <f>SUM(Q216:Q242)</f>
        <v>20.30498347538364</v>
      </c>
      <c r="R243" s="679">
        <v>260459886</v>
      </c>
      <c r="S243" s="687">
        <f>SUM(S216:S242)</f>
        <v>12.514135407835363</v>
      </c>
      <c r="T243" s="679">
        <v>221087479</v>
      </c>
      <c r="U243" s="687">
        <f>SUM(U216:U242)</f>
        <v>11.423731057437365</v>
      </c>
      <c r="V243" s="679">
        <v>205147200</v>
      </c>
      <c r="W243" s="687">
        <f>SUM(W216:W242)</f>
        <v>11.423731057437365</v>
      </c>
      <c r="X243" s="679">
        <v>217456032</v>
      </c>
      <c r="Y243" s="687">
        <f>SUM(Y216:Y242)</f>
        <v>13.397233603626702</v>
      </c>
      <c r="Z243" s="680">
        <v>904150597</v>
      </c>
    </row>
    <row r="244" spans="1:26" s="517" customFormat="1" ht="20.100000000000001" customHeight="1">
      <c r="A244" s="596"/>
      <c r="B244" s="597"/>
      <c r="C244" s="597"/>
      <c r="D244" s="130"/>
      <c r="E244" s="597"/>
      <c r="F244" s="597"/>
      <c r="G244" s="131"/>
      <c r="J244" s="559"/>
      <c r="P244" s="516"/>
      <c r="R244" s="518">
        <v>0</v>
      </c>
      <c r="T244" s="518">
        <v>0.1600000262260437</v>
      </c>
      <c r="V244" s="518">
        <v>-9.0399980545043945E-2</v>
      </c>
      <c r="X244" s="518">
        <v>-9.5823973417282104E-2</v>
      </c>
      <c r="Z244" s="518">
        <v>-2.6223897933959961E-2</v>
      </c>
    </row>
    <row r="245" spans="1:26" s="517" customFormat="1" ht="20.100000000000001" customHeight="1">
      <c r="A245" s="596"/>
      <c r="B245" s="597"/>
      <c r="C245" s="597"/>
      <c r="D245" s="130"/>
      <c r="E245" s="597"/>
      <c r="F245" s="597"/>
      <c r="G245" s="131"/>
      <c r="P245" s="516"/>
      <c r="R245" s="556"/>
      <c r="T245" s="556"/>
      <c r="V245" s="556"/>
      <c r="X245" s="556"/>
      <c r="Z245" s="556"/>
    </row>
    <row r="246" spans="1:26" ht="20.25" customHeight="1">
      <c r="A246" s="865" t="s">
        <v>29</v>
      </c>
      <c r="B246" s="866"/>
      <c r="C246" s="866"/>
      <c r="D246" s="866"/>
      <c r="E246" s="866"/>
      <c r="F246" s="866"/>
      <c r="G246" s="866"/>
      <c r="H246" s="866"/>
      <c r="I246" s="866"/>
      <c r="J246" s="866"/>
      <c r="K246" s="866"/>
      <c r="L246" s="866"/>
      <c r="M246" s="866"/>
      <c r="N246" s="866"/>
      <c r="O246" s="866"/>
      <c r="P246" s="866"/>
      <c r="Q246" s="866"/>
      <c r="R246" s="866"/>
      <c r="S246" s="866"/>
      <c r="T246" s="866"/>
      <c r="U246" s="866"/>
      <c r="V246" s="866"/>
      <c r="W246" s="866"/>
      <c r="X246" s="866"/>
      <c r="Y246" s="866"/>
      <c r="Z246" s="866"/>
    </row>
    <row r="247" spans="1:26" ht="20.25" customHeight="1">
      <c r="A247" s="866" t="s">
        <v>824</v>
      </c>
      <c r="B247" s="866"/>
      <c r="C247" s="866"/>
      <c r="D247" s="866"/>
      <c r="E247" s="866"/>
      <c r="F247" s="866"/>
      <c r="G247" s="866"/>
      <c r="H247" s="866"/>
      <c r="I247" s="866"/>
      <c r="J247" s="866"/>
      <c r="K247" s="866"/>
      <c r="L247" s="866"/>
      <c r="M247" s="866"/>
      <c r="N247" s="866"/>
      <c r="O247" s="866"/>
      <c r="P247" s="866"/>
      <c r="Q247" s="866"/>
      <c r="R247" s="866"/>
      <c r="S247" s="866"/>
      <c r="T247" s="866"/>
      <c r="U247" s="866"/>
      <c r="V247" s="866"/>
      <c r="W247" s="866"/>
      <c r="X247" s="866"/>
      <c r="Y247" s="866"/>
      <c r="Z247" s="866"/>
    </row>
    <row r="248" spans="1:26" ht="20.25" customHeight="1">
      <c r="A248" s="866" t="s">
        <v>393</v>
      </c>
      <c r="B248" s="866"/>
      <c r="C248" s="866"/>
      <c r="D248" s="866"/>
      <c r="E248" s="866"/>
      <c r="F248" s="866"/>
      <c r="G248" s="866"/>
      <c r="H248" s="866"/>
      <c r="I248" s="866"/>
      <c r="J248" s="866"/>
      <c r="K248" s="866"/>
      <c r="L248" s="866"/>
      <c r="M248" s="866"/>
      <c r="N248" s="866"/>
      <c r="O248" s="866"/>
      <c r="P248" s="866"/>
      <c r="Q248" s="866"/>
      <c r="R248" s="866"/>
      <c r="S248" s="866"/>
      <c r="T248" s="866"/>
      <c r="U248" s="866"/>
      <c r="V248" s="866"/>
      <c r="W248" s="866"/>
      <c r="X248" s="866"/>
      <c r="Y248" s="866"/>
      <c r="Z248" s="866"/>
    </row>
    <row r="249" spans="1:26" ht="27.75" customHeight="1">
      <c r="A249" s="681" t="s">
        <v>1</v>
      </c>
      <c r="B249" s="889" t="s">
        <v>816</v>
      </c>
      <c r="C249" s="889"/>
      <c r="D249" s="889"/>
      <c r="E249" s="889"/>
      <c r="F249" s="552"/>
      <c r="G249" s="29"/>
      <c r="H249" s="682"/>
      <c r="I249" s="682"/>
      <c r="J249" s="682"/>
      <c r="K249" s="682"/>
      <c r="L249" s="682"/>
      <c r="M249" s="682"/>
      <c r="N249" s="682"/>
      <c r="O249" s="682"/>
      <c r="P249" s="497"/>
      <c r="Q249" s="682"/>
      <c r="R249" s="683"/>
      <c r="S249" s="682"/>
      <c r="T249" s="683"/>
      <c r="U249" s="682"/>
      <c r="V249" s="683"/>
      <c r="W249" s="682"/>
      <c r="X249" s="683"/>
      <c r="Y249" s="682"/>
      <c r="Z249" s="490"/>
    </row>
    <row r="250" spans="1:26" ht="24" customHeight="1">
      <c r="A250" s="885" t="s">
        <v>21</v>
      </c>
      <c r="B250" s="885" t="s">
        <v>22</v>
      </c>
      <c r="C250" s="877" t="s">
        <v>23</v>
      </c>
      <c r="D250" s="877"/>
      <c r="E250" s="885" t="s">
        <v>24</v>
      </c>
      <c r="F250" s="877" t="s">
        <v>25</v>
      </c>
      <c r="G250" s="877"/>
      <c r="H250" s="487"/>
      <c r="I250" s="876" t="s">
        <v>379</v>
      </c>
      <c r="J250" s="876"/>
      <c r="K250" s="876"/>
      <c r="L250" s="876"/>
      <c r="M250" s="876" t="s">
        <v>380</v>
      </c>
      <c r="N250" s="876"/>
      <c r="O250" s="876"/>
      <c r="P250" s="876"/>
      <c r="Q250" s="529">
        <v>100</v>
      </c>
      <c r="R250" s="489"/>
      <c r="S250" s="529">
        <v>100</v>
      </c>
      <c r="T250" s="895" t="s">
        <v>382</v>
      </c>
      <c r="U250" s="895"/>
      <c r="V250" s="895"/>
      <c r="W250" s="895"/>
      <c r="X250" s="895"/>
      <c r="Y250" s="895"/>
      <c r="Z250" s="490" t="s">
        <v>383</v>
      </c>
    </row>
    <row r="251" spans="1:26" ht="83.25" customHeight="1">
      <c r="A251" s="885"/>
      <c r="B251" s="885"/>
      <c r="C251" s="488" t="s">
        <v>23</v>
      </c>
      <c r="D251" s="392" t="s">
        <v>27</v>
      </c>
      <c r="E251" s="885"/>
      <c r="F251" s="552" t="s">
        <v>25</v>
      </c>
      <c r="G251" s="408" t="s">
        <v>27</v>
      </c>
      <c r="H251" s="487" t="s">
        <v>9</v>
      </c>
      <c r="I251" s="488">
        <v>2012</v>
      </c>
      <c r="J251" s="488">
        <v>2013</v>
      </c>
      <c r="K251" s="488">
        <v>2014</v>
      </c>
      <c r="L251" s="488">
        <v>2015</v>
      </c>
      <c r="M251" s="488">
        <v>2012</v>
      </c>
      <c r="N251" s="488">
        <v>2013</v>
      </c>
      <c r="O251" s="488">
        <v>2014</v>
      </c>
      <c r="P251" s="530">
        <v>2015</v>
      </c>
      <c r="Q251" s="487" t="s">
        <v>384</v>
      </c>
      <c r="R251" s="489" t="s">
        <v>4</v>
      </c>
      <c r="S251" s="487" t="s">
        <v>384</v>
      </c>
      <c r="T251" s="489" t="s">
        <v>616</v>
      </c>
      <c r="U251" s="487" t="s">
        <v>384</v>
      </c>
      <c r="V251" s="489" t="s">
        <v>617</v>
      </c>
      <c r="W251" s="487" t="s">
        <v>384</v>
      </c>
      <c r="X251" s="489" t="s">
        <v>618</v>
      </c>
      <c r="Y251" s="487" t="s">
        <v>384</v>
      </c>
      <c r="Z251" s="489" t="s">
        <v>386</v>
      </c>
    </row>
    <row r="252" spans="1:26" ht="24" customHeight="1">
      <c r="A252" s="598"/>
      <c r="B252" s="530"/>
      <c r="C252" s="530"/>
      <c r="D252" s="139"/>
      <c r="E252" s="488"/>
      <c r="F252" s="552"/>
      <c r="G252" s="140"/>
      <c r="H252" s="600"/>
      <c r="I252" s="600"/>
      <c r="J252" s="600"/>
      <c r="K252" s="600"/>
      <c r="L252" s="600"/>
      <c r="M252" s="600"/>
      <c r="N252" s="600"/>
      <c r="O252" s="600"/>
      <c r="P252" s="601"/>
      <c r="Q252" s="602">
        <f>+(R252*$Q$113)/R$113</f>
        <v>10.680273184668287</v>
      </c>
      <c r="R252" s="499">
        <v>137000000</v>
      </c>
      <c r="S252" s="602">
        <f>+(T252*$S$113)/T$113</f>
        <v>25.200628237641904</v>
      </c>
      <c r="T252" s="499">
        <v>445220000</v>
      </c>
      <c r="U252" s="602">
        <f>+(V252*$U$113)/V$113</f>
        <v>26.279851510894613</v>
      </c>
      <c r="V252" s="499">
        <v>471933200</v>
      </c>
      <c r="W252" s="602">
        <f>+(X252*$W$113)/X$113</f>
        <v>26.279851510894613</v>
      </c>
      <c r="X252" s="499">
        <v>500249192</v>
      </c>
      <c r="Y252" s="602">
        <f>+(Z252*$Y$113)/Z$113</f>
        <v>23.032326726053274</v>
      </c>
      <c r="Z252" s="499">
        <v>1554402392</v>
      </c>
    </row>
    <row r="253" spans="1:26" ht="44.25" customHeight="1">
      <c r="A253" s="939" t="s">
        <v>557</v>
      </c>
      <c r="B253" s="890" t="s">
        <v>732</v>
      </c>
      <c r="C253" s="890" t="s">
        <v>177</v>
      </c>
      <c r="D253" s="805">
        <v>0.02</v>
      </c>
      <c r="E253" s="603" t="s">
        <v>178</v>
      </c>
      <c r="F253" s="533" t="s">
        <v>179</v>
      </c>
      <c r="G253" s="140">
        <v>0</v>
      </c>
      <c r="H253" s="488" t="s">
        <v>8</v>
      </c>
      <c r="I253" s="599">
        <v>50</v>
      </c>
      <c r="J253" s="604">
        <v>50</v>
      </c>
      <c r="K253" s="504">
        <v>50</v>
      </c>
      <c r="L253" s="504">
        <v>50</v>
      </c>
      <c r="M253" s="504">
        <v>50</v>
      </c>
      <c r="N253" s="504">
        <v>100</v>
      </c>
      <c r="O253" s="504">
        <v>150</v>
      </c>
      <c r="P253" s="504">
        <v>200</v>
      </c>
      <c r="Q253" s="602">
        <f>+(R253*$Q$252)/R$252</f>
        <v>0.38979099214117841</v>
      </c>
      <c r="R253" s="499">
        <v>5000000</v>
      </c>
      <c r="S253" s="602">
        <f>+(T253*$S$252)/T$252</f>
        <v>0.28301320962267984</v>
      </c>
      <c r="T253" s="499">
        <v>5000000</v>
      </c>
      <c r="U253" s="602">
        <f>+(V253*$U$252)/V$252</f>
        <v>0.29513332185093449</v>
      </c>
      <c r="V253" s="499">
        <v>5300000</v>
      </c>
      <c r="W253" s="602">
        <f>+(X253*$W$252)/X$252</f>
        <v>0.29513332185093449</v>
      </c>
      <c r="X253" s="499">
        <v>5618000</v>
      </c>
      <c r="Y253" s="602">
        <f>+(Z253*$Y$252)/Z$252</f>
        <v>0.30995205162781453</v>
      </c>
      <c r="Z253" s="499">
        <v>20918000</v>
      </c>
    </row>
    <row r="254" spans="1:26" ht="48.75" customHeight="1">
      <c r="A254" s="939"/>
      <c r="B254" s="890"/>
      <c r="C254" s="890"/>
      <c r="D254" s="805"/>
      <c r="E254" s="504">
        <v>50</v>
      </c>
      <c r="F254" s="533" t="s">
        <v>180</v>
      </c>
      <c r="G254" s="140">
        <v>0</v>
      </c>
      <c r="H254" s="488" t="s">
        <v>8</v>
      </c>
      <c r="I254" s="599">
        <v>10</v>
      </c>
      <c r="J254" s="604">
        <v>20</v>
      </c>
      <c r="K254" s="504">
        <v>10</v>
      </c>
      <c r="L254" s="504">
        <v>10</v>
      </c>
      <c r="M254" s="504">
        <v>10</v>
      </c>
      <c r="N254" s="504">
        <v>30</v>
      </c>
      <c r="O254" s="504">
        <v>40</v>
      </c>
      <c r="P254" s="504">
        <v>50</v>
      </c>
      <c r="Q254" s="602">
        <f t="shared" ref="Q254:Q276" si="40">+(R254*$Q$252)/R$252</f>
        <v>1.3642684724941243</v>
      </c>
      <c r="R254" s="499">
        <v>17500000</v>
      </c>
      <c r="S254" s="602">
        <f t="shared" ref="S254:S276" si="41">+(T254*$S$252)/T$252</f>
        <v>1.0188475546416473</v>
      </c>
      <c r="T254" s="499">
        <v>18000000</v>
      </c>
      <c r="U254" s="602">
        <f t="shared" ref="U254:U276" si="42">+(V254*$U$252)/V$252</f>
        <v>1.0624799586633642</v>
      </c>
      <c r="V254" s="499">
        <v>19080000</v>
      </c>
      <c r="W254" s="602">
        <f t="shared" ref="W254:W276" si="43">+(X254*$W$252)/X$252</f>
        <v>1.0624799586633642</v>
      </c>
      <c r="X254" s="499">
        <v>20224800</v>
      </c>
      <c r="Y254" s="602">
        <f t="shared" ref="Y254:Y276" si="44">+(Z254*$Y$252)/Z$252</f>
        <v>1.1084186457409093</v>
      </c>
      <c r="Z254" s="499">
        <v>74804800</v>
      </c>
    </row>
    <row r="255" spans="1:26" ht="52.5" customHeight="1">
      <c r="A255" s="939"/>
      <c r="B255" s="890"/>
      <c r="C255" s="890"/>
      <c r="D255" s="805"/>
      <c r="E255" s="504">
        <v>2</v>
      </c>
      <c r="F255" s="533" t="s">
        <v>704</v>
      </c>
      <c r="G255" s="140">
        <v>0</v>
      </c>
      <c r="H255" s="488" t="s">
        <v>8</v>
      </c>
      <c r="I255" s="599">
        <v>1</v>
      </c>
      <c r="J255" s="604"/>
      <c r="K255" s="504">
        <v>1</v>
      </c>
      <c r="L255" s="504"/>
      <c r="M255" s="504">
        <v>1</v>
      </c>
      <c r="N255" s="504">
        <v>1</v>
      </c>
      <c r="O255" s="504">
        <v>2</v>
      </c>
      <c r="P255" s="504">
        <v>2</v>
      </c>
      <c r="Q255" s="602">
        <f t="shared" si="40"/>
        <v>7.7958198428235675E-2</v>
      </c>
      <c r="R255" s="499">
        <v>1000000</v>
      </c>
      <c r="S255" s="602">
        <f t="shared" si="41"/>
        <v>0</v>
      </c>
      <c r="T255" s="499">
        <v>0</v>
      </c>
      <c r="U255" s="602">
        <f t="shared" si="42"/>
        <v>5.5685532424704622E-2</v>
      </c>
      <c r="V255" s="499">
        <v>1000000</v>
      </c>
      <c r="W255" s="602">
        <f t="shared" si="43"/>
        <v>5.5685532424704622E-2</v>
      </c>
      <c r="X255" s="499">
        <v>1060000</v>
      </c>
      <c r="Y255" s="602">
        <f t="shared" si="44"/>
        <v>4.5341489529644924E-2</v>
      </c>
      <c r="Z255" s="499">
        <v>3060000</v>
      </c>
    </row>
    <row r="256" spans="1:26" ht="61.5" customHeight="1">
      <c r="A256" s="939"/>
      <c r="B256" s="890"/>
      <c r="C256" s="890"/>
      <c r="D256" s="805"/>
      <c r="E256" s="603">
        <v>2</v>
      </c>
      <c r="F256" s="605" t="s">
        <v>705</v>
      </c>
      <c r="G256" s="140">
        <v>0</v>
      </c>
      <c r="H256" s="488" t="s">
        <v>8</v>
      </c>
      <c r="I256" s="599">
        <v>1</v>
      </c>
      <c r="J256" s="604"/>
      <c r="K256" s="504">
        <v>1</v>
      </c>
      <c r="L256" s="504"/>
      <c r="M256" s="504">
        <v>1</v>
      </c>
      <c r="N256" s="504">
        <v>1</v>
      </c>
      <c r="O256" s="504">
        <v>2</v>
      </c>
      <c r="P256" s="504">
        <v>2</v>
      </c>
      <c r="Q256" s="602">
        <f t="shared" si="40"/>
        <v>7.7958198428235675E-2</v>
      </c>
      <c r="R256" s="499">
        <v>1000000</v>
      </c>
      <c r="S256" s="602">
        <f t="shared" si="41"/>
        <v>0</v>
      </c>
      <c r="T256" s="499">
        <v>0</v>
      </c>
      <c r="U256" s="602">
        <f t="shared" si="42"/>
        <v>5.5685532424704622E-2</v>
      </c>
      <c r="V256" s="499">
        <v>1000000</v>
      </c>
      <c r="W256" s="602">
        <f t="shared" si="43"/>
        <v>5.5685532424704622E-2</v>
      </c>
      <c r="X256" s="499">
        <v>1060000</v>
      </c>
      <c r="Y256" s="602">
        <f t="shared" si="44"/>
        <v>4.5341489529644924E-2</v>
      </c>
      <c r="Z256" s="499">
        <v>3060000</v>
      </c>
    </row>
    <row r="257" spans="1:218" ht="36" customHeight="1">
      <c r="A257" s="939"/>
      <c r="B257" s="890"/>
      <c r="C257" s="890"/>
      <c r="D257" s="805"/>
      <c r="E257" s="603">
        <v>20</v>
      </c>
      <c r="F257" s="533" t="s">
        <v>706</v>
      </c>
      <c r="G257" s="140">
        <v>0</v>
      </c>
      <c r="H257" s="488" t="s">
        <v>8</v>
      </c>
      <c r="I257" s="599">
        <v>5</v>
      </c>
      <c r="J257" s="604">
        <v>5</v>
      </c>
      <c r="K257" s="504">
        <v>5</v>
      </c>
      <c r="L257" s="504">
        <v>5</v>
      </c>
      <c r="M257" s="504">
        <v>5</v>
      </c>
      <c r="N257" s="504">
        <v>10</v>
      </c>
      <c r="O257" s="504">
        <v>15</v>
      </c>
      <c r="P257" s="504">
        <v>20</v>
      </c>
      <c r="Q257" s="602">
        <f t="shared" si="40"/>
        <v>7.7958198428235675E-2</v>
      </c>
      <c r="R257" s="499">
        <v>1000000</v>
      </c>
      <c r="S257" s="602">
        <f t="shared" si="41"/>
        <v>5.6602641924535971E-2</v>
      </c>
      <c r="T257" s="499">
        <v>1000000</v>
      </c>
      <c r="U257" s="602">
        <f t="shared" si="42"/>
        <v>5.9026664370186901E-2</v>
      </c>
      <c r="V257" s="499">
        <v>1060000</v>
      </c>
      <c r="W257" s="602">
        <f t="shared" si="43"/>
        <v>5.9026664370186901E-2</v>
      </c>
      <c r="X257" s="499">
        <v>1123600</v>
      </c>
      <c r="Y257" s="602">
        <f t="shared" si="44"/>
        <v>6.1990410325562899E-2</v>
      </c>
      <c r="Z257" s="499">
        <v>4183600</v>
      </c>
    </row>
    <row r="258" spans="1:218" ht="28.5" customHeight="1">
      <c r="A258" s="939"/>
      <c r="B258" s="890"/>
      <c r="C258" s="890" t="s">
        <v>181</v>
      </c>
      <c r="D258" s="804" t="s">
        <v>68</v>
      </c>
      <c r="E258" s="603" t="s">
        <v>558</v>
      </c>
      <c r="F258" s="603" t="s">
        <v>707</v>
      </c>
      <c r="G258" s="407" t="s">
        <v>68</v>
      </c>
      <c r="H258" s="488" t="s">
        <v>8</v>
      </c>
      <c r="I258" s="603">
        <v>2</v>
      </c>
      <c r="J258" s="603">
        <v>3</v>
      </c>
      <c r="K258" s="504">
        <v>3</v>
      </c>
      <c r="L258" s="504">
        <v>2</v>
      </c>
      <c r="M258" s="504">
        <v>2</v>
      </c>
      <c r="N258" s="504">
        <v>5</v>
      </c>
      <c r="O258" s="504">
        <v>8</v>
      </c>
      <c r="P258" s="504">
        <v>10</v>
      </c>
      <c r="Q258" s="602">
        <f t="shared" si="40"/>
        <v>1.0134565795670636</v>
      </c>
      <c r="R258" s="499">
        <v>13000000</v>
      </c>
      <c r="S258" s="602">
        <f t="shared" si="41"/>
        <v>0.96224491271711154</v>
      </c>
      <c r="T258" s="499">
        <v>17000000</v>
      </c>
      <c r="U258" s="602">
        <f t="shared" si="42"/>
        <v>1.0034532942931773</v>
      </c>
      <c r="V258" s="499">
        <v>18020000</v>
      </c>
      <c r="W258" s="602">
        <f t="shared" si="43"/>
        <v>1.0034532942931773</v>
      </c>
      <c r="X258" s="499">
        <v>19101200</v>
      </c>
      <c r="Y258" s="602">
        <f t="shared" si="44"/>
        <v>0.9945670545807852</v>
      </c>
      <c r="Z258" s="499">
        <v>67121200</v>
      </c>
      <c r="AA258" s="658"/>
      <c r="AB258" s="658"/>
      <c r="AC258" s="658"/>
      <c r="AD258" s="658"/>
      <c r="AE258" s="658"/>
      <c r="AF258" s="658"/>
      <c r="AG258" s="658"/>
      <c r="AH258" s="658"/>
      <c r="AI258" s="658"/>
      <c r="AJ258" s="658"/>
      <c r="AK258" s="658"/>
      <c r="AL258" s="658"/>
      <c r="AM258" s="658"/>
      <c r="AN258" s="658"/>
      <c r="AO258" s="658"/>
      <c r="AP258" s="658"/>
      <c r="AQ258" s="658"/>
      <c r="AR258" s="658"/>
      <c r="AS258" s="658"/>
      <c r="AT258" s="658"/>
      <c r="AU258" s="658"/>
      <c r="AV258" s="658"/>
      <c r="AW258" s="658"/>
      <c r="AX258" s="658"/>
      <c r="AY258" s="658"/>
      <c r="AZ258" s="658"/>
      <c r="BA258" s="658"/>
      <c r="BB258" s="658"/>
      <c r="BC258" s="658"/>
      <c r="BD258" s="658"/>
      <c r="BE258" s="658"/>
      <c r="BF258" s="658"/>
      <c r="BG258" s="658"/>
      <c r="BH258" s="658"/>
      <c r="BI258" s="658"/>
      <c r="BJ258" s="658"/>
      <c r="BK258" s="658"/>
      <c r="BL258" s="658"/>
      <c r="BM258" s="658"/>
      <c r="BN258" s="658"/>
      <c r="BO258" s="658"/>
      <c r="BP258" s="658"/>
      <c r="BQ258" s="658"/>
      <c r="BR258" s="658"/>
      <c r="BS258" s="658"/>
      <c r="BT258" s="658"/>
      <c r="BU258" s="658"/>
      <c r="BV258" s="658"/>
      <c r="BW258" s="658"/>
      <c r="BX258" s="658"/>
      <c r="BY258" s="658"/>
      <c r="BZ258" s="658"/>
      <c r="CA258" s="658"/>
      <c r="CB258" s="658"/>
      <c r="CC258" s="658"/>
      <c r="CD258" s="658"/>
      <c r="CE258" s="658"/>
      <c r="CF258" s="658"/>
      <c r="CG258" s="658"/>
      <c r="CH258" s="658"/>
      <c r="CI258" s="658"/>
      <c r="CJ258" s="658"/>
      <c r="CK258" s="658"/>
      <c r="CL258" s="658"/>
      <c r="CM258" s="658"/>
      <c r="CN258" s="658"/>
      <c r="CO258" s="658"/>
      <c r="CP258" s="658"/>
      <c r="CQ258" s="658"/>
      <c r="CR258" s="658"/>
      <c r="CS258" s="658"/>
      <c r="CT258" s="658"/>
      <c r="CU258" s="658"/>
      <c r="CV258" s="658"/>
      <c r="CW258" s="658"/>
      <c r="CX258" s="658"/>
      <c r="CY258" s="658"/>
      <c r="CZ258" s="658"/>
      <c r="DA258" s="658"/>
      <c r="DB258" s="658"/>
      <c r="DC258" s="658"/>
      <c r="DD258" s="658"/>
      <c r="DE258" s="658"/>
      <c r="DF258" s="658"/>
      <c r="DG258" s="658"/>
      <c r="DH258" s="658"/>
      <c r="DI258" s="658"/>
      <c r="DJ258" s="658"/>
      <c r="DK258" s="658"/>
      <c r="DL258" s="658"/>
      <c r="DM258" s="658"/>
      <c r="DN258" s="658"/>
      <c r="DO258" s="658"/>
      <c r="DP258" s="658"/>
      <c r="DQ258" s="658"/>
      <c r="DR258" s="658"/>
      <c r="DS258" s="658"/>
      <c r="DT258" s="658"/>
      <c r="DU258" s="658"/>
      <c r="DV258" s="658"/>
      <c r="DW258" s="658"/>
      <c r="DX258" s="658"/>
      <c r="DY258" s="658"/>
      <c r="DZ258" s="658"/>
      <c r="EA258" s="658"/>
      <c r="EB258" s="658"/>
      <c r="EC258" s="658"/>
      <c r="ED258" s="658"/>
      <c r="EE258" s="658"/>
      <c r="EF258" s="658"/>
      <c r="EG258" s="658"/>
      <c r="EH258" s="658"/>
      <c r="EI258" s="658"/>
      <c r="EJ258" s="658"/>
      <c r="EK258" s="658"/>
      <c r="EL258" s="658"/>
      <c r="EM258" s="658"/>
      <c r="EN258" s="658"/>
      <c r="EO258" s="658"/>
      <c r="EP258" s="658"/>
      <c r="EQ258" s="658"/>
      <c r="ER258" s="658"/>
      <c r="ES258" s="658"/>
      <c r="ET258" s="658"/>
      <c r="EU258" s="658"/>
      <c r="EV258" s="658"/>
      <c r="EW258" s="658"/>
      <c r="EX258" s="658"/>
      <c r="EY258" s="658"/>
      <c r="EZ258" s="658"/>
      <c r="FA258" s="658"/>
      <c r="FB258" s="658"/>
      <c r="FC258" s="658"/>
      <c r="FD258" s="658"/>
      <c r="FE258" s="658"/>
      <c r="FF258" s="658"/>
      <c r="FG258" s="658"/>
      <c r="FH258" s="658"/>
      <c r="FI258" s="658"/>
      <c r="FJ258" s="658"/>
      <c r="FK258" s="658"/>
      <c r="FL258" s="658"/>
      <c r="FM258" s="658"/>
      <c r="FN258" s="658"/>
      <c r="FO258" s="658"/>
      <c r="FP258" s="658"/>
      <c r="FQ258" s="658"/>
      <c r="FR258" s="658"/>
      <c r="FS258" s="658"/>
      <c r="FT258" s="658"/>
      <c r="FU258" s="658"/>
      <c r="FV258" s="658"/>
      <c r="FW258" s="658"/>
      <c r="FX258" s="658"/>
      <c r="FY258" s="658"/>
      <c r="FZ258" s="658"/>
      <c r="GA258" s="658"/>
      <c r="GB258" s="658"/>
      <c r="GC258" s="658"/>
      <c r="GD258" s="658"/>
      <c r="GE258" s="658"/>
      <c r="GF258" s="658"/>
      <c r="GG258" s="658"/>
      <c r="GH258" s="658"/>
      <c r="GI258" s="658"/>
      <c r="GJ258" s="658"/>
      <c r="GK258" s="658"/>
      <c r="GL258" s="658"/>
      <c r="GM258" s="658"/>
      <c r="GN258" s="658"/>
      <c r="GO258" s="658"/>
      <c r="GP258" s="658"/>
      <c r="GQ258" s="658"/>
      <c r="GR258" s="658"/>
      <c r="GS258" s="658"/>
      <c r="GT258" s="658"/>
      <c r="GU258" s="658"/>
      <c r="GV258" s="658"/>
      <c r="GW258" s="658"/>
      <c r="GX258" s="658"/>
      <c r="GY258" s="658"/>
      <c r="GZ258" s="658"/>
      <c r="HA258" s="658"/>
      <c r="HB258" s="658"/>
      <c r="HC258" s="658"/>
      <c r="HD258" s="658"/>
      <c r="HE258" s="658"/>
      <c r="HF258" s="658"/>
      <c r="HG258" s="658"/>
      <c r="HH258" s="658"/>
      <c r="HI258" s="658"/>
      <c r="HJ258" s="658"/>
    </row>
    <row r="259" spans="1:218" ht="31.5" customHeight="1">
      <c r="A259" s="939"/>
      <c r="B259" s="890"/>
      <c r="C259" s="890"/>
      <c r="D259" s="804"/>
      <c r="E259" s="603" t="s">
        <v>559</v>
      </c>
      <c r="F259" s="603" t="s">
        <v>182</v>
      </c>
      <c r="G259" s="140" t="s">
        <v>68</v>
      </c>
      <c r="H259" s="488" t="s">
        <v>8</v>
      </c>
      <c r="I259" s="599">
        <v>4</v>
      </c>
      <c r="J259" s="604">
        <v>4</v>
      </c>
      <c r="K259" s="504">
        <v>4</v>
      </c>
      <c r="L259" s="504">
        <v>3</v>
      </c>
      <c r="M259" s="504">
        <v>4</v>
      </c>
      <c r="N259" s="504">
        <v>8</v>
      </c>
      <c r="O259" s="504">
        <v>12</v>
      </c>
      <c r="P259" s="504">
        <v>15</v>
      </c>
      <c r="Q259" s="602">
        <f t="shared" si="40"/>
        <v>1.169372976423535</v>
      </c>
      <c r="R259" s="499">
        <v>15000000</v>
      </c>
      <c r="S259" s="602">
        <f t="shared" si="41"/>
        <v>0.84903962886803952</v>
      </c>
      <c r="T259" s="499">
        <v>15000000</v>
      </c>
      <c r="U259" s="602">
        <f t="shared" si="42"/>
        <v>0.88539996555280354</v>
      </c>
      <c r="V259" s="499">
        <v>15900000</v>
      </c>
      <c r="W259" s="602">
        <f t="shared" si="43"/>
        <v>0.88539996555280354</v>
      </c>
      <c r="X259" s="499">
        <v>16854000</v>
      </c>
      <c r="Y259" s="602">
        <f t="shared" si="44"/>
        <v>0.92985615488344353</v>
      </c>
      <c r="Z259" s="499">
        <v>62754000</v>
      </c>
      <c r="AA259" s="658"/>
      <c r="AB259" s="658"/>
      <c r="AC259" s="658"/>
      <c r="AD259" s="658"/>
      <c r="AE259" s="658"/>
      <c r="AF259" s="658"/>
      <c r="AG259" s="658"/>
      <c r="AH259" s="658"/>
      <c r="AI259" s="658"/>
      <c r="AJ259" s="658"/>
      <c r="AK259" s="658"/>
      <c r="AL259" s="658"/>
      <c r="AM259" s="658"/>
      <c r="AN259" s="658"/>
      <c r="AO259" s="658"/>
      <c r="AP259" s="658"/>
      <c r="AQ259" s="658"/>
      <c r="AR259" s="658"/>
      <c r="AS259" s="658"/>
      <c r="AT259" s="658"/>
      <c r="AU259" s="658"/>
      <c r="AV259" s="658"/>
      <c r="AW259" s="658"/>
      <c r="AX259" s="658"/>
      <c r="AY259" s="658"/>
      <c r="AZ259" s="658"/>
      <c r="BA259" s="658"/>
      <c r="BB259" s="658"/>
      <c r="BC259" s="658"/>
      <c r="BD259" s="658"/>
      <c r="BE259" s="658"/>
      <c r="BF259" s="658"/>
      <c r="BG259" s="658"/>
      <c r="BH259" s="658"/>
      <c r="BI259" s="658"/>
      <c r="BJ259" s="658"/>
      <c r="BK259" s="658"/>
      <c r="BL259" s="658"/>
      <c r="BM259" s="658"/>
      <c r="BN259" s="658"/>
      <c r="BO259" s="658"/>
      <c r="BP259" s="658"/>
      <c r="BQ259" s="658"/>
      <c r="BR259" s="658"/>
      <c r="BS259" s="658"/>
      <c r="BT259" s="658"/>
      <c r="BU259" s="658"/>
      <c r="BV259" s="658"/>
      <c r="BW259" s="658"/>
      <c r="BX259" s="658"/>
      <c r="BY259" s="658"/>
      <c r="BZ259" s="658"/>
      <c r="CA259" s="658"/>
      <c r="CB259" s="658"/>
      <c r="CC259" s="658"/>
      <c r="CD259" s="658"/>
      <c r="CE259" s="658"/>
      <c r="CF259" s="658"/>
      <c r="CG259" s="658"/>
      <c r="CH259" s="658"/>
      <c r="CI259" s="658"/>
      <c r="CJ259" s="658"/>
      <c r="CK259" s="658"/>
      <c r="CL259" s="658"/>
      <c r="CM259" s="658"/>
      <c r="CN259" s="658"/>
      <c r="CO259" s="658"/>
      <c r="CP259" s="658"/>
      <c r="CQ259" s="658"/>
      <c r="CR259" s="658"/>
      <c r="CS259" s="658"/>
      <c r="CT259" s="658"/>
      <c r="CU259" s="658"/>
      <c r="CV259" s="658"/>
      <c r="CW259" s="658"/>
      <c r="CX259" s="658"/>
      <c r="CY259" s="658"/>
      <c r="CZ259" s="658"/>
      <c r="DA259" s="658"/>
      <c r="DB259" s="658"/>
      <c r="DC259" s="658"/>
      <c r="DD259" s="658"/>
      <c r="DE259" s="658"/>
      <c r="DF259" s="658"/>
      <c r="DG259" s="658"/>
      <c r="DH259" s="658"/>
      <c r="DI259" s="658"/>
      <c r="DJ259" s="658"/>
      <c r="DK259" s="658"/>
      <c r="DL259" s="658"/>
      <c r="DM259" s="658"/>
      <c r="DN259" s="658"/>
      <c r="DO259" s="658"/>
      <c r="DP259" s="658"/>
      <c r="DQ259" s="658"/>
      <c r="DR259" s="658"/>
      <c r="DS259" s="658"/>
      <c r="DT259" s="658"/>
      <c r="DU259" s="658"/>
      <c r="DV259" s="658"/>
      <c r="DW259" s="658"/>
      <c r="DX259" s="658"/>
      <c r="DY259" s="658"/>
      <c r="DZ259" s="658"/>
      <c r="EA259" s="658"/>
      <c r="EB259" s="658"/>
      <c r="EC259" s="658"/>
      <c r="ED259" s="658"/>
      <c r="EE259" s="658"/>
      <c r="EF259" s="658"/>
      <c r="EG259" s="658"/>
      <c r="EH259" s="658"/>
      <c r="EI259" s="658"/>
      <c r="EJ259" s="658"/>
      <c r="EK259" s="658"/>
      <c r="EL259" s="658"/>
      <c r="EM259" s="658"/>
      <c r="EN259" s="658"/>
      <c r="EO259" s="658"/>
      <c r="EP259" s="658"/>
      <c r="EQ259" s="658"/>
      <c r="ER259" s="658"/>
      <c r="ES259" s="658"/>
      <c r="ET259" s="658"/>
      <c r="EU259" s="658"/>
      <c r="EV259" s="658"/>
      <c r="EW259" s="658"/>
      <c r="EX259" s="658"/>
      <c r="EY259" s="658"/>
      <c r="EZ259" s="658"/>
      <c r="FA259" s="658"/>
      <c r="FB259" s="658"/>
      <c r="FC259" s="658"/>
      <c r="FD259" s="658"/>
      <c r="FE259" s="658"/>
      <c r="FF259" s="658"/>
      <c r="FG259" s="658"/>
      <c r="FH259" s="658"/>
      <c r="FI259" s="658"/>
      <c r="FJ259" s="658"/>
      <c r="FK259" s="658"/>
      <c r="FL259" s="658"/>
      <c r="FM259" s="658"/>
      <c r="FN259" s="658"/>
      <c r="FO259" s="658"/>
      <c r="FP259" s="658"/>
      <c r="FQ259" s="658"/>
      <c r="FR259" s="658"/>
      <c r="FS259" s="658"/>
      <c r="FT259" s="658"/>
      <c r="FU259" s="658"/>
      <c r="FV259" s="658"/>
      <c r="FW259" s="658"/>
      <c r="FX259" s="658"/>
      <c r="FY259" s="658"/>
      <c r="FZ259" s="658"/>
      <c r="GA259" s="658"/>
      <c r="GB259" s="658"/>
      <c r="GC259" s="658"/>
      <c r="GD259" s="658"/>
      <c r="GE259" s="658"/>
      <c r="GF259" s="658"/>
      <c r="GG259" s="658"/>
      <c r="GH259" s="658"/>
      <c r="GI259" s="658"/>
      <c r="GJ259" s="658"/>
      <c r="GK259" s="658"/>
      <c r="GL259" s="658"/>
      <c r="GM259" s="658"/>
      <c r="GN259" s="658"/>
      <c r="GO259" s="658"/>
      <c r="GP259" s="658"/>
      <c r="GQ259" s="658"/>
      <c r="GR259" s="658"/>
      <c r="GS259" s="658"/>
      <c r="GT259" s="658"/>
      <c r="GU259" s="658"/>
      <c r="GV259" s="658"/>
      <c r="GW259" s="658"/>
      <c r="GX259" s="658"/>
      <c r="GY259" s="658"/>
      <c r="GZ259" s="658"/>
      <c r="HA259" s="658"/>
      <c r="HB259" s="658"/>
      <c r="HC259" s="658"/>
      <c r="HD259" s="658"/>
      <c r="HE259" s="658"/>
      <c r="HF259" s="658"/>
      <c r="HG259" s="658"/>
      <c r="HH259" s="658"/>
      <c r="HI259" s="658"/>
      <c r="HJ259" s="658"/>
    </row>
    <row r="260" spans="1:218" ht="54.75" customHeight="1">
      <c r="A260" s="939"/>
      <c r="B260" s="890"/>
      <c r="C260" s="890"/>
      <c r="D260" s="804"/>
      <c r="E260" s="603">
        <v>8</v>
      </c>
      <c r="F260" s="603" t="s">
        <v>183</v>
      </c>
      <c r="G260" s="140" t="s">
        <v>68</v>
      </c>
      <c r="H260" s="488" t="s">
        <v>8</v>
      </c>
      <c r="I260" s="599">
        <v>2</v>
      </c>
      <c r="J260" s="604">
        <v>2</v>
      </c>
      <c r="K260" s="504">
        <v>2</v>
      </c>
      <c r="L260" s="504">
        <v>2</v>
      </c>
      <c r="M260" s="504">
        <v>2</v>
      </c>
      <c r="N260" s="504">
        <v>4</v>
      </c>
      <c r="O260" s="504">
        <v>6</v>
      </c>
      <c r="P260" s="504">
        <v>8</v>
      </c>
      <c r="Q260" s="602">
        <f t="shared" si="40"/>
        <v>0.15591639685647135</v>
      </c>
      <c r="R260" s="499">
        <v>2000000</v>
      </c>
      <c r="S260" s="602">
        <f t="shared" si="41"/>
        <v>0.11320528384907194</v>
      </c>
      <c r="T260" s="499">
        <v>2000000</v>
      </c>
      <c r="U260" s="602">
        <f t="shared" si="42"/>
        <v>0.1180533287403738</v>
      </c>
      <c r="V260" s="499">
        <v>2120000</v>
      </c>
      <c r="W260" s="602">
        <f t="shared" si="43"/>
        <v>0.1180533287403738</v>
      </c>
      <c r="X260" s="499">
        <v>2247200</v>
      </c>
      <c r="Y260" s="602">
        <f t="shared" si="44"/>
        <v>0.1239808206511258</v>
      </c>
      <c r="Z260" s="499">
        <v>8367200</v>
      </c>
      <c r="AA260" s="658"/>
      <c r="AB260" s="658"/>
      <c r="AC260" s="658"/>
      <c r="AD260" s="658"/>
      <c r="AE260" s="658"/>
      <c r="AF260" s="658"/>
      <c r="AG260" s="658"/>
      <c r="AH260" s="658"/>
      <c r="AI260" s="658"/>
      <c r="AJ260" s="658"/>
      <c r="AK260" s="658"/>
      <c r="AL260" s="658"/>
      <c r="AM260" s="658"/>
      <c r="AN260" s="658"/>
      <c r="AO260" s="658"/>
      <c r="AP260" s="658"/>
      <c r="AQ260" s="658"/>
      <c r="AR260" s="658"/>
      <c r="AS260" s="658"/>
      <c r="AT260" s="658"/>
      <c r="AU260" s="658"/>
      <c r="AV260" s="658"/>
      <c r="AW260" s="658"/>
      <c r="AX260" s="658"/>
      <c r="AY260" s="658"/>
      <c r="AZ260" s="658"/>
      <c r="BA260" s="658"/>
      <c r="BB260" s="658"/>
      <c r="BC260" s="658"/>
      <c r="BD260" s="658"/>
      <c r="BE260" s="658"/>
      <c r="BF260" s="658"/>
      <c r="BG260" s="658"/>
      <c r="BH260" s="658"/>
      <c r="BI260" s="658"/>
      <c r="BJ260" s="658"/>
      <c r="BK260" s="658"/>
      <c r="BL260" s="658"/>
      <c r="BM260" s="658"/>
      <c r="BN260" s="658"/>
      <c r="BO260" s="658"/>
      <c r="BP260" s="658"/>
      <c r="BQ260" s="658"/>
      <c r="BR260" s="658"/>
      <c r="BS260" s="658"/>
      <c r="BT260" s="658"/>
      <c r="BU260" s="658"/>
      <c r="BV260" s="658"/>
      <c r="BW260" s="658"/>
      <c r="BX260" s="658"/>
      <c r="BY260" s="658"/>
      <c r="BZ260" s="658"/>
      <c r="CA260" s="658"/>
      <c r="CB260" s="658"/>
      <c r="CC260" s="658"/>
      <c r="CD260" s="658"/>
      <c r="CE260" s="658"/>
      <c r="CF260" s="658"/>
      <c r="CG260" s="658"/>
      <c r="CH260" s="658"/>
      <c r="CI260" s="658"/>
      <c r="CJ260" s="658"/>
      <c r="CK260" s="658"/>
      <c r="CL260" s="658"/>
      <c r="CM260" s="658"/>
      <c r="CN260" s="658"/>
      <c r="CO260" s="658"/>
      <c r="CP260" s="658"/>
      <c r="CQ260" s="658"/>
      <c r="CR260" s="658"/>
      <c r="CS260" s="658"/>
      <c r="CT260" s="658"/>
      <c r="CU260" s="658"/>
      <c r="CV260" s="658"/>
      <c r="CW260" s="658"/>
      <c r="CX260" s="658"/>
      <c r="CY260" s="658"/>
      <c r="CZ260" s="658"/>
      <c r="DA260" s="658"/>
      <c r="DB260" s="658"/>
      <c r="DC260" s="658"/>
      <c r="DD260" s="658"/>
      <c r="DE260" s="658"/>
      <c r="DF260" s="658"/>
      <c r="DG260" s="658"/>
      <c r="DH260" s="658"/>
      <c r="DI260" s="658"/>
      <c r="DJ260" s="658"/>
      <c r="DK260" s="658"/>
      <c r="DL260" s="658"/>
      <c r="DM260" s="658"/>
      <c r="DN260" s="658"/>
      <c r="DO260" s="658"/>
      <c r="DP260" s="658"/>
      <c r="DQ260" s="658"/>
      <c r="DR260" s="658"/>
      <c r="DS260" s="658"/>
      <c r="DT260" s="658"/>
      <c r="DU260" s="658"/>
      <c r="DV260" s="658"/>
      <c r="DW260" s="658"/>
      <c r="DX260" s="658"/>
      <c r="DY260" s="658"/>
      <c r="DZ260" s="658"/>
      <c r="EA260" s="658"/>
      <c r="EB260" s="658"/>
      <c r="EC260" s="658"/>
      <c r="ED260" s="658"/>
      <c r="EE260" s="658"/>
      <c r="EF260" s="658"/>
      <c r="EG260" s="658"/>
      <c r="EH260" s="658"/>
      <c r="EI260" s="658"/>
      <c r="EJ260" s="658"/>
      <c r="EK260" s="658"/>
      <c r="EL260" s="658"/>
      <c r="EM260" s="658"/>
      <c r="EN260" s="658"/>
      <c r="EO260" s="658"/>
      <c r="EP260" s="658"/>
      <c r="EQ260" s="658"/>
      <c r="ER260" s="658"/>
      <c r="ES260" s="658"/>
      <c r="ET260" s="658"/>
      <c r="EU260" s="658"/>
      <c r="EV260" s="658"/>
      <c r="EW260" s="658"/>
      <c r="EX260" s="658"/>
      <c r="EY260" s="658"/>
      <c r="EZ260" s="658"/>
      <c r="FA260" s="658"/>
      <c r="FB260" s="658"/>
      <c r="FC260" s="658"/>
      <c r="FD260" s="658"/>
      <c r="FE260" s="658"/>
      <c r="FF260" s="658"/>
      <c r="FG260" s="658"/>
      <c r="FH260" s="658"/>
      <c r="FI260" s="658"/>
      <c r="FJ260" s="658"/>
      <c r="FK260" s="658"/>
      <c r="FL260" s="658"/>
      <c r="FM260" s="658"/>
      <c r="FN260" s="658"/>
      <c r="FO260" s="658"/>
      <c r="FP260" s="658"/>
      <c r="FQ260" s="658"/>
      <c r="FR260" s="658"/>
      <c r="FS260" s="658"/>
      <c r="FT260" s="658"/>
      <c r="FU260" s="658"/>
      <c r="FV260" s="658"/>
      <c r="FW260" s="658"/>
      <c r="FX260" s="658"/>
      <c r="FY260" s="658"/>
      <c r="FZ260" s="658"/>
      <c r="GA260" s="658"/>
      <c r="GB260" s="658"/>
      <c r="GC260" s="658"/>
      <c r="GD260" s="658"/>
      <c r="GE260" s="658"/>
      <c r="GF260" s="658"/>
      <c r="GG260" s="658"/>
      <c r="GH260" s="658"/>
      <c r="GI260" s="658"/>
      <c r="GJ260" s="658"/>
      <c r="GK260" s="658"/>
      <c r="GL260" s="658"/>
      <c r="GM260" s="658"/>
      <c r="GN260" s="658"/>
      <c r="GO260" s="658"/>
      <c r="GP260" s="658"/>
      <c r="GQ260" s="658"/>
      <c r="GR260" s="658"/>
      <c r="GS260" s="658"/>
      <c r="GT260" s="658"/>
      <c r="GU260" s="658"/>
      <c r="GV260" s="658"/>
      <c r="GW260" s="658"/>
      <c r="GX260" s="658"/>
      <c r="GY260" s="658"/>
      <c r="GZ260" s="658"/>
      <c r="HA260" s="658"/>
      <c r="HB260" s="658"/>
      <c r="HC260" s="658"/>
      <c r="HD260" s="658"/>
      <c r="HE260" s="658"/>
      <c r="HF260" s="658"/>
      <c r="HG260" s="658"/>
      <c r="HH260" s="658"/>
      <c r="HI260" s="658"/>
      <c r="HJ260" s="658"/>
    </row>
    <row r="261" spans="1:218" ht="25.5" customHeight="1">
      <c r="A261" s="939"/>
      <c r="B261" s="890"/>
      <c r="C261" s="890"/>
      <c r="D261" s="804"/>
      <c r="E261" s="603">
        <v>3</v>
      </c>
      <c r="F261" s="603" t="s">
        <v>708</v>
      </c>
      <c r="G261" s="140" t="s">
        <v>68</v>
      </c>
      <c r="H261" s="488" t="s">
        <v>8</v>
      </c>
      <c r="I261" s="604">
        <v>2</v>
      </c>
      <c r="J261" s="604">
        <v>1</v>
      </c>
      <c r="K261" s="504"/>
      <c r="L261" s="504"/>
      <c r="M261" s="504">
        <v>2</v>
      </c>
      <c r="N261" s="504">
        <v>3</v>
      </c>
      <c r="O261" s="504">
        <v>3</v>
      </c>
      <c r="P261" s="504">
        <v>3</v>
      </c>
      <c r="Q261" s="602">
        <f t="shared" si="40"/>
        <v>0.23387459528470703</v>
      </c>
      <c r="R261" s="499">
        <v>3000000</v>
      </c>
      <c r="S261" s="602">
        <f t="shared" si="41"/>
        <v>0.16980792577360793</v>
      </c>
      <c r="T261" s="499">
        <v>3000000</v>
      </c>
      <c r="U261" s="602">
        <f t="shared" si="42"/>
        <v>0</v>
      </c>
      <c r="V261" s="499">
        <v>0</v>
      </c>
      <c r="W261" s="602">
        <f t="shared" si="43"/>
        <v>0</v>
      </c>
      <c r="X261" s="499">
        <v>0</v>
      </c>
      <c r="Y261" s="602">
        <f t="shared" si="44"/>
        <v>8.8904881430676305E-2</v>
      </c>
      <c r="Z261" s="499">
        <v>6000000</v>
      </c>
      <c r="AA261" s="658"/>
      <c r="AB261" s="658"/>
      <c r="AC261" s="658"/>
      <c r="AD261" s="658"/>
      <c r="AE261" s="658"/>
      <c r="AF261" s="658"/>
      <c r="AG261" s="658"/>
      <c r="AH261" s="658"/>
      <c r="AI261" s="658"/>
      <c r="AJ261" s="658"/>
      <c r="AK261" s="658"/>
      <c r="AL261" s="658"/>
      <c r="AM261" s="658"/>
      <c r="AN261" s="658"/>
      <c r="AO261" s="658"/>
      <c r="AP261" s="658"/>
      <c r="AQ261" s="658"/>
      <c r="AR261" s="658"/>
      <c r="AS261" s="658"/>
      <c r="AT261" s="658"/>
      <c r="AU261" s="658"/>
      <c r="AV261" s="658"/>
      <c r="AW261" s="658"/>
      <c r="AX261" s="658"/>
      <c r="AY261" s="658"/>
      <c r="AZ261" s="658"/>
      <c r="BA261" s="658"/>
      <c r="BB261" s="658"/>
      <c r="BC261" s="658"/>
      <c r="BD261" s="658"/>
      <c r="BE261" s="658"/>
      <c r="BF261" s="658"/>
      <c r="BG261" s="658"/>
      <c r="BH261" s="658"/>
      <c r="BI261" s="658"/>
      <c r="BJ261" s="658"/>
      <c r="BK261" s="658"/>
      <c r="BL261" s="658"/>
      <c r="BM261" s="658"/>
      <c r="BN261" s="658"/>
      <c r="BO261" s="658"/>
      <c r="BP261" s="658"/>
      <c r="BQ261" s="658"/>
      <c r="BR261" s="658"/>
      <c r="BS261" s="658"/>
      <c r="BT261" s="658"/>
      <c r="BU261" s="658"/>
      <c r="BV261" s="658"/>
      <c r="BW261" s="658"/>
      <c r="BX261" s="658"/>
      <c r="BY261" s="658"/>
      <c r="BZ261" s="658"/>
      <c r="CA261" s="658"/>
      <c r="CB261" s="658"/>
      <c r="CC261" s="658"/>
      <c r="CD261" s="658"/>
      <c r="CE261" s="658"/>
      <c r="CF261" s="658"/>
      <c r="CG261" s="658"/>
      <c r="CH261" s="658"/>
      <c r="CI261" s="658"/>
      <c r="CJ261" s="658"/>
      <c r="CK261" s="658"/>
      <c r="CL261" s="658"/>
      <c r="CM261" s="658"/>
      <c r="CN261" s="658"/>
      <c r="CO261" s="658"/>
      <c r="CP261" s="658"/>
      <c r="CQ261" s="658"/>
      <c r="CR261" s="658"/>
      <c r="CS261" s="658"/>
      <c r="CT261" s="658"/>
      <c r="CU261" s="658"/>
      <c r="CV261" s="658"/>
      <c r="CW261" s="658"/>
      <c r="CX261" s="658"/>
      <c r="CY261" s="658"/>
      <c r="CZ261" s="658"/>
      <c r="DA261" s="658"/>
      <c r="DB261" s="658"/>
      <c r="DC261" s="658"/>
      <c r="DD261" s="658"/>
      <c r="DE261" s="658"/>
      <c r="DF261" s="658"/>
      <c r="DG261" s="658"/>
      <c r="DH261" s="658"/>
      <c r="DI261" s="658"/>
      <c r="DJ261" s="658"/>
      <c r="DK261" s="658"/>
      <c r="DL261" s="658"/>
      <c r="DM261" s="658"/>
      <c r="DN261" s="658"/>
      <c r="DO261" s="658"/>
      <c r="DP261" s="658"/>
      <c r="DQ261" s="658"/>
      <c r="DR261" s="658"/>
      <c r="DS261" s="658"/>
      <c r="DT261" s="658"/>
      <c r="DU261" s="658"/>
      <c r="DV261" s="658"/>
      <c r="DW261" s="658"/>
      <c r="DX261" s="658"/>
      <c r="DY261" s="658"/>
      <c r="DZ261" s="658"/>
      <c r="EA261" s="658"/>
      <c r="EB261" s="658"/>
      <c r="EC261" s="658"/>
      <c r="ED261" s="658"/>
      <c r="EE261" s="658"/>
      <c r="EF261" s="658"/>
      <c r="EG261" s="658"/>
      <c r="EH261" s="658"/>
      <c r="EI261" s="658"/>
      <c r="EJ261" s="658"/>
      <c r="EK261" s="658"/>
      <c r="EL261" s="658"/>
      <c r="EM261" s="658"/>
      <c r="EN261" s="658"/>
      <c r="EO261" s="658"/>
      <c r="EP261" s="658"/>
      <c r="EQ261" s="658"/>
      <c r="ER261" s="658"/>
      <c r="ES261" s="658"/>
      <c r="ET261" s="658"/>
      <c r="EU261" s="658"/>
      <c r="EV261" s="658"/>
      <c r="EW261" s="658"/>
      <c r="EX261" s="658"/>
      <c r="EY261" s="658"/>
      <c r="EZ261" s="658"/>
      <c r="FA261" s="658"/>
      <c r="FB261" s="658"/>
      <c r="FC261" s="658"/>
      <c r="FD261" s="658"/>
      <c r="FE261" s="658"/>
      <c r="FF261" s="658"/>
      <c r="FG261" s="658"/>
      <c r="FH261" s="658"/>
      <c r="FI261" s="658"/>
      <c r="FJ261" s="658"/>
      <c r="FK261" s="658"/>
      <c r="FL261" s="658"/>
      <c r="FM261" s="658"/>
      <c r="FN261" s="658"/>
      <c r="FO261" s="658"/>
      <c r="FP261" s="658"/>
      <c r="FQ261" s="658"/>
      <c r="FR261" s="658"/>
      <c r="FS261" s="658"/>
      <c r="FT261" s="658"/>
      <c r="FU261" s="658"/>
      <c r="FV261" s="658"/>
      <c r="FW261" s="658"/>
      <c r="FX261" s="658"/>
      <c r="FY261" s="658"/>
      <c r="FZ261" s="658"/>
      <c r="GA261" s="658"/>
      <c r="GB261" s="658"/>
      <c r="GC261" s="658"/>
      <c r="GD261" s="658"/>
      <c r="GE261" s="658"/>
      <c r="GF261" s="658"/>
      <c r="GG261" s="658"/>
      <c r="GH261" s="658"/>
      <c r="GI261" s="658"/>
      <c r="GJ261" s="658"/>
      <c r="GK261" s="658"/>
      <c r="GL261" s="658"/>
      <c r="GM261" s="658"/>
      <c r="GN261" s="658"/>
      <c r="GO261" s="658"/>
      <c r="GP261" s="658"/>
      <c r="GQ261" s="658"/>
      <c r="GR261" s="658"/>
      <c r="GS261" s="658"/>
      <c r="GT261" s="658"/>
      <c r="GU261" s="658"/>
      <c r="GV261" s="658"/>
      <c r="GW261" s="658"/>
      <c r="GX261" s="658"/>
      <c r="GY261" s="658"/>
      <c r="GZ261" s="658"/>
      <c r="HA261" s="658"/>
      <c r="HB261" s="658"/>
      <c r="HC261" s="658"/>
      <c r="HD261" s="658"/>
      <c r="HE261" s="658"/>
      <c r="HF261" s="658"/>
      <c r="HG261" s="658"/>
      <c r="HH261" s="658"/>
      <c r="HI261" s="658"/>
      <c r="HJ261" s="658"/>
    </row>
    <row r="262" spans="1:218" ht="54.75" customHeight="1">
      <c r="A262" s="939"/>
      <c r="B262" s="890"/>
      <c r="C262" s="890"/>
      <c r="D262" s="804"/>
      <c r="E262" s="603">
        <v>1</v>
      </c>
      <c r="F262" s="603" t="s">
        <v>184</v>
      </c>
      <c r="G262" s="140">
        <v>0</v>
      </c>
      <c r="H262" s="488" t="s">
        <v>8</v>
      </c>
      <c r="I262" s="599">
        <v>1</v>
      </c>
      <c r="J262" s="604"/>
      <c r="K262" s="504"/>
      <c r="L262" s="504"/>
      <c r="M262" s="504">
        <v>1</v>
      </c>
      <c r="N262" s="504">
        <v>1</v>
      </c>
      <c r="O262" s="504">
        <v>1</v>
      </c>
      <c r="P262" s="504">
        <v>1</v>
      </c>
      <c r="Q262" s="602">
        <f t="shared" si="40"/>
        <v>7.7958198428235675E-2</v>
      </c>
      <c r="R262" s="499">
        <v>1000000</v>
      </c>
      <c r="S262" s="602">
        <f t="shared" si="41"/>
        <v>0</v>
      </c>
      <c r="T262" s="499">
        <v>0</v>
      </c>
      <c r="U262" s="602">
        <f t="shared" si="42"/>
        <v>0</v>
      </c>
      <c r="V262" s="499">
        <v>0</v>
      </c>
      <c r="W262" s="602">
        <f t="shared" si="43"/>
        <v>0</v>
      </c>
      <c r="X262" s="499">
        <v>0</v>
      </c>
      <c r="Y262" s="602">
        <f t="shared" si="44"/>
        <v>1.4817480238446054E-2</v>
      </c>
      <c r="Z262" s="499">
        <v>1000000</v>
      </c>
      <c r="AA262" s="658"/>
      <c r="AB262" s="658"/>
      <c r="AC262" s="658"/>
      <c r="AD262" s="658"/>
      <c r="AE262" s="658"/>
      <c r="AF262" s="658"/>
      <c r="AG262" s="658"/>
      <c r="AH262" s="658"/>
      <c r="AI262" s="658"/>
      <c r="AJ262" s="658"/>
      <c r="AK262" s="658"/>
      <c r="AL262" s="658"/>
      <c r="AM262" s="658"/>
      <c r="AN262" s="658"/>
      <c r="AO262" s="658"/>
      <c r="AP262" s="658"/>
      <c r="AQ262" s="658"/>
      <c r="AR262" s="658"/>
      <c r="AS262" s="658"/>
      <c r="AT262" s="658"/>
      <c r="AU262" s="658"/>
      <c r="AV262" s="658"/>
      <c r="AW262" s="658"/>
      <c r="AX262" s="658"/>
      <c r="AY262" s="658"/>
      <c r="AZ262" s="658"/>
      <c r="BA262" s="658"/>
      <c r="BB262" s="658"/>
      <c r="BC262" s="658"/>
      <c r="BD262" s="658"/>
      <c r="BE262" s="658"/>
      <c r="BF262" s="658"/>
      <c r="BG262" s="658"/>
      <c r="BH262" s="658"/>
      <c r="BI262" s="658"/>
      <c r="BJ262" s="658"/>
      <c r="BK262" s="658"/>
      <c r="BL262" s="658"/>
      <c r="BM262" s="658"/>
      <c r="BN262" s="658"/>
      <c r="BO262" s="658"/>
      <c r="BP262" s="658"/>
      <c r="BQ262" s="658"/>
      <c r="BR262" s="658"/>
      <c r="BS262" s="658"/>
      <c r="BT262" s="658"/>
      <c r="BU262" s="658"/>
      <c r="BV262" s="658"/>
      <c r="BW262" s="658"/>
      <c r="BX262" s="658"/>
      <c r="BY262" s="658"/>
      <c r="BZ262" s="658"/>
      <c r="CA262" s="658"/>
      <c r="CB262" s="658"/>
      <c r="CC262" s="658"/>
      <c r="CD262" s="658"/>
      <c r="CE262" s="658"/>
      <c r="CF262" s="658"/>
      <c r="CG262" s="658"/>
      <c r="CH262" s="658"/>
      <c r="CI262" s="658"/>
      <c r="CJ262" s="658"/>
      <c r="CK262" s="658"/>
      <c r="CL262" s="658"/>
      <c r="CM262" s="658"/>
      <c r="CN262" s="658"/>
      <c r="CO262" s="658"/>
      <c r="CP262" s="658"/>
      <c r="CQ262" s="658"/>
      <c r="CR262" s="658"/>
      <c r="CS262" s="658"/>
      <c r="CT262" s="658"/>
      <c r="CU262" s="658"/>
      <c r="CV262" s="658"/>
      <c r="CW262" s="658"/>
      <c r="CX262" s="658"/>
      <c r="CY262" s="658"/>
      <c r="CZ262" s="658"/>
      <c r="DA262" s="658"/>
      <c r="DB262" s="658"/>
      <c r="DC262" s="658"/>
      <c r="DD262" s="658"/>
      <c r="DE262" s="658"/>
      <c r="DF262" s="658"/>
      <c r="DG262" s="658"/>
      <c r="DH262" s="658"/>
      <c r="DI262" s="658"/>
      <c r="DJ262" s="658"/>
      <c r="DK262" s="658"/>
      <c r="DL262" s="658"/>
      <c r="DM262" s="658"/>
      <c r="DN262" s="658"/>
      <c r="DO262" s="658"/>
      <c r="DP262" s="658"/>
      <c r="DQ262" s="658"/>
      <c r="DR262" s="658"/>
      <c r="DS262" s="658"/>
      <c r="DT262" s="658"/>
      <c r="DU262" s="658"/>
      <c r="DV262" s="658"/>
      <c r="DW262" s="658"/>
      <c r="DX262" s="658"/>
      <c r="DY262" s="658"/>
      <c r="DZ262" s="658"/>
      <c r="EA262" s="658"/>
      <c r="EB262" s="658"/>
      <c r="EC262" s="658"/>
      <c r="ED262" s="658"/>
      <c r="EE262" s="658"/>
      <c r="EF262" s="658"/>
      <c r="EG262" s="658"/>
      <c r="EH262" s="658"/>
      <c r="EI262" s="658"/>
      <c r="EJ262" s="658"/>
      <c r="EK262" s="658"/>
      <c r="EL262" s="658"/>
      <c r="EM262" s="658"/>
      <c r="EN262" s="658"/>
      <c r="EO262" s="658"/>
      <c r="EP262" s="658"/>
      <c r="EQ262" s="658"/>
      <c r="ER262" s="658"/>
      <c r="ES262" s="658"/>
      <c r="ET262" s="658"/>
      <c r="EU262" s="658"/>
      <c r="EV262" s="658"/>
      <c r="EW262" s="658"/>
      <c r="EX262" s="658"/>
      <c r="EY262" s="658"/>
      <c r="EZ262" s="658"/>
      <c r="FA262" s="658"/>
      <c r="FB262" s="658"/>
      <c r="FC262" s="658"/>
      <c r="FD262" s="658"/>
      <c r="FE262" s="658"/>
      <c r="FF262" s="658"/>
      <c r="FG262" s="658"/>
      <c r="FH262" s="658"/>
      <c r="FI262" s="658"/>
      <c r="FJ262" s="658"/>
      <c r="FK262" s="658"/>
      <c r="FL262" s="658"/>
      <c r="FM262" s="658"/>
      <c r="FN262" s="658"/>
      <c r="FO262" s="658"/>
      <c r="FP262" s="658"/>
      <c r="FQ262" s="658"/>
      <c r="FR262" s="658"/>
      <c r="FS262" s="658"/>
      <c r="FT262" s="658"/>
      <c r="FU262" s="658"/>
      <c r="FV262" s="658"/>
      <c r="FW262" s="658"/>
      <c r="FX262" s="658"/>
      <c r="FY262" s="658"/>
      <c r="FZ262" s="658"/>
      <c r="GA262" s="658"/>
      <c r="GB262" s="658"/>
      <c r="GC262" s="658"/>
      <c r="GD262" s="658"/>
      <c r="GE262" s="658"/>
      <c r="GF262" s="658"/>
      <c r="GG262" s="658"/>
      <c r="GH262" s="658"/>
      <c r="GI262" s="658"/>
      <c r="GJ262" s="658"/>
      <c r="GK262" s="658"/>
      <c r="GL262" s="658"/>
      <c r="GM262" s="658"/>
      <c r="GN262" s="658"/>
      <c r="GO262" s="658"/>
      <c r="GP262" s="658"/>
      <c r="GQ262" s="658"/>
      <c r="GR262" s="658"/>
      <c r="GS262" s="658"/>
      <c r="GT262" s="658"/>
      <c r="GU262" s="658"/>
      <c r="GV262" s="658"/>
      <c r="GW262" s="658"/>
      <c r="GX262" s="658"/>
      <c r="GY262" s="658"/>
      <c r="GZ262" s="658"/>
      <c r="HA262" s="658"/>
      <c r="HB262" s="658"/>
      <c r="HC262" s="658"/>
      <c r="HD262" s="658"/>
      <c r="HE262" s="658"/>
      <c r="HF262" s="658"/>
      <c r="HG262" s="658"/>
      <c r="HH262" s="658"/>
      <c r="HI262" s="658"/>
      <c r="HJ262" s="658"/>
    </row>
    <row r="263" spans="1:218" ht="51" customHeight="1">
      <c r="A263" s="939"/>
      <c r="B263" s="890"/>
      <c r="C263" s="890"/>
      <c r="D263" s="804"/>
      <c r="E263" s="603">
        <v>2</v>
      </c>
      <c r="F263" s="603" t="s">
        <v>709</v>
      </c>
      <c r="G263" s="140">
        <v>0</v>
      </c>
      <c r="H263" s="488" t="s">
        <v>8</v>
      </c>
      <c r="I263" s="599">
        <v>2</v>
      </c>
      <c r="J263" s="604"/>
      <c r="K263" s="504"/>
      <c r="L263" s="504"/>
      <c r="M263" s="504">
        <v>2</v>
      </c>
      <c r="N263" s="504">
        <v>2</v>
      </c>
      <c r="O263" s="504">
        <v>2</v>
      </c>
      <c r="P263" s="504">
        <v>2</v>
      </c>
      <c r="Q263" s="602">
        <f t="shared" si="40"/>
        <v>7.7958198428235675E-2</v>
      </c>
      <c r="R263" s="499">
        <v>1000000</v>
      </c>
      <c r="S263" s="602">
        <f t="shared" si="41"/>
        <v>0</v>
      </c>
      <c r="T263" s="499">
        <v>0</v>
      </c>
      <c r="U263" s="602">
        <f t="shared" si="42"/>
        <v>0</v>
      </c>
      <c r="V263" s="499">
        <v>0</v>
      </c>
      <c r="W263" s="602">
        <f t="shared" si="43"/>
        <v>0</v>
      </c>
      <c r="X263" s="499">
        <v>0</v>
      </c>
      <c r="Y263" s="602">
        <f t="shared" si="44"/>
        <v>1.4817480238446054E-2</v>
      </c>
      <c r="Z263" s="499">
        <v>1000000</v>
      </c>
      <c r="AA263" s="658"/>
      <c r="AB263" s="658"/>
      <c r="AC263" s="658"/>
      <c r="AD263" s="658"/>
      <c r="AE263" s="658"/>
      <c r="AF263" s="658"/>
      <c r="AG263" s="658"/>
      <c r="AH263" s="658"/>
      <c r="AI263" s="658"/>
      <c r="AJ263" s="658"/>
      <c r="AK263" s="658"/>
      <c r="AL263" s="658"/>
      <c r="AM263" s="658"/>
      <c r="AN263" s="658"/>
      <c r="AO263" s="658"/>
      <c r="AP263" s="658"/>
      <c r="AQ263" s="658"/>
      <c r="AR263" s="658"/>
      <c r="AS263" s="658"/>
      <c r="AT263" s="658"/>
      <c r="AU263" s="658"/>
      <c r="AV263" s="658"/>
      <c r="AW263" s="658"/>
      <c r="AX263" s="658"/>
      <c r="AY263" s="658"/>
      <c r="AZ263" s="658"/>
      <c r="BA263" s="658"/>
      <c r="BB263" s="658"/>
      <c r="BC263" s="658"/>
      <c r="BD263" s="658"/>
      <c r="BE263" s="658"/>
      <c r="BF263" s="658"/>
      <c r="BG263" s="658"/>
      <c r="BH263" s="658"/>
      <c r="BI263" s="658"/>
      <c r="BJ263" s="658"/>
      <c r="BK263" s="658"/>
      <c r="BL263" s="658"/>
      <c r="BM263" s="658"/>
      <c r="BN263" s="658"/>
      <c r="BO263" s="658"/>
      <c r="BP263" s="658"/>
      <c r="BQ263" s="658"/>
      <c r="BR263" s="658"/>
      <c r="BS263" s="658"/>
      <c r="BT263" s="658"/>
      <c r="BU263" s="658"/>
      <c r="BV263" s="658"/>
      <c r="BW263" s="658"/>
      <c r="BX263" s="658"/>
      <c r="BY263" s="658"/>
      <c r="BZ263" s="658"/>
      <c r="CA263" s="658"/>
      <c r="CB263" s="658"/>
      <c r="CC263" s="658"/>
      <c r="CD263" s="658"/>
      <c r="CE263" s="658"/>
      <c r="CF263" s="658"/>
      <c r="CG263" s="658"/>
      <c r="CH263" s="658"/>
      <c r="CI263" s="658"/>
      <c r="CJ263" s="658"/>
      <c r="CK263" s="658"/>
      <c r="CL263" s="658"/>
      <c r="CM263" s="658"/>
      <c r="CN263" s="658"/>
      <c r="CO263" s="658"/>
      <c r="CP263" s="658"/>
      <c r="CQ263" s="658"/>
      <c r="CR263" s="658"/>
      <c r="CS263" s="658"/>
      <c r="CT263" s="658"/>
      <c r="CU263" s="658"/>
      <c r="CV263" s="658"/>
      <c r="CW263" s="658"/>
      <c r="CX263" s="658"/>
      <c r="CY263" s="658"/>
      <c r="CZ263" s="658"/>
      <c r="DA263" s="658"/>
      <c r="DB263" s="658"/>
      <c r="DC263" s="658"/>
      <c r="DD263" s="658"/>
      <c r="DE263" s="658"/>
      <c r="DF263" s="658"/>
      <c r="DG263" s="658"/>
      <c r="DH263" s="658"/>
      <c r="DI263" s="658"/>
      <c r="DJ263" s="658"/>
      <c r="DK263" s="658"/>
      <c r="DL263" s="658"/>
      <c r="DM263" s="658"/>
      <c r="DN263" s="658"/>
      <c r="DO263" s="658"/>
      <c r="DP263" s="658"/>
      <c r="DQ263" s="658"/>
      <c r="DR263" s="658"/>
      <c r="DS263" s="658"/>
      <c r="DT263" s="658"/>
      <c r="DU263" s="658"/>
      <c r="DV263" s="658"/>
      <c r="DW263" s="658"/>
      <c r="DX263" s="658"/>
      <c r="DY263" s="658"/>
      <c r="DZ263" s="658"/>
      <c r="EA263" s="658"/>
      <c r="EB263" s="658"/>
      <c r="EC263" s="658"/>
      <c r="ED263" s="658"/>
      <c r="EE263" s="658"/>
      <c r="EF263" s="658"/>
      <c r="EG263" s="658"/>
      <c r="EH263" s="658"/>
      <c r="EI263" s="658"/>
      <c r="EJ263" s="658"/>
      <c r="EK263" s="658"/>
      <c r="EL263" s="658"/>
      <c r="EM263" s="658"/>
      <c r="EN263" s="658"/>
      <c r="EO263" s="658"/>
      <c r="EP263" s="658"/>
      <c r="EQ263" s="658"/>
      <c r="ER263" s="658"/>
      <c r="ES263" s="658"/>
      <c r="ET263" s="658"/>
      <c r="EU263" s="658"/>
      <c r="EV263" s="658"/>
      <c r="EW263" s="658"/>
      <c r="EX263" s="658"/>
      <c r="EY263" s="658"/>
      <c r="EZ263" s="658"/>
      <c r="FA263" s="658"/>
      <c r="FB263" s="658"/>
      <c r="FC263" s="658"/>
      <c r="FD263" s="658"/>
      <c r="FE263" s="658"/>
      <c r="FF263" s="658"/>
      <c r="FG263" s="658"/>
      <c r="FH263" s="658"/>
      <c r="FI263" s="658"/>
      <c r="FJ263" s="658"/>
      <c r="FK263" s="658"/>
      <c r="FL263" s="658"/>
      <c r="FM263" s="658"/>
      <c r="FN263" s="658"/>
      <c r="FO263" s="658"/>
      <c r="FP263" s="658"/>
      <c r="FQ263" s="658"/>
      <c r="FR263" s="658"/>
      <c r="FS263" s="658"/>
      <c r="FT263" s="658"/>
      <c r="FU263" s="658"/>
      <c r="FV263" s="658"/>
      <c r="FW263" s="658"/>
      <c r="FX263" s="658"/>
      <c r="FY263" s="658"/>
      <c r="FZ263" s="658"/>
      <c r="GA263" s="658"/>
      <c r="GB263" s="658"/>
      <c r="GC263" s="658"/>
      <c r="GD263" s="658"/>
      <c r="GE263" s="658"/>
      <c r="GF263" s="658"/>
      <c r="GG263" s="658"/>
      <c r="GH263" s="658"/>
      <c r="GI263" s="658"/>
      <c r="GJ263" s="658"/>
      <c r="GK263" s="658"/>
      <c r="GL263" s="658"/>
      <c r="GM263" s="658"/>
      <c r="GN263" s="658"/>
      <c r="GO263" s="658"/>
      <c r="GP263" s="658"/>
      <c r="GQ263" s="658"/>
      <c r="GR263" s="658"/>
      <c r="GS263" s="658"/>
      <c r="GT263" s="658"/>
      <c r="GU263" s="658"/>
      <c r="GV263" s="658"/>
      <c r="GW263" s="658"/>
      <c r="GX263" s="658"/>
      <c r="GY263" s="658"/>
      <c r="GZ263" s="658"/>
      <c r="HA263" s="658"/>
      <c r="HB263" s="658"/>
      <c r="HC263" s="658"/>
      <c r="HD263" s="658"/>
      <c r="HE263" s="658"/>
      <c r="HF263" s="658"/>
      <c r="HG263" s="658"/>
      <c r="HH263" s="658"/>
      <c r="HI263" s="658"/>
      <c r="HJ263" s="658"/>
    </row>
    <row r="264" spans="1:218" ht="36.75" customHeight="1">
      <c r="A264" s="939"/>
      <c r="B264" s="890"/>
      <c r="C264" s="890"/>
      <c r="D264" s="804"/>
      <c r="E264" s="603">
        <v>1</v>
      </c>
      <c r="F264" s="603" t="s">
        <v>811</v>
      </c>
      <c r="G264" s="140">
        <v>0</v>
      </c>
      <c r="H264" s="488" t="s">
        <v>8</v>
      </c>
      <c r="I264" s="599">
        <v>1</v>
      </c>
      <c r="J264" s="604"/>
      <c r="K264" s="504"/>
      <c r="L264" s="504"/>
      <c r="M264" s="504">
        <v>1</v>
      </c>
      <c r="N264" s="504">
        <v>1</v>
      </c>
      <c r="O264" s="504">
        <v>1</v>
      </c>
      <c r="P264" s="504">
        <v>1</v>
      </c>
      <c r="Q264" s="602">
        <f t="shared" si="40"/>
        <v>0.15591639685647135</v>
      </c>
      <c r="R264" s="499">
        <v>2000000</v>
      </c>
      <c r="S264" s="602">
        <f t="shared" si="41"/>
        <v>0</v>
      </c>
      <c r="T264" s="499">
        <v>0</v>
      </c>
      <c r="U264" s="602">
        <f t="shared" si="42"/>
        <v>0</v>
      </c>
      <c r="V264" s="499">
        <v>0</v>
      </c>
      <c r="W264" s="602">
        <f t="shared" si="43"/>
        <v>0</v>
      </c>
      <c r="X264" s="499">
        <v>0</v>
      </c>
      <c r="Y264" s="602">
        <f t="shared" si="44"/>
        <v>2.9634960476892108E-2</v>
      </c>
      <c r="Z264" s="499">
        <v>2000000</v>
      </c>
      <c r="AA264" s="658"/>
      <c r="AB264" s="658"/>
      <c r="AC264" s="658"/>
      <c r="AD264" s="658"/>
      <c r="AE264" s="658"/>
      <c r="AF264" s="658"/>
      <c r="AG264" s="658"/>
      <c r="AH264" s="658"/>
      <c r="AI264" s="658"/>
      <c r="AJ264" s="658"/>
      <c r="AK264" s="658"/>
      <c r="AL264" s="658"/>
      <c r="AM264" s="658"/>
      <c r="AN264" s="658"/>
      <c r="AO264" s="658"/>
      <c r="AP264" s="658"/>
      <c r="AQ264" s="658"/>
      <c r="AR264" s="658"/>
      <c r="AS264" s="658"/>
      <c r="AT264" s="658"/>
      <c r="AU264" s="658"/>
      <c r="AV264" s="658"/>
      <c r="AW264" s="658"/>
      <c r="AX264" s="658"/>
      <c r="AY264" s="658"/>
      <c r="AZ264" s="658"/>
      <c r="BA264" s="658"/>
      <c r="BB264" s="658"/>
      <c r="BC264" s="658"/>
      <c r="BD264" s="658"/>
      <c r="BE264" s="658"/>
      <c r="BF264" s="658"/>
      <c r="BG264" s="658"/>
      <c r="BH264" s="658"/>
      <c r="BI264" s="658"/>
      <c r="BJ264" s="658"/>
      <c r="BK264" s="658"/>
      <c r="BL264" s="658"/>
      <c r="BM264" s="658"/>
      <c r="BN264" s="658"/>
      <c r="BO264" s="658"/>
      <c r="BP264" s="658"/>
      <c r="BQ264" s="658"/>
      <c r="BR264" s="658"/>
      <c r="BS264" s="658"/>
      <c r="BT264" s="658"/>
      <c r="BU264" s="658"/>
      <c r="BV264" s="658"/>
      <c r="BW264" s="658"/>
      <c r="BX264" s="658"/>
      <c r="BY264" s="658"/>
      <c r="BZ264" s="658"/>
      <c r="CA264" s="658"/>
      <c r="CB264" s="658"/>
      <c r="CC264" s="658"/>
      <c r="CD264" s="658"/>
      <c r="CE264" s="658"/>
      <c r="CF264" s="658"/>
      <c r="CG264" s="658"/>
      <c r="CH264" s="658"/>
      <c r="CI264" s="658"/>
      <c r="CJ264" s="658"/>
      <c r="CK264" s="658"/>
      <c r="CL264" s="658"/>
      <c r="CM264" s="658"/>
      <c r="CN264" s="658"/>
      <c r="CO264" s="658"/>
      <c r="CP264" s="658"/>
      <c r="CQ264" s="658"/>
      <c r="CR264" s="658"/>
      <c r="CS264" s="658"/>
      <c r="CT264" s="658"/>
      <c r="CU264" s="658"/>
      <c r="CV264" s="658"/>
      <c r="CW264" s="658"/>
      <c r="CX264" s="658"/>
      <c r="CY264" s="658"/>
      <c r="CZ264" s="658"/>
      <c r="DA264" s="658"/>
      <c r="DB264" s="658"/>
      <c r="DC264" s="658"/>
      <c r="DD264" s="658"/>
      <c r="DE264" s="658"/>
      <c r="DF264" s="658"/>
      <c r="DG264" s="658"/>
      <c r="DH264" s="658"/>
      <c r="DI264" s="658"/>
      <c r="DJ264" s="658"/>
      <c r="DK264" s="658"/>
      <c r="DL264" s="658"/>
      <c r="DM264" s="658"/>
      <c r="DN264" s="658"/>
      <c r="DO264" s="658"/>
      <c r="DP264" s="658"/>
      <c r="DQ264" s="658"/>
      <c r="DR264" s="658"/>
      <c r="DS264" s="658"/>
      <c r="DT264" s="658"/>
      <c r="DU264" s="658"/>
      <c r="DV264" s="658"/>
      <c r="DW264" s="658"/>
      <c r="DX264" s="658"/>
      <c r="DY264" s="658"/>
      <c r="DZ264" s="658"/>
      <c r="EA264" s="658"/>
      <c r="EB264" s="658"/>
      <c r="EC264" s="658"/>
      <c r="ED264" s="658"/>
      <c r="EE264" s="658"/>
      <c r="EF264" s="658"/>
      <c r="EG264" s="658"/>
      <c r="EH264" s="658"/>
      <c r="EI264" s="658"/>
      <c r="EJ264" s="658"/>
      <c r="EK264" s="658"/>
      <c r="EL264" s="658"/>
      <c r="EM264" s="658"/>
      <c r="EN264" s="658"/>
      <c r="EO264" s="658"/>
      <c r="EP264" s="658"/>
      <c r="EQ264" s="658"/>
      <c r="ER264" s="658"/>
      <c r="ES264" s="658"/>
      <c r="ET264" s="658"/>
      <c r="EU264" s="658"/>
      <c r="EV264" s="658"/>
      <c r="EW264" s="658"/>
      <c r="EX264" s="658"/>
      <c r="EY264" s="658"/>
      <c r="EZ264" s="658"/>
      <c r="FA264" s="658"/>
      <c r="FB264" s="658"/>
      <c r="FC264" s="658"/>
      <c r="FD264" s="658"/>
      <c r="FE264" s="658"/>
      <c r="FF264" s="658"/>
      <c r="FG264" s="658"/>
      <c r="FH264" s="658"/>
      <c r="FI264" s="658"/>
      <c r="FJ264" s="658"/>
      <c r="FK264" s="658"/>
      <c r="FL264" s="658"/>
      <c r="FM264" s="658"/>
      <c r="FN264" s="658"/>
      <c r="FO264" s="658"/>
      <c r="FP264" s="658"/>
      <c r="FQ264" s="658"/>
      <c r="FR264" s="658"/>
      <c r="FS264" s="658"/>
      <c r="FT264" s="658"/>
      <c r="FU264" s="658"/>
      <c r="FV264" s="658"/>
      <c r="FW264" s="658"/>
      <c r="FX264" s="658"/>
      <c r="FY264" s="658"/>
      <c r="FZ264" s="658"/>
      <c r="GA264" s="658"/>
      <c r="GB264" s="658"/>
      <c r="GC264" s="658"/>
      <c r="GD264" s="658"/>
      <c r="GE264" s="658"/>
      <c r="GF264" s="658"/>
      <c r="GG264" s="658"/>
      <c r="GH264" s="658"/>
      <c r="GI264" s="658"/>
      <c r="GJ264" s="658"/>
      <c r="GK264" s="658"/>
      <c r="GL264" s="658"/>
      <c r="GM264" s="658"/>
      <c r="GN264" s="658"/>
      <c r="GO264" s="658"/>
      <c r="GP264" s="658"/>
      <c r="GQ264" s="658"/>
      <c r="GR264" s="658"/>
      <c r="GS264" s="658"/>
      <c r="GT264" s="658"/>
      <c r="GU264" s="658"/>
      <c r="GV264" s="658"/>
      <c r="GW264" s="658"/>
      <c r="GX264" s="658"/>
      <c r="GY264" s="658"/>
      <c r="GZ264" s="658"/>
      <c r="HA264" s="658"/>
      <c r="HB264" s="658"/>
      <c r="HC264" s="658"/>
      <c r="HD264" s="658"/>
      <c r="HE264" s="658"/>
      <c r="HF264" s="658"/>
      <c r="HG264" s="658"/>
      <c r="HH264" s="658"/>
      <c r="HI264" s="658"/>
      <c r="HJ264" s="658"/>
    </row>
    <row r="265" spans="1:218" ht="42.75" customHeight="1">
      <c r="A265" s="939"/>
      <c r="B265" s="890"/>
      <c r="C265" s="890"/>
      <c r="D265" s="804"/>
      <c r="E265" s="603" t="s">
        <v>185</v>
      </c>
      <c r="F265" s="603" t="s">
        <v>186</v>
      </c>
      <c r="G265" s="140" t="s">
        <v>804</v>
      </c>
      <c r="H265" s="488" t="s">
        <v>8</v>
      </c>
      <c r="I265" s="599">
        <v>200</v>
      </c>
      <c r="J265" s="599">
        <v>300</v>
      </c>
      <c r="K265" s="504">
        <v>200</v>
      </c>
      <c r="L265" s="504">
        <v>300</v>
      </c>
      <c r="M265" s="504">
        <v>200</v>
      </c>
      <c r="N265" s="504">
        <v>500</v>
      </c>
      <c r="O265" s="504">
        <v>700</v>
      </c>
      <c r="P265" s="504">
        <v>1000</v>
      </c>
      <c r="Q265" s="602">
        <f t="shared" si="40"/>
        <v>4.67749190569414</v>
      </c>
      <c r="R265" s="499">
        <v>60000000</v>
      </c>
      <c r="S265" s="602">
        <f t="shared" si="41"/>
        <v>20.692227808352616</v>
      </c>
      <c r="T265" s="499">
        <v>365570000</v>
      </c>
      <c r="U265" s="602">
        <f t="shared" si="42"/>
        <v>21.578377693809227</v>
      </c>
      <c r="V265" s="499">
        <v>387504200</v>
      </c>
      <c r="W265" s="602">
        <f t="shared" si="43"/>
        <v>21.578377693809223</v>
      </c>
      <c r="X265" s="499">
        <v>410754452</v>
      </c>
      <c r="Y265" s="602">
        <f t="shared" si="44"/>
        <v>18.13405686625407</v>
      </c>
      <c r="Z265" s="499">
        <v>1223828652</v>
      </c>
      <c r="AA265" s="658"/>
      <c r="AB265" s="658"/>
      <c r="AC265" s="658"/>
      <c r="AD265" s="658"/>
      <c r="AE265" s="658"/>
      <c r="AF265" s="658"/>
      <c r="AG265" s="658"/>
      <c r="AH265" s="658"/>
      <c r="AI265" s="658"/>
      <c r="AJ265" s="658"/>
      <c r="AK265" s="658"/>
      <c r="AL265" s="658"/>
      <c r="AM265" s="658"/>
      <c r="AN265" s="658"/>
      <c r="AO265" s="658"/>
      <c r="AP265" s="658"/>
      <c r="AQ265" s="658"/>
      <c r="AR265" s="658"/>
      <c r="AS265" s="658"/>
      <c r="AT265" s="658"/>
      <c r="AU265" s="658"/>
      <c r="AV265" s="658"/>
      <c r="AW265" s="658"/>
      <c r="AX265" s="658"/>
      <c r="AY265" s="658"/>
      <c r="AZ265" s="658"/>
      <c r="BA265" s="658"/>
      <c r="BB265" s="658"/>
      <c r="BC265" s="658"/>
      <c r="BD265" s="658"/>
      <c r="BE265" s="658"/>
      <c r="BF265" s="658"/>
      <c r="BG265" s="658"/>
      <c r="BH265" s="658"/>
      <c r="BI265" s="658"/>
      <c r="BJ265" s="658"/>
      <c r="BK265" s="658"/>
      <c r="BL265" s="658"/>
      <c r="BM265" s="658"/>
      <c r="BN265" s="658"/>
      <c r="BO265" s="658"/>
      <c r="BP265" s="658"/>
      <c r="BQ265" s="658"/>
      <c r="BR265" s="658"/>
      <c r="BS265" s="658"/>
      <c r="BT265" s="658"/>
      <c r="BU265" s="658"/>
      <c r="BV265" s="658"/>
      <c r="BW265" s="658"/>
      <c r="BX265" s="658"/>
      <c r="BY265" s="658"/>
      <c r="BZ265" s="658"/>
      <c r="CA265" s="658"/>
      <c r="CB265" s="658"/>
      <c r="CC265" s="658"/>
      <c r="CD265" s="658"/>
      <c r="CE265" s="658"/>
      <c r="CF265" s="658"/>
      <c r="CG265" s="658"/>
      <c r="CH265" s="658"/>
      <c r="CI265" s="658"/>
      <c r="CJ265" s="658"/>
      <c r="CK265" s="658"/>
      <c r="CL265" s="658"/>
      <c r="CM265" s="658"/>
      <c r="CN265" s="658"/>
      <c r="CO265" s="658"/>
      <c r="CP265" s="658"/>
      <c r="CQ265" s="658"/>
      <c r="CR265" s="658"/>
      <c r="CS265" s="658"/>
      <c r="CT265" s="658"/>
      <c r="CU265" s="658"/>
      <c r="CV265" s="658"/>
      <c r="CW265" s="658"/>
      <c r="CX265" s="658"/>
      <c r="CY265" s="658"/>
      <c r="CZ265" s="658"/>
      <c r="DA265" s="658"/>
      <c r="DB265" s="658"/>
      <c r="DC265" s="658"/>
      <c r="DD265" s="658"/>
      <c r="DE265" s="658"/>
      <c r="DF265" s="658"/>
      <c r="DG265" s="658"/>
      <c r="DH265" s="658"/>
      <c r="DI265" s="658"/>
      <c r="DJ265" s="658"/>
      <c r="DK265" s="658"/>
      <c r="DL265" s="658"/>
      <c r="DM265" s="658"/>
      <c r="DN265" s="658"/>
      <c r="DO265" s="658"/>
      <c r="DP265" s="658"/>
      <c r="DQ265" s="658"/>
      <c r="DR265" s="658"/>
      <c r="DS265" s="658"/>
      <c r="DT265" s="658"/>
      <c r="DU265" s="658"/>
      <c r="DV265" s="658"/>
      <c r="DW265" s="658"/>
      <c r="DX265" s="658"/>
      <c r="DY265" s="658"/>
      <c r="DZ265" s="658"/>
      <c r="EA265" s="658"/>
      <c r="EB265" s="658"/>
      <c r="EC265" s="658"/>
      <c r="ED265" s="658"/>
      <c r="EE265" s="658"/>
      <c r="EF265" s="658"/>
      <c r="EG265" s="658"/>
      <c r="EH265" s="658"/>
      <c r="EI265" s="658"/>
      <c r="EJ265" s="658"/>
      <c r="EK265" s="658"/>
      <c r="EL265" s="658"/>
      <c r="EM265" s="658"/>
      <c r="EN265" s="658"/>
      <c r="EO265" s="658"/>
      <c r="EP265" s="658"/>
      <c r="EQ265" s="658"/>
      <c r="ER265" s="658"/>
      <c r="ES265" s="658"/>
      <c r="ET265" s="658"/>
      <c r="EU265" s="658"/>
      <c r="EV265" s="658"/>
      <c r="EW265" s="658"/>
      <c r="EX265" s="658"/>
      <c r="EY265" s="658"/>
      <c r="EZ265" s="658"/>
      <c r="FA265" s="658"/>
      <c r="FB265" s="658"/>
      <c r="FC265" s="658"/>
      <c r="FD265" s="658"/>
      <c r="FE265" s="658"/>
      <c r="FF265" s="658"/>
      <c r="FG265" s="658"/>
      <c r="FH265" s="658"/>
      <c r="FI265" s="658"/>
      <c r="FJ265" s="658"/>
      <c r="FK265" s="658"/>
      <c r="FL265" s="658"/>
      <c r="FM265" s="658"/>
      <c r="FN265" s="658"/>
      <c r="FO265" s="658"/>
      <c r="FP265" s="658"/>
      <c r="FQ265" s="658"/>
      <c r="FR265" s="658"/>
      <c r="FS265" s="658"/>
      <c r="FT265" s="658"/>
      <c r="FU265" s="658"/>
      <c r="FV265" s="658"/>
      <c r="FW265" s="658"/>
      <c r="FX265" s="658"/>
      <c r="FY265" s="658"/>
      <c r="FZ265" s="658"/>
      <c r="GA265" s="658"/>
      <c r="GB265" s="658"/>
      <c r="GC265" s="658"/>
      <c r="GD265" s="658"/>
      <c r="GE265" s="658"/>
      <c r="GF265" s="658"/>
      <c r="GG265" s="658"/>
      <c r="GH265" s="658"/>
      <c r="GI265" s="658"/>
      <c r="GJ265" s="658"/>
      <c r="GK265" s="658"/>
      <c r="GL265" s="658"/>
      <c r="GM265" s="658"/>
      <c r="GN265" s="658"/>
      <c r="GO265" s="658"/>
      <c r="GP265" s="658"/>
      <c r="GQ265" s="658"/>
      <c r="GR265" s="658"/>
      <c r="GS265" s="658"/>
      <c r="GT265" s="658"/>
      <c r="GU265" s="658"/>
      <c r="GV265" s="658"/>
      <c r="GW265" s="658"/>
      <c r="GX265" s="658"/>
      <c r="GY265" s="658"/>
      <c r="GZ265" s="658"/>
      <c r="HA265" s="658"/>
      <c r="HB265" s="658"/>
      <c r="HC265" s="658"/>
      <c r="HD265" s="658"/>
      <c r="HE265" s="658"/>
      <c r="HF265" s="658"/>
      <c r="HG265" s="658"/>
      <c r="HH265" s="658"/>
      <c r="HI265" s="658"/>
      <c r="HJ265" s="658"/>
    </row>
    <row r="266" spans="1:218" ht="54" customHeight="1">
      <c r="A266" s="939"/>
      <c r="B266" s="890"/>
      <c r="C266" s="890"/>
      <c r="D266" s="804"/>
      <c r="E266" s="603">
        <v>1</v>
      </c>
      <c r="F266" s="603" t="s">
        <v>710</v>
      </c>
      <c r="G266" s="140">
        <v>0</v>
      </c>
      <c r="H266" s="488" t="s">
        <v>8</v>
      </c>
      <c r="I266" s="599">
        <v>1</v>
      </c>
      <c r="J266" s="604"/>
      <c r="K266" s="504"/>
      <c r="L266" s="504"/>
      <c r="M266" s="504">
        <v>1</v>
      </c>
      <c r="N266" s="504">
        <v>1</v>
      </c>
      <c r="O266" s="504">
        <v>1</v>
      </c>
      <c r="P266" s="504">
        <v>1</v>
      </c>
      <c r="Q266" s="602">
        <f t="shared" si="40"/>
        <v>7.7958198428235675E-2</v>
      </c>
      <c r="R266" s="499">
        <v>1000000</v>
      </c>
      <c r="S266" s="602">
        <f t="shared" si="41"/>
        <v>0</v>
      </c>
      <c r="T266" s="499">
        <v>0</v>
      </c>
      <c r="U266" s="602">
        <f t="shared" si="42"/>
        <v>0</v>
      </c>
      <c r="V266" s="499">
        <v>0</v>
      </c>
      <c r="W266" s="602">
        <f t="shared" si="43"/>
        <v>0</v>
      </c>
      <c r="X266" s="499">
        <v>0</v>
      </c>
      <c r="Y266" s="602">
        <f t="shared" si="44"/>
        <v>1.4817480238446054E-2</v>
      </c>
      <c r="Z266" s="499">
        <v>1000000</v>
      </c>
    </row>
    <row r="267" spans="1:218" ht="54.75" customHeight="1">
      <c r="A267" s="939"/>
      <c r="B267" s="890"/>
      <c r="C267" s="890"/>
      <c r="D267" s="804"/>
      <c r="E267" s="603">
        <v>8</v>
      </c>
      <c r="F267" s="603" t="s">
        <v>711</v>
      </c>
      <c r="G267" s="140" t="s">
        <v>68</v>
      </c>
      <c r="H267" s="488" t="s">
        <v>8</v>
      </c>
      <c r="I267" s="599">
        <v>2</v>
      </c>
      <c r="J267" s="604">
        <v>2</v>
      </c>
      <c r="K267" s="504">
        <v>2</v>
      </c>
      <c r="L267" s="504">
        <v>2</v>
      </c>
      <c r="M267" s="504">
        <v>2</v>
      </c>
      <c r="N267" s="504">
        <v>4</v>
      </c>
      <c r="O267" s="504">
        <v>6</v>
      </c>
      <c r="P267" s="504">
        <v>8</v>
      </c>
      <c r="Q267" s="602">
        <f t="shared" si="40"/>
        <v>0.6236655874258854</v>
      </c>
      <c r="R267" s="499">
        <v>8000000</v>
      </c>
      <c r="S267" s="602">
        <f t="shared" si="41"/>
        <v>0.45282113539628777</v>
      </c>
      <c r="T267" s="499">
        <v>8000000</v>
      </c>
      <c r="U267" s="602">
        <f t="shared" si="42"/>
        <v>0.47221331496149521</v>
      </c>
      <c r="V267" s="499">
        <v>8480000</v>
      </c>
      <c r="W267" s="602">
        <f t="shared" si="43"/>
        <v>0.47221331496149521</v>
      </c>
      <c r="X267" s="499">
        <v>8988800</v>
      </c>
      <c r="Y267" s="602">
        <f t="shared" si="44"/>
        <v>0.49592328260450319</v>
      </c>
      <c r="Z267" s="499">
        <v>33468800</v>
      </c>
    </row>
    <row r="268" spans="1:218" ht="35.25" customHeight="1">
      <c r="A268" s="939"/>
      <c r="B268" s="890"/>
      <c r="C268" s="890"/>
      <c r="D268" s="804"/>
      <c r="E268" s="603">
        <v>3</v>
      </c>
      <c r="F268" s="533" t="s">
        <v>712</v>
      </c>
      <c r="G268" s="140">
        <v>0</v>
      </c>
      <c r="H268" s="488" t="s">
        <v>8</v>
      </c>
      <c r="I268" s="599"/>
      <c r="J268" s="604">
        <v>1</v>
      </c>
      <c r="K268" s="504">
        <v>1</v>
      </c>
      <c r="L268" s="504">
        <v>1</v>
      </c>
      <c r="M268" s="504">
        <v>0</v>
      </c>
      <c r="N268" s="504">
        <v>1</v>
      </c>
      <c r="O268" s="504">
        <v>2</v>
      </c>
      <c r="P268" s="504">
        <v>3</v>
      </c>
      <c r="Q268" s="602">
        <f t="shared" si="40"/>
        <v>0</v>
      </c>
      <c r="R268" s="499">
        <v>0</v>
      </c>
      <c r="S268" s="602">
        <f t="shared" si="41"/>
        <v>0.37470948954042815</v>
      </c>
      <c r="T268" s="499">
        <v>6620000</v>
      </c>
      <c r="U268" s="602">
        <f t="shared" si="42"/>
        <v>0.39075651813063728</v>
      </c>
      <c r="V268" s="499">
        <v>7017200</v>
      </c>
      <c r="W268" s="602">
        <f t="shared" si="43"/>
        <v>0.39075651813063728</v>
      </c>
      <c r="X268" s="499">
        <v>7438232</v>
      </c>
      <c r="Y268" s="602">
        <f t="shared" si="44"/>
        <v>0.31228479717671354</v>
      </c>
      <c r="Z268" s="499">
        <v>21075432</v>
      </c>
    </row>
    <row r="269" spans="1:218" ht="27.75" customHeight="1">
      <c r="A269" s="939" t="s">
        <v>560</v>
      </c>
      <c r="B269" s="890" t="s">
        <v>561</v>
      </c>
      <c r="C269" s="890" t="s">
        <v>187</v>
      </c>
      <c r="D269" s="803" t="s">
        <v>672</v>
      </c>
      <c r="E269" s="891" t="s">
        <v>188</v>
      </c>
      <c r="F269" s="533" t="s">
        <v>189</v>
      </c>
      <c r="G269" s="140">
        <v>0</v>
      </c>
      <c r="H269" s="488" t="s">
        <v>9</v>
      </c>
      <c r="I269" s="599">
        <v>1</v>
      </c>
      <c r="J269" s="604">
        <v>1</v>
      </c>
      <c r="K269" s="504">
        <v>1</v>
      </c>
      <c r="L269" s="504">
        <v>1</v>
      </c>
      <c r="M269" s="504">
        <v>1</v>
      </c>
      <c r="N269" s="504">
        <v>2</v>
      </c>
      <c r="O269" s="504">
        <v>3</v>
      </c>
      <c r="P269" s="504">
        <v>4</v>
      </c>
      <c r="Q269" s="602">
        <f t="shared" si="40"/>
        <v>3.8979099214117838E-2</v>
      </c>
      <c r="R269" s="499">
        <v>500000</v>
      </c>
      <c r="S269" s="602">
        <f t="shared" si="41"/>
        <v>2.8301320962267985E-2</v>
      </c>
      <c r="T269" s="499">
        <v>500000</v>
      </c>
      <c r="U269" s="602">
        <f t="shared" si="42"/>
        <v>2.9513332185093451E-2</v>
      </c>
      <c r="V269" s="499">
        <v>530000</v>
      </c>
      <c r="W269" s="602">
        <f t="shared" si="43"/>
        <v>2.9513332185093451E-2</v>
      </c>
      <c r="X269" s="499">
        <v>561800</v>
      </c>
      <c r="Y269" s="602">
        <f t="shared" si="44"/>
        <v>3.0995205162781449E-2</v>
      </c>
      <c r="Z269" s="499">
        <v>2091800</v>
      </c>
    </row>
    <row r="270" spans="1:218" ht="60.75" customHeight="1">
      <c r="A270" s="939"/>
      <c r="B270" s="890"/>
      <c r="C270" s="890"/>
      <c r="D270" s="803"/>
      <c r="E270" s="891"/>
      <c r="F270" s="533" t="s">
        <v>190</v>
      </c>
      <c r="G270" s="140">
        <v>0</v>
      </c>
      <c r="H270" s="488" t="s">
        <v>9</v>
      </c>
      <c r="I270" s="599">
        <v>1</v>
      </c>
      <c r="J270" s="604">
        <v>1</v>
      </c>
      <c r="K270" s="504">
        <v>1</v>
      </c>
      <c r="L270" s="504">
        <v>1</v>
      </c>
      <c r="M270" s="504">
        <v>1</v>
      </c>
      <c r="N270" s="504">
        <v>2</v>
      </c>
      <c r="O270" s="504">
        <v>3</v>
      </c>
      <c r="P270" s="504">
        <v>4</v>
      </c>
      <c r="Q270" s="602">
        <f t="shared" si="40"/>
        <v>3.8979099214117838E-2</v>
      </c>
      <c r="R270" s="499">
        <v>500000</v>
      </c>
      <c r="S270" s="602">
        <f t="shared" si="41"/>
        <v>2.9999400220004066E-2</v>
      </c>
      <c r="T270" s="499">
        <v>530000</v>
      </c>
      <c r="U270" s="602">
        <f t="shared" si="42"/>
        <v>3.1284132116199057E-2</v>
      </c>
      <c r="V270" s="499">
        <v>561800</v>
      </c>
      <c r="W270" s="602">
        <f t="shared" si="43"/>
        <v>3.1284132116199057E-2</v>
      </c>
      <c r="X270" s="499">
        <v>595508</v>
      </c>
      <c r="Y270" s="602">
        <f t="shared" si="44"/>
        <v>3.2410393065394956E-2</v>
      </c>
      <c r="Z270" s="499">
        <v>2187308</v>
      </c>
    </row>
    <row r="271" spans="1:218" ht="48.75" customHeight="1">
      <c r="A271" s="939"/>
      <c r="B271" s="890"/>
      <c r="C271" s="890"/>
      <c r="D271" s="803"/>
      <c r="E271" s="529">
        <v>2</v>
      </c>
      <c r="F271" s="533" t="s">
        <v>192</v>
      </c>
      <c r="G271" s="140">
        <v>0</v>
      </c>
      <c r="H271" s="488" t="s">
        <v>8</v>
      </c>
      <c r="I271" s="599">
        <v>1</v>
      </c>
      <c r="J271" s="604"/>
      <c r="K271" s="504">
        <v>1</v>
      </c>
      <c r="L271" s="504"/>
      <c r="M271" s="504">
        <v>1</v>
      </c>
      <c r="N271" s="504">
        <v>1</v>
      </c>
      <c r="O271" s="504">
        <v>2</v>
      </c>
      <c r="P271" s="504">
        <v>2</v>
      </c>
      <c r="Q271" s="602">
        <f t="shared" si="40"/>
        <v>0</v>
      </c>
      <c r="R271" s="499">
        <v>0</v>
      </c>
      <c r="S271" s="602">
        <f t="shared" si="41"/>
        <v>0</v>
      </c>
      <c r="T271" s="499">
        <v>0</v>
      </c>
      <c r="U271" s="602">
        <f t="shared" si="42"/>
        <v>0</v>
      </c>
      <c r="V271" s="499">
        <v>0</v>
      </c>
      <c r="W271" s="602">
        <f t="shared" si="43"/>
        <v>0</v>
      </c>
      <c r="X271" s="499">
        <v>0</v>
      </c>
      <c r="Y271" s="602">
        <f t="shared" si="44"/>
        <v>0</v>
      </c>
      <c r="Z271" s="499">
        <v>0</v>
      </c>
    </row>
    <row r="272" spans="1:218" ht="72" customHeight="1">
      <c r="A272" s="939"/>
      <c r="B272" s="890"/>
      <c r="C272" s="890"/>
      <c r="D272" s="803"/>
      <c r="E272" s="603" t="s">
        <v>191</v>
      </c>
      <c r="F272" s="533" t="s">
        <v>193</v>
      </c>
      <c r="G272" s="140">
        <v>0</v>
      </c>
      <c r="H272" s="488" t="s">
        <v>8</v>
      </c>
      <c r="I272" s="599">
        <v>2</v>
      </c>
      <c r="J272" s="604">
        <v>2</v>
      </c>
      <c r="K272" s="504">
        <v>2</v>
      </c>
      <c r="L272" s="504">
        <v>2</v>
      </c>
      <c r="M272" s="504">
        <v>2</v>
      </c>
      <c r="N272" s="504">
        <v>4</v>
      </c>
      <c r="O272" s="504">
        <v>6</v>
      </c>
      <c r="P272" s="504">
        <v>8</v>
      </c>
      <c r="Q272" s="602">
        <f t="shared" si="40"/>
        <v>0.15591639685647135</v>
      </c>
      <c r="R272" s="499">
        <v>2000000</v>
      </c>
      <c r="S272" s="602">
        <f t="shared" si="41"/>
        <v>0.11320528384907194</v>
      </c>
      <c r="T272" s="499">
        <v>2000000</v>
      </c>
      <c r="U272" s="602">
        <f t="shared" si="42"/>
        <v>0.1180533287403738</v>
      </c>
      <c r="V272" s="499">
        <v>2120000</v>
      </c>
      <c r="W272" s="602">
        <f t="shared" si="43"/>
        <v>0.1180533287403738</v>
      </c>
      <c r="X272" s="499">
        <v>2247200</v>
      </c>
      <c r="Y272" s="602">
        <f t="shared" si="44"/>
        <v>0.1239808206511258</v>
      </c>
      <c r="Z272" s="499">
        <v>8367200</v>
      </c>
    </row>
    <row r="273" spans="1:26" ht="63.75" customHeight="1">
      <c r="A273" s="939"/>
      <c r="B273" s="890"/>
      <c r="C273" s="890"/>
      <c r="D273" s="803"/>
      <c r="E273" s="603" t="s">
        <v>194</v>
      </c>
      <c r="F273" s="533" t="s">
        <v>195</v>
      </c>
      <c r="G273" s="140">
        <v>0</v>
      </c>
      <c r="H273" s="488" t="s">
        <v>8</v>
      </c>
      <c r="I273" s="599">
        <v>1</v>
      </c>
      <c r="J273" s="604"/>
      <c r="K273" s="504">
        <v>1</v>
      </c>
      <c r="L273" s="504"/>
      <c r="M273" s="504">
        <v>1</v>
      </c>
      <c r="N273" s="504">
        <v>1</v>
      </c>
      <c r="O273" s="504">
        <v>2</v>
      </c>
      <c r="P273" s="504">
        <v>2</v>
      </c>
      <c r="Q273" s="602">
        <f t="shared" si="40"/>
        <v>0.15591639685647135</v>
      </c>
      <c r="R273" s="499">
        <v>2000000</v>
      </c>
      <c r="S273" s="602">
        <f t="shared" si="41"/>
        <v>0</v>
      </c>
      <c r="T273" s="499">
        <v>0</v>
      </c>
      <c r="U273" s="602">
        <f t="shared" si="42"/>
        <v>0.11137106484940924</v>
      </c>
      <c r="V273" s="499">
        <v>2000000</v>
      </c>
      <c r="W273" s="602">
        <f t="shared" si="43"/>
        <v>0.11137106484940924</v>
      </c>
      <c r="X273" s="499">
        <v>2120000</v>
      </c>
      <c r="Y273" s="602">
        <f t="shared" si="44"/>
        <v>9.0682979059289848E-2</v>
      </c>
      <c r="Z273" s="499">
        <v>6120000</v>
      </c>
    </row>
    <row r="274" spans="1:26" ht="41.25" customHeight="1">
      <c r="A274" s="939"/>
      <c r="B274" s="890"/>
      <c r="C274" s="890"/>
      <c r="D274" s="803"/>
      <c r="E274" s="603" t="s">
        <v>196</v>
      </c>
      <c r="F274" s="533" t="s">
        <v>197</v>
      </c>
      <c r="G274" s="140">
        <v>0</v>
      </c>
      <c r="H274" s="488" t="s">
        <v>8</v>
      </c>
      <c r="I274" s="599">
        <v>6</v>
      </c>
      <c r="J274" s="604">
        <v>6</v>
      </c>
      <c r="K274" s="504">
        <v>6</v>
      </c>
      <c r="L274" s="504">
        <v>6</v>
      </c>
      <c r="M274" s="504">
        <v>6</v>
      </c>
      <c r="N274" s="504">
        <v>12</v>
      </c>
      <c r="O274" s="504">
        <v>18</v>
      </c>
      <c r="P274" s="504">
        <v>24</v>
      </c>
      <c r="Q274" s="602">
        <f t="shared" si="40"/>
        <v>0</v>
      </c>
      <c r="R274" s="499">
        <v>0</v>
      </c>
      <c r="S274" s="602">
        <f t="shared" si="41"/>
        <v>0</v>
      </c>
      <c r="T274" s="499">
        <v>0</v>
      </c>
      <c r="U274" s="602">
        <f t="shared" si="42"/>
        <v>0</v>
      </c>
      <c r="V274" s="499">
        <v>0</v>
      </c>
      <c r="W274" s="602">
        <f t="shared" si="43"/>
        <v>0</v>
      </c>
      <c r="X274" s="499">
        <v>0</v>
      </c>
      <c r="Y274" s="602">
        <f t="shared" si="44"/>
        <v>0</v>
      </c>
      <c r="Z274" s="499">
        <v>0</v>
      </c>
    </row>
    <row r="275" spans="1:26" ht="42" customHeight="1">
      <c r="A275" s="939"/>
      <c r="B275" s="890"/>
      <c r="C275" s="890"/>
      <c r="D275" s="803"/>
      <c r="E275" s="603">
        <v>16</v>
      </c>
      <c r="F275" s="533" t="s">
        <v>562</v>
      </c>
      <c r="G275" s="140">
        <v>8</v>
      </c>
      <c r="H275" s="488" t="s">
        <v>8</v>
      </c>
      <c r="I275" s="599"/>
      <c r="J275" s="604">
        <v>16</v>
      </c>
      <c r="K275" s="504"/>
      <c r="L275" s="504"/>
      <c r="M275" s="504">
        <v>0</v>
      </c>
      <c r="N275" s="504">
        <v>16</v>
      </c>
      <c r="O275" s="504">
        <v>16</v>
      </c>
      <c r="P275" s="504">
        <v>16</v>
      </c>
      <c r="Q275" s="602">
        <f t="shared" si="40"/>
        <v>0</v>
      </c>
      <c r="R275" s="499">
        <v>0</v>
      </c>
      <c r="S275" s="602">
        <f t="shared" si="41"/>
        <v>2.8301320962267985E-2</v>
      </c>
      <c r="T275" s="499">
        <v>500000</v>
      </c>
      <c r="U275" s="602">
        <f t="shared" si="42"/>
        <v>0</v>
      </c>
      <c r="V275" s="499">
        <v>0</v>
      </c>
      <c r="W275" s="602">
        <f t="shared" si="43"/>
        <v>0</v>
      </c>
      <c r="X275" s="499">
        <v>0</v>
      </c>
      <c r="Y275" s="602">
        <f t="shared" si="44"/>
        <v>7.4087401192230269E-3</v>
      </c>
      <c r="Z275" s="499">
        <v>500000</v>
      </c>
    </row>
    <row r="276" spans="1:26" ht="89.25" customHeight="1">
      <c r="A276" s="939"/>
      <c r="B276" s="890"/>
      <c r="C276" s="890"/>
      <c r="D276" s="803"/>
      <c r="E276" s="603">
        <v>4</v>
      </c>
      <c r="F276" s="533" t="s">
        <v>198</v>
      </c>
      <c r="G276" s="140">
        <v>0</v>
      </c>
      <c r="H276" s="488" t="s">
        <v>8</v>
      </c>
      <c r="I276" s="599">
        <v>1</v>
      </c>
      <c r="J276" s="604">
        <v>1</v>
      </c>
      <c r="K276" s="504">
        <v>1</v>
      </c>
      <c r="L276" s="504">
        <v>1</v>
      </c>
      <c r="M276" s="504">
        <v>1</v>
      </c>
      <c r="N276" s="504">
        <v>2</v>
      </c>
      <c r="O276" s="504">
        <v>3</v>
      </c>
      <c r="P276" s="504">
        <v>4</v>
      </c>
      <c r="Q276" s="602">
        <f t="shared" si="40"/>
        <v>3.8979099214117838E-2</v>
      </c>
      <c r="R276" s="499">
        <v>500000</v>
      </c>
      <c r="S276" s="602">
        <f t="shared" si="41"/>
        <v>2.8301320962267985E-2</v>
      </c>
      <c r="T276" s="499">
        <v>500000</v>
      </c>
      <c r="U276" s="602">
        <f t="shared" si="42"/>
        <v>1.3364527781929109E-2</v>
      </c>
      <c r="V276" s="499">
        <v>240000</v>
      </c>
      <c r="W276" s="602">
        <f t="shared" si="43"/>
        <v>1.3364527781929111E-2</v>
      </c>
      <c r="X276" s="499">
        <v>254400</v>
      </c>
      <c r="Y276" s="602">
        <f t="shared" si="44"/>
        <v>2.2143242468333782E-2</v>
      </c>
      <c r="Z276" s="499">
        <v>1494400</v>
      </c>
    </row>
    <row r="277" spans="1:26" s="678" customFormat="1" ht="20.100000000000001" customHeight="1">
      <c r="A277" s="698"/>
      <c r="B277" s="699"/>
      <c r="C277" s="700"/>
      <c r="D277" s="442"/>
      <c r="E277" s="699"/>
      <c r="F277" s="694"/>
      <c r="G277" s="440"/>
      <c r="H277" s="673"/>
      <c r="I277" s="673"/>
      <c r="J277" s="701" t="s">
        <v>780</v>
      </c>
      <c r="K277" s="673"/>
      <c r="L277" s="673"/>
      <c r="M277" s="673"/>
      <c r="N277" s="673"/>
      <c r="O277" s="673"/>
      <c r="P277" s="702"/>
      <c r="Q277" s="703">
        <f>SUM(Q253:Q276)</f>
        <v>10.680273184668284</v>
      </c>
      <c r="R277" s="704">
        <v>137000000</v>
      </c>
      <c r="S277" s="703">
        <f>SUM(S253:S276)</f>
        <v>25.200628237641904</v>
      </c>
      <c r="T277" s="704">
        <v>445220000</v>
      </c>
      <c r="U277" s="703">
        <f>SUM(U253:U276)</f>
        <v>26.279851510894609</v>
      </c>
      <c r="V277" s="704">
        <v>471933200</v>
      </c>
      <c r="W277" s="703">
        <f>SUM(W253:W276)</f>
        <v>26.279851510894606</v>
      </c>
      <c r="X277" s="704">
        <v>500249192</v>
      </c>
      <c r="Y277" s="703">
        <f>SUM(Y253:Y276)</f>
        <v>23.032326726053277</v>
      </c>
      <c r="Z277" s="688">
        <v>1554402392</v>
      </c>
    </row>
    <row r="278" spans="1:26" s="517" customFormat="1" ht="20.100000000000001" customHeight="1">
      <c r="A278" s="606"/>
      <c r="B278" s="607"/>
      <c r="C278" s="608"/>
      <c r="D278" s="155"/>
      <c r="E278" s="607"/>
      <c r="F278" s="588"/>
      <c r="G278" s="154"/>
      <c r="H278" s="511"/>
      <c r="I278" s="511"/>
      <c r="J278" s="511"/>
      <c r="K278" s="511"/>
      <c r="L278" s="511"/>
      <c r="M278" s="511"/>
      <c r="N278" s="511"/>
      <c r="O278" s="511"/>
      <c r="P278" s="609"/>
      <c r="Q278" s="511"/>
      <c r="R278" s="610">
        <v>0</v>
      </c>
      <c r="S278" s="511"/>
      <c r="T278" s="610">
        <v>0</v>
      </c>
      <c r="U278" s="511"/>
      <c r="V278" s="610">
        <v>0</v>
      </c>
      <c r="W278" s="511"/>
      <c r="X278" s="610">
        <v>0</v>
      </c>
      <c r="Y278" s="511"/>
      <c r="Z278" s="610">
        <v>0</v>
      </c>
    </row>
    <row r="279" spans="1:26" ht="20.100000000000001" customHeight="1">
      <c r="A279" s="611"/>
      <c r="B279" s="612"/>
      <c r="C279" s="613"/>
      <c r="D279" s="160"/>
      <c r="E279" s="612"/>
      <c r="F279" s="591"/>
      <c r="G279" s="158"/>
      <c r="H279" s="521"/>
      <c r="I279" s="521"/>
      <c r="J279" s="521"/>
      <c r="K279" s="521"/>
      <c r="L279" s="521"/>
      <c r="M279" s="521"/>
      <c r="N279" s="521"/>
      <c r="O279" s="521"/>
      <c r="P279" s="614"/>
      <c r="Q279" s="521"/>
      <c r="R279" s="615"/>
      <c r="S279" s="521"/>
      <c r="U279" s="521"/>
      <c r="W279" s="521"/>
      <c r="Y279" s="521"/>
    </row>
    <row r="280" spans="1:26" ht="20.25" customHeight="1">
      <c r="A280" s="865" t="s">
        <v>29</v>
      </c>
      <c r="B280" s="866"/>
      <c r="C280" s="866"/>
      <c r="D280" s="866"/>
      <c r="E280" s="866"/>
      <c r="F280" s="866"/>
      <c r="G280" s="866"/>
      <c r="H280" s="866"/>
      <c r="I280" s="866"/>
      <c r="J280" s="866"/>
      <c r="K280" s="866"/>
      <c r="L280" s="866"/>
      <c r="M280" s="866"/>
      <c r="N280" s="866"/>
      <c r="O280" s="866"/>
      <c r="P280" s="866"/>
      <c r="Q280" s="866"/>
      <c r="R280" s="866"/>
      <c r="S280" s="866"/>
      <c r="T280" s="866"/>
      <c r="U280" s="866"/>
      <c r="V280" s="866"/>
      <c r="W280" s="866"/>
      <c r="X280" s="866"/>
      <c r="Y280" s="866"/>
      <c r="Z280" s="866"/>
    </row>
    <row r="281" spans="1:26" ht="20.25" customHeight="1">
      <c r="A281" s="865" t="s">
        <v>824</v>
      </c>
      <c r="B281" s="866"/>
      <c r="C281" s="866"/>
      <c r="D281" s="866"/>
      <c r="E281" s="866"/>
      <c r="F281" s="866"/>
      <c r="G281" s="866"/>
      <c r="H281" s="866"/>
      <c r="I281" s="866"/>
      <c r="J281" s="866"/>
      <c r="K281" s="866"/>
      <c r="L281" s="866"/>
      <c r="M281" s="866"/>
      <c r="N281" s="866"/>
      <c r="O281" s="866"/>
      <c r="P281" s="866"/>
      <c r="Q281" s="866"/>
      <c r="R281" s="866"/>
      <c r="S281" s="866"/>
      <c r="T281" s="866"/>
      <c r="U281" s="866"/>
      <c r="V281" s="866"/>
      <c r="W281" s="866"/>
      <c r="X281" s="866"/>
      <c r="Y281" s="866"/>
      <c r="Z281" s="866"/>
    </row>
    <row r="282" spans="1:26" ht="20.25" customHeight="1">
      <c r="A282" s="865" t="s">
        <v>394</v>
      </c>
      <c r="B282" s="866"/>
      <c r="C282" s="866"/>
      <c r="D282" s="866"/>
      <c r="E282" s="866"/>
      <c r="F282" s="866"/>
      <c r="G282" s="866"/>
      <c r="H282" s="866"/>
      <c r="I282" s="866"/>
      <c r="J282" s="866"/>
      <c r="K282" s="866"/>
      <c r="L282" s="866"/>
      <c r="M282" s="866"/>
      <c r="N282" s="866"/>
      <c r="O282" s="866"/>
      <c r="P282" s="866"/>
      <c r="Q282" s="866"/>
      <c r="R282" s="866"/>
      <c r="S282" s="866"/>
      <c r="T282" s="866"/>
      <c r="U282" s="866"/>
      <c r="V282" s="866"/>
      <c r="W282" s="866"/>
      <c r="X282" s="866"/>
      <c r="Y282" s="866"/>
      <c r="Z282" s="866"/>
    </row>
    <row r="283" spans="1:26" ht="27" customHeight="1">
      <c r="A283" s="480" t="s">
        <v>1</v>
      </c>
      <c r="B283" s="565"/>
      <c r="C283" s="882" t="s">
        <v>6</v>
      </c>
      <c r="D283" s="883"/>
      <c r="E283" s="883"/>
      <c r="F283" s="594"/>
      <c r="G283" s="110"/>
      <c r="H283" s="616"/>
      <c r="I283" s="616"/>
      <c r="J283" s="616"/>
      <c r="K283" s="616"/>
      <c r="L283" s="616"/>
      <c r="M283" s="616"/>
      <c r="N283" s="616"/>
      <c r="O283" s="616"/>
      <c r="P283" s="482"/>
      <c r="Q283" s="616"/>
      <c r="R283" s="617"/>
      <c r="S283" s="616"/>
      <c r="T283" s="485"/>
      <c r="U283" s="616"/>
      <c r="V283" s="485"/>
      <c r="W283" s="616"/>
      <c r="X283" s="485"/>
      <c r="Y283" s="616"/>
      <c r="Z283" s="618"/>
    </row>
    <row r="284" spans="1:26" ht="24.75" customHeight="1">
      <c r="A284" s="885" t="s">
        <v>21</v>
      </c>
      <c r="B284" s="885" t="s">
        <v>22</v>
      </c>
      <c r="C284" s="877" t="s">
        <v>23</v>
      </c>
      <c r="D284" s="877"/>
      <c r="E284" s="885" t="s">
        <v>24</v>
      </c>
      <c r="F284" s="877" t="s">
        <v>25</v>
      </c>
      <c r="G284" s="877"/>
      <c r="H284" s="487"/>
      <c r="I284" s="876" t="s">
        <v>379</v>
      </c>
      <c r="J284" s="876"/>
      <c r="K284" s="876"/>
      <c r="L284" s="876"/>
      <c r="M284" s="876" t="s">
        <v>380</v>
      </c>
      <c r="N284" s="876"/>
      <c r="O284" s="876"/>
      <c r="P284" s="876"/>
      <c r="Q284" s="488">
        <v>100</v>
      </c>
      <c r="R284" s="489"/>
      <c r="S284" s="488">
        <v>100</v>
      </c>
      <c r="T284" s="895" t="s">
        <v>382</v>
      </c>
      <c r="U284" s="895"/>
      <c r="V284" s="895"/>
      <c r="W284" s="895"/>
      <c r="X284" s="895"/>
      <c r="Y284" s="895"/>
      <c r="Z284" s="619" t="s">
        <v>383</v>
      </c>
    </row>
    <row r="285" spans="1:26" ht="84" customHeight="1">
      <c r="A285" s="885"/>
      <c r="B285" s="885"/>
      <c r="C285" s="488" t="s">
        <v>23</v>
      </c>
      <c r="D285" s="392" t="s">
        <v>27</v>
      </c>
      <c r="E285" s="885"/>
      <c r="F285" s="552" t="s">
        <v>25</v>
      </c>
      <c r="G285" s="408" t="s">
        <v>27</v>
      </c>
      <c r="H285" s="487" t="s">
        <v>9</v>
      </c>
      <c r="I285" s="488">
        <v>2012</v>
      </c>
      <c r="J285" s="488">
        <v>2013</v>
      </c>
      <c r="K285" s="488">
        <v>2014</v>
      </c>
      <c r="L285" s="488">
        <v>2015</v>
      </c>
      <c r="M285" s="488">
        <v>2012</v>
      </c>
      <c r="N285" s="488">
        <v>2013</v>
      </c>
      <c r="O285" s="488">
        <v>2014</v>
      </c>
      <c r="P285" s="530">
        <v>2015</v>
      </c>
      <c r="Q285" s="487" t="s">
        <v>384</v>
      </c>
      <c r="R285" s="489" t="s">
        <v>4</v>
      </c>
      <c r="S285" s="487" t="s">
        <v>384</v>
      </c>
      <c r="T285" s="489" t="s">
        <v>616</v>
      </c>
      <c r="U285" s="487" t="s">
        <v>384</v>
      </c>
      <c r="V285" s="489" t="s">
        <v>617</v>
      </c>
      <c r="W285" s="487" t="s">
        <v>384</v>
      </c>
      <c r="X285" s="489" t="s">
        <v>618</v>
      </c>
      <c r="Y285" s="487" t="s">
        <v>384</v>
      </c>
      <c r="Z285" s="620" t="s">
        <v>386</v>
      </c>
    </row>
    <row r="286" spans="1:26" ht="24.75" customHeight="1">
      <c r="A286" s="621"/>
      <c r="B286" s="621"/>
      <c r="C286" s="621"/>
      <c r="D286" s="165"/>
      <c r="E286" s="621"/>
      <c r="F286" s="622"/>
      <c r="G286" s="165"/>
      <c r="H286" s="496"/>
      <c r="I286" s="496"/>
      <c r="J286" s="496"/>
      <c r="K286" s="496"/>
      <c r="L286" s="496"/>
      <c r="M286" s="496"/>
      <c r="N286" s="496"/>
      <c r="O286" s="496"/>
      <c r="P286" s="497"/>
      <c r="Q286" s="498">
        <f>+(R286*$Q$113)/R$113</f>
        <v>7.8737780412518035</v>
      </c>
      <c r="R286" s="499">
        <v>101000000</v>
      </c>
      <c r="S286" s="498">
        <f>+(T286*$S$113)/T$113</f>
        <v>6.0598788444408207</v>
      </c>
      <c r="T286" s="499">
        <v>107060000</v>
      </c>
      <c r="U286" s="498">
        <f>+(V286*$U$113)/V$113</f>
        <v>6.3193946874722098</v>
      </c>
      <c r="V286" s="499">
        <v>113483600</v>
      </c>
      <c r="W286" s="498">
        <f>+(X286*$W$113)/X$113</f>
        <v>6.3193946874722098</v>
      </c>
      <c r="X286" s="499">
        <v>120292616</v>
      </c>
      <c r="Y286" s="498">
        <f>+(Z286*$Y$113)/Z$113</f>
        <v>6.5468993992097815</v>
      </c>
      <c r="Z286" s="499">
        <v>441836216</v>
      </c>
    </row>
    <row r="287" spans="1:26" ht="52.5" customHeight="1">
      <c r="A287" s="907" t="s">
        <v>199</v>
      </c>
      <c r="B287" s="885" t="s">
        <v>200</v>
      </c>
      <c r="C287" s="885" t="s">
        <v>201</v>
      </c>
      <c r="D287" s="766">
        <v>0</v>
      </c>
      <c r="E287" s="488" t="s">
        <v>805</v>
      </c>
      <c r="F287" s="488" t="s">
        <v>203</v>
      </c>
      <c r="G287" s="392">
        <v>4.5</v>
      </c>
      <c r="H287" s="488" t="s">
        <v>8</v>
      </c>
      <c r="I287" s="536">
        <v>5</v>
      </c>
      <c r="J287" s="536">
        <v>5</v>
      </c>
      <c r="K287" s="536">
        <v>5</v>
      </c>
      <c r="L287" s="536">
        <v>5</v>
      </c>
      <c r="M287" s="536">
        <v>5</v>
      </c>
      <c r="N287" s="536">
        <v>10</v>
      </c>
      <c r="O287" s="536">
        <v>15</v>
      </c>
      <c r="P287" s="536">
        <v>20</v>
      </c>
      <c r="Q287" s="502">
        <f>+(R287*$Q$286)/R$286</f>
        <v>1.948954960705892</v>
      </c>
      <c r="R287" s="499">
        <v>25000000</v>
      </c>
      <c r="S287" s="502">
        <f>+(T287*$S$286)/T$286</f>
        <v>3.5093637993212301</v>
      </c>
      <c r="T287" s="499">
        <v>62000000</v>
      </c>
      <c r="U287" s="502">
        <f>+(V287*$U$286)/V$286</f>
        <v>3.6596531909515879</v>
      </c>
      <c r="V287" s="499">
        <v>65720000</v>
      </c>
      <c r="W287" s="502">
        <f>+(X287*$W$286)/X$286</f>
        <v>3.6596531909515879</v>
      </c>
      <c r="X287" s="499">
        <v>69663200</v>
      </c>
      <c r="Y287" s="502">
        <f>+(Z287*$Y$286)/Z$286</f>
        <v>3.2951586713623966</v>
      </c>
      <c r="Z287" s="499">
        <v>222383200</v>
      </c>
    </row>
    <row r="288" spans="1:26" ht="41.25" customHeight="1">
      <c r="A288" s="907"/>
      <c r="B288" s="885"/>
      <c r="C288" s="885"/>
      <c r="D288" s="766"/>
      <c r="E288" s="488">
        <v>2</v>
      </c>
      <c r="F288" s="488" t="s">
        <v>204</v>
      </c>
      <c r="G288" s="396">
        <v>0</v>
      </c>
      <c r="H288" s="488" t="s">
        <v>8</v>
      </c>
      <c r="I288" s="534">
        <v>1</v>
      </c>
      <c r="J288" s="536">
        <v>1</v>
      </c>
      <c r="K288" s="536"/>
      <c r="L288" s="536"/>
      <c r="M288" s="536">
        <v>1</v>
      </c>
      <c r="N288" s="536">
        <v>2</v>
      </c>
      <c r="O288" s="536">
        <v>2</v>
      </c>
      <c r="P288" s="536">
        <v>2</v>
      </c>
      <c r="Q288" s="502">
        <f t="shared" ref="Q288:Q307" si="45">+(R288*$Q$286)/R$286</f>
        <v>7.7958198428235675E-2</v>
      </c>
      <c r="R288" s="499">
        <v>1000000</v>
      </c>
      <c r="S288" s="502">
        <f t="shared" ref="S288:S307" si="46">+(T288*$S$286)/T$286</f>
        <v>0.28301320962267984</v>
      </c>
      <c r="T288" s="499">
        <v>5000000</v>
      </c>
      <c r="U288" s="502">
        <f t="shared" ref="U288:U307" si="47">+(V288*$U$286)/V$286</f>
        <v>0</v>
      </c>
      <c r="V288" s="499">
        <v>0</v>
      </c>
      <c r="W288" s="502">
        <f t="shared" ref="W288:W307" si="48">+(X288*$W$286)/X$286</f>
        <v>0</v>
      </c>
      <c r="X288" s="499">
        <v>0</v>
      </c>
      <c r="Y288" s="502">
        <f t="shared" ref="Y288:Y307" si="49">+(Z288*$Y$286)/Z$286</f>
        <v>8.8904881430676305E-2</v>
      </c>
      <c r="Z288" s="499">
        <v>6000000</v>
      </c>
    </row>
    <row r="289" spans="1:26" ht="53.25" customHeight="1">
      <c r="A289" s="907"/>
      <c r="B289" s="885"/>
      <c r="C289" s="885"/>
      <c r="D289" s="766"/>
      <c r="E289" s="570">
        <v>2</v>
      </c>
      <c r="F289" s="488" t="s">
        <v>806</v>
      </c>
      <c r="G289" s="396">
        <v>0</v>
      </c>
      <c r="H289" s="488" t="s">
        <v>8</v>
      </c>
      <c r="I289" s="534">
        <v>2</v>
      </c>
      <c r="J289" s="536"/>
      <c r="K289" s="536"/>
      <c r="L289" s="536"/>
      <c r="M289" s="536">
        <v>2</v>
      </c>
      <c r="N289" s="536">
        <v>2</v>
      </c>
      <c r="O289" s="536">
        <v>2</v>
      </c>
      <c r="P289" s="536">
        <v>2</v>
      </c>
      <c r="Q289" s="502">
        <f t="shared" si="45"/>
        <v>0</v>
      </c>
      <c r="R289" s="499">
        <v>0</v>
      </c>
      <c r="S289" s="502">
        <f t="shared" si="46"/>
        <v>0</v>
      </c>
      <c r="T289" s="499">
        <v>0</v>
      </c>
      <c r="U289" s="502">
        <f t="shared" si="47"/>
        <v>0</v>
      </c>
      <c r="V289" s="499">
        <v>0</v>
      </c>
      <c r="W289" s="502">
        <f t="shared" si="48"/>
        <v>0</v>
      </c>
      <c r="X289" s="499">
        <v>0</v>
      </c>
      <c r="Y289" s="502">
        <f t="shared" si="49"/>
        <v>0</v>
      </c>
      <c r="Z289" s="499">
        <v>0</v>
      </c>
    </row>
    <row r="290" spans="1:26" ht="56.25" customHeight="1">
      <c r="A290" s="907"/>
      <c r="B290" s="885" t="s">
        <v>733</v>
      </c>
      <c r="C290" s="885" t="s">
        <v>205</v>
      </c>
      <c r="D290" s="766">
        <v>0</v>
      </c>
      <c r="E290" s="488" t="s">
        <v>202</v>
      </c>
      <c r="F290" s="488" t="s">
        <v>206</v>
      </c>
      <c r="G290" s="396">
        <v>0</v>
      </c>
      <c r="H290" s="488" t="s">
        <v>8</v>
      </c>
      <c r="I290" s="534">
        <v>1</v>
      </c>
      <c r="J290" s="536">
        <v>2</v>
      </c>
      <c r="K290" s="536">
        <v>2</v>
      </c>
      <c r="L290" s="536"/>
      <c r="M290" s="536">
        <v>1</v>
      </c>
      <c r="N290" s="536">
        <v>3</v>
      </c>
      <c r="O290" s="536">
        <v>5</v>
      </c>
      <c r="P290" s="536">
        <v>5</v>
      </c>
      <c r="Q290" s="502">
        <f t="shared" si="45"/>
        <v>0.38979099214117841</v>
      </c>
      <c r="R290" s="499">
        <v>5000000</v>
      </c>
      <c r="S290" s="502">
        <f t="shared" si="46"/>
        <v>0.28301320962267984</v>
      </c>
      <c r="T290" s="499">
        <v>5000000</v>
      </c>
      <c r="U290" s="502">
        <f t="shared" si="47"/>
        <v>0.29513332185093455</v>
      </c>
      <c r="V290" s="499">
        <v>5300000</v>
      </c>
      <c r="W290" s="502">
        <f t="shared" si="48"/>
        <v>0.29513332185093455</v>
      </c>
      <c r="X290" s="499">
        <v>5618000</v>
      </c>
      <c r="Y290" s="502">
        <f t="shared" si="49"/>
        <v>0.30995205162781453</v>
      </c>
      <c r="Z290" s="499">
        <v>20918000</v>
      </c>
    </row>
    <row r="291" spans="1:26" ht="61.5" customHeight="1">
      <c r="A291" s="907"/>
      <c r="B291" s="885"/>
      <c r="C291" s="885"/>
      <c r="D291" s="766"/>
      <c r="E291" s="488" t="s">
        <v>207</v>
      </c>
      <c r="F291" s="488" t="s">
        <v>208</v>
      </c>
      <c r="G291" s="396">
        <v>0</v>
      </c>
      <c r="H291" s="488" t="s">
        <v>8</v>
      </c>
      <c r="I291" s="534">
        <v>3</v>
      </c>
      <c r="J291" s="536">
        <v>5</v>
      </c>
      <c r="K291" s="536">
        <v>5</v>
      </c>
      <c r="L291" s="536">
        <v>2</v>
      </c>
      <c r="M291" s="536">
        <v>3</v>
      </c>
      <c r="N291" s="536">
        <v>8</v>
      </c>
      <c r="O291" s="536">
        <v>13</v>
      </c>
      <c r="P291" s="536">
        <v>15</v>
      </c>
      <c r="Q291" s="502">
        <f t="shared" si="45"/>
        <v>0.77958198428235681</v>
      </c>
      <c r="R291" s="499">
        <v>10000000</v>
      </c>
      <c r="S291" s="502">
        <f t="shared" si="46"/>
        <v>0.56602641924535968</v>
      </c>
      <c r="T291" s="499">
        <v>10000000</v>
      </c>
      <c r="U291" s="502">
        <f t="shared" si="47"/>
        <v>0.5902666437018691</v>
      </c>
      <c r="V291" s="499">
        <v>10600000</v>
      </c>
      <c r="W291" s="502">
        <f t="shared" si="48"/>
        <v>0.5902666437018691</v>
      </c>
      <c r="X291" s="499">
        <v>11236000</v>
      </c>
      <c r="Y291" s="502">
        <f t="shared" si="49"/>
        <v>0.61990410325562906</v>
      </c>
      <c r="Z291" s="499">
        <v>41836000</v>
      </c>
    </row>
    <row r="292" spans="1:26" ht="38.25" customHeight="1">
      <c r="A292" s="907"/>
      <c r="B292" s="885"/>
      <c r="C292" s="885"/>
      <c r="D292" s="766"/>
      <c r="E292" s="488">
        <v>1</v>
      </c>
      <c r="F292" s="488" t="s">
        <v>718</v>
      </c>
      <c r="G292" s="167">
        <v>0</v>
      </c>
      <c r="H292" s="488" t="s">
        <v>8</v>
      </c>
      <c r="I292" s="534">
        <v>1</v>
      </c>
      <c r="J292" s="536"/>
      <c r="K292" s="536"/>
      <c r="L292" s="536"/>
      <c r="M292" s="536">
        <v>1</v>
      </c>
      <c r="N292" s="536">
        <v>1</v>
      </c>
      <c r="O292" s="536">
        <v>1</v>
      </c>
      <c r="P292" s="536">
        <v>1</v>
      </c>
      <c r="Q292" s="502">
        <f t="shared" si="45"/>
        <v>0.38979099214117841</v>
      </c>
      <c r="R292" s="499">
        <v>5000000</v>
      </c>
      <c r="S292" s="502">
        <f t="shared" si="46"/>
        <v>0</v>
      </c>
      <c r="T292" s="499">
        <v>0</v>
      </c>
      <c r="U292" s="502">
        <f t="shared" si="47"/>
        <v>0</v>
      </c>
      <c r="V292" s="499">
        <v>0</v>
      </c>
      <c r="W292" s="502">
        <f t="shared" si="48"/>
        <v>0</v>
      </c>
      <c r="X292" s="499">
        <v>0</v>
      </c>
      <c r="Y292" s="502">
        <f t="shared" si="49"/>
        <v>7.4087401192230271E-2</v>
      </c>
      <c r="Z292" s="499">
        <v>5000000</v>
      </c>
    </row>
    <row r="293" spans="1:26" ht="40.5" customHeight="1">
      <c r="A293" s="907"/>
      <c r="B293" s="885"/>
      <c r="C293" s="885"/>
      <c r="D293" s="766"/>
      <c r="E293" s="488">
        <v>4</v>
      </c>
      <c r="F293" s="488" t="s">
        <v>719</v>
      </c>
      <c r="G293" s="396">
        <v>0</v>
      </c>
      <c r="H293" s="488" t="s">
        <v>8</v>
      </c>
      <c r="I293" s="488">
        <v>1</v>
      </c>
      <c r="J293" s="536">
        <v>1</v>
      </c>
      <c r="K293" s="536">
        <v>1</v>
      </c>
      <c r="L293" s="536">
        <v>1</v>
      </c>
      <c r="M293" s="536">
        <v>1</v>
      </c>
      <c r="N293" s="536">
        <v>2</v>
      </c>
      <c r="O293" s="536">
        <v>3</v>
      </c>
      <c r="P293" s="536">
        <v>4</v>
      </c>
      <c r="Q293" s="502">
        <f t="shared" si="45"/>
        <v>7.7958198428235675E-2</v>
      </c>
      <c r="R293" s="499">
        <v>1000000</v>
      </c>
      <c r="S293" s="502">
        <f t="shared" si="46"/>
        <v>5.6602641924535964E-2</v>
      </c>
      <c r="T293" s="499">
        <v>1000000</v>
      </c>
      <c r="U293" s="502">
        <f t="shared" si="47"/>
        <v>5.9026664370186901E-2</v>
      </c>
      <c r="V293" s="499">
        <v>1060000</v>
      </c>
      <c r="W293" s="502">
        <f t="shared" si="48"/>
        <v>5.9026664370186901E-2</v>
      </c>
      <c r="X293" s="499">
        <v>1123600</v>
      </c>
      <c r="Y293" s="502">
        <f t="shared" si="49"/>
        <v>6.1990410325562899E-2</v>
      </c>
      <c r="Z293" s="499">
        <v>4183600</v>
      </c>
    </row>
    <row r="294" spans="1:26" ht="41.25" customHeight="1">
      <c r="A294" s="907"/>
      <c r="B294" s="885"/>
      <c r="C294" s="885"/>
      <c r="D294" s="766"/>
      <c r="E294" s="488">
        <v>1</v>
      </c>
      <c r="F294" s="488" t="s">
        <v>209</v>
      </c>
      <c r="G294" s="396" t="s">
        <v>68</v>
      </c>
      <c r="H294" s="488" t="s">
        <v>8</v>
      </c>
      <c r="I294" s="534"/>
      <c r="J294" s="536"/>
      <c r="K294" s="536">
        <v>1</v>
      </c>
      <c r="L294" s="536"/>
      <c r="M294" s="536">
        <v>0</v>
      </c>
      <c r="N294" s="536">
        <v>0</v>
      </c>
      <c r="O294" s="536">
        <v>1</v>
      </c>
      <c r="P294" s="536">
        <v>1</v>
      </c>
      <c r="Q294" s="502">
        <f t="shared" si="45"/>
        <v>0</v>
      </c>
      <c r="R294" s="499">
        <v>0</v>
      </c>
      <c r="S294" s="502">
        <f t="shared" si="46"/>
        <v>0</v>
      </c>
      <c r="T294" s="499">
        <v>0</v>
      </c>
      <c r="U294" s="502">
        <f t="shared" si="47"/>
        <v>5.5685532424704622E-2</v>
      </c>
      <c r="V294" s="499">
        <v>1000000</v>
      </c>
      <c r="W294" s="502">
        <f t="shared" si="48"/>
        <v>5.5685532424704628E-2</v>
      </c>
      <c r="X294" s="499">
        <v>1060000</v>
      </c>
      <c r="Y294" s="502">
        <f t="shared" si="49"/>
        <v>3.0524009291198865E-2</v>
      </c>
      <c r="Z294" s="499">
        <v>2060000</v>
      </c>
    </row>
    <row r="295" spans="1:26" ht="33" customHeight="1">
      <c r="A295" s="907" t="s">
        <v>636</v>
      </c>
      <c r="B295" s="885" t="s">
        <v>210</v>
      </c>
      <c r="C295" s="488" t="s">
        <v>211</v>
      </c>
      <c r="D295" s="392" t="s">
        <v>68</v>
      </c>
      <c r="E295" s="536">
        <v>4</v>
      </c>
      <c r="F295" s="488" t="s">
        <v>212</v>
      </c>
      <c r="G295" s="396">
        <v>0</v>
      </c>
      <c r="H295" s="488" t="s">
        <v>8</v>
      </c>
      <c r="I295" s="534"/>
      <c r="J295" s="536"/>
      <c r="K295" s="536">
        <v>4</v>
      </c>
      <c r="L295" s="536"/>
      <c r="M295" s="536">
        <v>0</v>
      </c>
      <c r="N295" s="536">
        <v>0</v>
      </c>
      <c r="O295" s="536">
        <v>4</v>
      </c>
      <c r="P295" s="536">
        <v>4</v>
      </c>
      <c r="Q295" s="502">
        <f t="shared" si="45"/>
        <v>0</v>
      </c>
      <c r="R295" s="499">
        <v>0</v>
      </c>
      <c r="S295" s="502">
        <f t="shared" si="46"/>
        <v>0</v>
      </c>
      <c r="T295" s="499">
        <v>0</v>
      </c>
      <c r="U295" s="502">
        <f t="shared" si="47"/>
        <v>0.11137106484940924</v>
      </c>
      <c r="V295" s="499">
        <v>2000000</v>
      </c>
      <c r="W295" s="502">
        <f t="shared" si="48"/>
        <v>0.11137106484940926</v>
      </c>
      <c r="X295" s="499">
        <v>2120000</v>
      </c>
      <c r="Y295" s="502">
        <f t="shared" si="49"/>
        <v>6.104801858239773E-2</v>
      </c>
      <c r="Z295" s="499">
        <v>4120000</v>
      </c>
    </row>
    <row r="296" spans="1:26" ht="141" customHeight="1">
      <c r="A296" s="907"/>
      <c r="B296" s="885"/>
      <c r="C296" s="885" t="s">
        <v>213</v>
      </c>
      <c r="D296" s="912">
        <v>0.05</v>
      </c>
      <c r="E296" s="536">
        <v>1</v>
      </c>
      <c r="F296" s="536" t="s">
        <v>214</v>
      </c>
      <c r="G296" s="396">
        <v>0</v>
      </c>
      <c r="H296" s="488" t="s">
        <v>8</v>
      </c>
      <c r="I296" s="534"/>
      <c r="J296" s="536">
        <v>1</v>
      </c>
      <c r="K296" s="536"/>
      <c r="L296" s="536"/>
      <c r="M296" s="536">
        <v>0</v>
      </c>
      <c r="N296" s="536">
        <v>1</v>
      </c>
      <c r="O296" s="536">
        <v>1</v>
      </c>
      <c r="P296" s="536">
        <v>1</v>
      </c>
      <c r="Q296" s="502">
        <f t="shared" si="45"/>
        <v>0</v>
      </c>
      <c r="R296" s="499">
        <v>0</v>
      </c>
      <c r="S296" s="502">
        <f t="shared" si="46"/>
        <v>5.6602641924535964E-2</v>
      </c>
      <c r="T296" s="499">
        <v>1000000</v>
      </c>
      <c r="U296" s="502">
        <f t="shared" si="47"/>
        <v>0</v>
      </c>
      <c r="V296" s="499">
        <v>0</v>
      </c>
      <c r="W296" s="502">
        <f t="shared" si="48"/>
        <v>0</v>
      </c>
      <c r="X296" s="499">
        <v>0</v>
      </c>
      <c r="Y296" s="502">
        <f t="shared" si="49"/>
        <v>1.4817480238446052E-2</v>
      </c>
      <c r="Z296" s="499">
        <v>1000000</v>
      </c>
    </row>
    <row r="297" spans="1:26" ht="48.75" customHeight="1">
      <c r="A297" s="907"/>
      <c r="B297" s="885"/>
      <c r="C297" s="885"/>
      <c r="D297" s="766"/>
      <c r="E297" s="605">
        <v>1</v>
      </c>
      <c r="F297" s="536" t="s">
        <v>215</v>
      </c>
      <c r="G297" s="396">
        <v>0</v>
      </c>
      <c r="H297" s="488" t="s">
        <v>8</v>
      </c>
      <c r="I297" s="534"/>
      <c r="J297" s="536"/>
      <c r="K297" s="536">
        <v>1</v>
      </c>
      <c r="L297" s="536"/>
      <c r="M297" s="536">
        <v>0</v>
      </c>
      <c r="N297" s="536">
        <v>0</v>
      </c>
      <c r="O297" s="536">
        <v>1</v>
      </c>
      <c r="P297" s="536">
        <v>1</v>
      </c>
      <c r="Q297" s="502">
        <f t="shared" si="45"/>
        <v>0</v>
      </c>
      <c r="R297" s="499">
        <v>0</v>
      </c>
      <c r="S297" s="502">
        <f t="shared" si="46"/>
        <v>0</v>
      </c>
      <c r="T297" s="499">
        <v>0</v>
      </c>
      <c r="U297" s="502">
        <f t="shared" si="47"/>
        <v>0</v>
      </c>
      <c r="V297" s="499">
        <v>0</v>
      </c>
      <c r="W297" s="502">
        <f t="shared" si="48"/>
        <v>0</v>
      </c>
      <c r="X297" s="499">
        <v>0</v>
      </c>
      <c r="Y297" s="502">
        <f t="shared" si="49"/>
        <v>0</v>
      </c>
      <c r="Z297" s="499">
        <v>0</v>
      </c>
    </row>
    <row r="298" spans="1:26" ht="86.25" customHeight="1">
      <c r="A298" s="907"/>
      <c r="B298" s="885"/>
      <c r="C298" s="885"/>
      <c r="D298" s="766"/>
      <c r="E298" s="605">
        <v>1</v>
      </c>
      <c r="F298" s="605" t="s">
        <v>564</v>
      </c>
      <c r="G298" s="396">
        <v>0</v>
      </c>
      <c r="H298" s="488" t="s">
        <v>8</v>
      </c>
      <c r="I298" s="534"/>
      <c r="J298" s="536">
        <v>1</v>
      </c>
      <c r="K298" s="536"/>
      <c r="L298" s="536"/>
      <c r="M298" s="536">
        <v>0</v>
      </c>
      <c r="N298" s="536">
        <v>1</v>
      </c>
      <c r="O298" s="536">
        <v>1</v>
      </c>
      <c r="P298" s="536">
        <v>1</v>
      </c>
      <c r="Q298" s="502">
        <f t="shared" si="45"/>
        <v>0</v>
      </c>
      <c r="R298" s="499">
        <v>0</v>
      </c>
      <c r="S298" s="502">
        <f t="shared" si="46"/>
        <v>5.6602641924535964E-2</v>
      </c>
      <c r="T298" s="499">
        <v>1000000</v>
      </c>
      <c r="U298" s="502">
        <f t="shared" si="47"/>
        <v>0</v>
      </c>
      <c r="V298" s="499">
        <v>0</v>
      </c>
      <c r="W298" s="502">
        <f t="shared" si="48"/>
        <v>0</v>
      </c>
      <c r="X298" s="499">
        <v>0</v>
      </c>
      <c r="Y298" s="502">
        <f t="shared" si="49"/>
        <v>1.4817480238446052E-2</v>
      </c>
      <c r="Z298" s="499">
        <v>1000000</v>
      </c>
    </row>
    <row r="299" spans="1:26" ht="51" customHeight="1">
      <c r="A299" s="907" t="s">
        <v>216</v>
      </c>
      <c r="B299" s="940" t="s">
        <v>565</v>
      </c>
      <c r="C299" s="940" t="s">
        <v>566</v>
      </c>
      <c r="D299" s="766" t="s">
        <v>68</v>
      </c>
      <c r="E299" s="534">
        <v>4</v>
      </c>
      <c r="F299" s="536" t="s">
        <v>720</v>
      </c>
      <c r="G299" s="396">
        <v>0</v>
      </c>
      <c r="H299" s="488" t="s">
        <v>8</v>
      </c>
      <c r="I299" s="534">
        <v>1</v>
      </c>
      <c r="J299" s="536">
        <v>1</v>
      </c>
      <c r="K299" s="536">
        <v>1</v>
      </c>
      <c r="L299" s="536">
        <v>1</v>
      </c>
      <c r="M299" s="536">
        <v>1</v>
      </c>
      <c r="N299" s="536">
        <v>2</v>
      </c>
      <c r="O299" s="536">
        <v>3</v>
      </c>
      <c r="P299" s="536">
        <v>4</v>
      </c>
      <c r="Q299" s="502">
        <f t="shared" si="45"/>
        <v>0.15591639685647135</v>
      </c>
      <c r="R299" s="499">
        <v>2000000</v>
      </c>
      <c r="S299" s="502">
        <f t="shared" si="46"/>
        <v>0.11320528384907193</v>
      </c>
      <c r="T299" s="499">
        <v>2000000</v>
      </c>
      <c r="U299" s="502">
        <f t="shared" si="47"/>
        <v>0.1180533287403738</v>
      </c>
      <c r="V299" s="499">
        <v>2120000</v>
      </c>
      <c r="W299" s="502">
        <f t="shared" si="48"/>
        <v>0.1180533287403738</v>
      </c>
      <c r="X299" s="499">
        <v>2247200</v>
      </c>
      <c r="Y299" s="502">
        <f t="shared" si="49"/>
        <v>0.1239808206511258</v>
      </c>
      <c r="Z299" s="499">
        <v>8367200</v>
      </c>
    </row>
    <row r="300" spans="1:26" ht="43.5" customHeight="1">
      <c r="A300" s="907"/>
      <c r="B300" s="940"/>
      <c r="C300" s="940"/>
      <c r="D300" s="766"/>
      <c r="E300" s="534">
        <v>4</v>
      </c>
      <c r="F300" s="536" t="s">
        <v>721</v>
      </c>
      <c r="G300" s="396">
        <v>0</v>
      </c>
      <c r="H300" s="488" t="s">
        <v>8</v>
      </c>
      <c r="I300" s="534">
        <v>1</v>
      </c>
      <c r="J300" s="536">
        <v>1</v>
      </c>
      <c r="K300" s="536">
        <v>1</v>
      </c>
      <c r="L300" s="536">
        <v>1</v>
      </c>
      <c r="M300" s="536">
        <v>1</v>
      </c>
      <c r="N300" s="536">
        <v>2</v>
      </c>
      <c r="O300" s="536">
        <v>3</v>
      </c>
      <c r="P300" s="536">
        <v>4</v>
      </c>
      <c r="Q300" s="502">
        <f t="shared" si="45"/>
        <v>0.15591639685647135</v>
      </c>
      <c r="R300" s="499">
        <v>2000000</v>
      </c>
      <c r="S300" s="502">
        <f t="shared" si="46"/>
        <v>5.6602641924535964E-2</v>
      </c>
      <c r="T300" s="499">
        <v>1000000</v>
      </c>
      <c r="U300" s="502">
        <f t="shared" si="47"/>
        <v>5.9026664370186901E-2</v>
      </c>
      <c r="V300" s="499">
        <v>1060000</v>
      </c>
      <c r="W300" s="502">
        <f t="shared" si="48"/>
        <v>5.9026664370186901E-2</v>
      </c>
      <c r="X300" s="499">
        <v>1123600</v>
      </c>
      <c r="Y300" s="502">
        <f t="shared" si="49"/>
        <v>7.6807890564008954E-2</v>
      </c>
      <c r="Z300" s="499">
        <v>5183600</v>
      </c>
    </row>
    <row r="301" spans="1:26" ht="25.5" customHeight="1">
      <c r="A301" s="907"/>
      <c r="B301" s="940"/>
      <c r="C301" s="940"/>
      <c r="D301" s="766"/>
      <c r="E301" s="534">
        <v>1</v>
      </c>
      <c r="F301" s="536" t="s">
        <v>217</v>
      </c>
      <c r="G301" s="396">
        <v>0</v>
      </c>
      <c r="H301" s="488" t="s">
        <v>8</v>
      </c>
      <c r="I301" s="534">
        <v>1</v>
      </c>
      <c r="J301" s="536"/>
      <c r="K301" s="536"/>
      <c r="L301" s="536"/>
      <c r="M301" s="536">
        <v>1</v>
      </c>
      <c r="N301" s="536">
        <v>1</v>
      </c>
      <c r="O301" s="536">
        <v>1</v>
      </c>
      <c r="P301" s="536">
        <v>1</v>
      </c>
      <c r="Q301" s="502">
        <f t="shared" si="45"/>
        <v>2.4946623497035416</v>
      </c>
      <c r="R301" s="499">
        <v>32000000</v>
      </c>
      <c r="S301" s="502">
        <f t="shared" si="46"/>
        <v>0</v>
      </c>
      <c r="T301" s="499">
        <v>0</v>
      </c>
      <c r="U301" s="502">
        <f t="shared" si="47"/>
        <v>0</v>
      </c>
      <c r="V301" s="499">
        <v>0</v>
      </c>
      <c r="W301" s="502">
        <f t="shared" si="48"/>
        <v>0</v>
      </c>
      <c r="X301" s="499">
        <v>0</v>
      </c>
      <c r="Y301" s="502">
        <f t="shared" si="49"/>
        <v>0.47415936763027366</v>
      </c>
      <c r="Z301" s="499">
        <v>32000000</v>
      </c>
    </row>
    <row r="302" spans="1:26" ht="50.25" customHeight="1">
      <c r="A302" s="907"/>
      <c r="B302" s="940"/>
      <c r="C302" s="940"/>
      <c r="D302" s="766"/>
      <c r="E302" s="534">
        <v>4</v>
      </c>
      <c r="F302" s="536" t="s">
        <v>723</v>
      </c>
      <c r="G302" s="396">
        <v>1</v>
      </c>
      <c r="H302" s="488" t="s">
        <v>8</v>
      </c>
      <c r="I302" s="534">
        <v>1</v>
      </c>
      <c r="J302" s="536">
        <v>1</v>
      </c>
      <c r="K302" s="536">
        <v>1</v>
      </c>
      <c r="L302" s="536">
        <v>1</v>
      </c>
      <c r="M302" s="536">
        <v>1</v>
      </c>
      <c r="N302" s="536">
        <v>2</v>
      </c>
      <c r="O302" s="536">
        <v>3</v>
      </c>
      <c r="P302" s="536">
        <v>4</v>
      </c>
      <c r="Q302" s="502">
        <f t="shared" si="45"/>
        <v>1.1693729764235352</v>
      </c>
      <c r="R302" s="499">
        <v>15000000</v>
      </c>
      <c r="S302" s="502">
        <f t="shared" si="46"/>
        <v>0.84903962886803952</v>
      </c>
      <c r="T302" s="499">
        <v>15000000</v>
      </c>
      <c r="U302" s="502">
        <f t="shared" si="47"/>
        <v>1.1315300188699979</v>
      </c>
      <c r="V302" s="499">
        <v>20320000</v>
      </c>
      <c r="W302" s="502">
        <f t="shared" si="48"/>
        <v>1.1315300188699979</v>
      </c>
      <c r="X302" s="499">
        <v>21539200</v>
      </c>
      <c r="Y302" s="502">
        <f t="shared" si="49"/>
        <v>1.0647722759505425</v>
      </c>
      <c r="Z302" s="499">
        <v>71859200</v>
      </c>
    </row>
    <row r="303" spans="1:26" ht="93" customHeight="1">
      <c r="A303" s="904" t="s">
        <v>218</v>
      </c>
      <c r="B303" s="885" t="s">
        <v>219</v>
      </c>
      <c r="C303" s="885" t="s">
        <v>220</v>
      </c>
      <c r="D303" s="766">
        <v>0</v>
      </c>
      <c r="E303" s="488">
        <v>4</v>
      </c>
      <c r="F303" s="488" t="s">
        <v>722</v>
      </c>
      <c r="G303" s="396">
        <v>0</v>
      </c>
      <c r="H303" s="488" t="s">
        <v>8</v>
      </c>
      <c r="I303" s="534">
        <v>1</v>
      </c>
      <c r="J303" s="536">
        <v>1</v>
      </c>
      <c r="K303" s="536">
        <v>1</v>
      </c>
      <c r="L303" s="536">
        <v>1</v>
      </c>
      <c r="M303" s="536">
        <v>1</v>
      </c>
      <c r="N303" s="536">
        <v>2</v>
      </c>
      <c r="O303" s="536">
        <v>3</v>
      </c>
      <c r="P303" s="536">
        <v>4</v>
      </c>
      <c r="Q303" s="502">
        <f t="shared" si="45"/>
        <v>7.7958198428235675E-2</v>
      </c>
      <c r="R303" s="499">
        <v>1000000</v>
      </c>
      <c r="S303" s="502">
        <f t="shared" si="46"/>
        <v>5.6602641924535964E-2</v>
      </c>
      <c r="T303" s="499">
        <v>1000000</v>
      </c>
      <c r="U303" s="502">
        <f t="shared" si="47"/>
        <v>5.9026664370186901E-2</v>
      </c>
      <c r="V303" s="499">
        <v>1060000</v>
      </c>
      <c r="W303" s="502">
        <f t="shared" si="48"/>
        <v>5.9026664370186901E-2</v>
      </c>
      <c r="X303" s="499">
        <v>1123600</v>
      </c>
      <c r="Y303" s="502">
        <f t="shared" si="49"/>
        <v>6.1990410325562899E-2</v>
      </c>
      <c r="Z303" s="499">
        <v>4183600</v>
      </c>
    </row>
    <row r="304" spans="1:26" ht="66.75" customHeight="1">
      <c r="A304" s="904"/>
      <c r="B304" s="885"/>
      <c r="C304" s="885"/>
      <c r="D304" s="766"/>
      <c r="E304" s="488">
        <v>100</v>
      </c>
      <c r="F304" s="488" t="s">
        <v>221</v>
      </c>
      <c r="G304" s="392">
        <v>0</v>
      </c>
      <c r="H304" s="488" t="s">
        <v>8</v>
      </c>
      <c r="I304" s="534">
        <v>25</v>
      </c>
      <c r="J304" s="536">
        <v>25</v>
      </c>
      <c r="K304" s="536">
        <v>25</v>
      </c>
      <c r="L304" s="536">
        <v>25</v>
      </c>
      <c r="M304" s="536">
        <v>25</v>
      </c>
      <c r="N304" s="536">
        <v>50</v>
      </c>
      <c r="O304" s="536">
        <v>75</v>
      </c>
      <c r="P304" s="536">
        <v>100</v>
      </c>
      <c r="Q304" s="502">
        <f t="shared" si="45"/>
        <v>7.7958198428235675E-2</v>
      </c>
      <c r="R304" s="499">
        <v>1000000</v>
      </c>
      <c r="S304" s="502">
        <f t="shared" si="46"/>
        <v>0.11320528384907193</v>
      </c>
      <c r="T304" s="499">
        <v>2000000</v>
      </c>
      <c r="U304" s="502">
        <f t="shared" si="47"/>
        <v>0.1180533287403738</v>
      </c>
      <c r="V304" s="499">
        <v>2120000</v>
      </c>
      <c r="W304" s="502">
        <f t="shared" si="48"/>
        <v>0.1180533287403738</v>
      </c>
      <c r="X304" s="499">
        <v>2247200</v>
      </c>
      <c r="Y304" s="502">
        <f t="shared" si="49"/>
        <v>0.10916334041267976</v>
      </c>
      <c r="Z304" s="499">
        <v>7367200</v>
      </c>
    </row>
    <row r="305" spans="1:26" ht="36.75" customHeight="1">
      <c r="A305" s="904"/>
      <c r="B305" s="885"/>
      <c r="C305" s="885"/>
      <c r="D305" s="766"/>
      <c r="E305" s="488">
        <v>2</v>
      </c>
      <c r="F305" s="536" t="s">
        <v>222</v>
      </c>
      <c r="G305" s="396">
        <v>0</v>
      </c>
      <c r="H305" s="488" t="s">
        <v>8</v>
      </c>
      <c r="I305" s="534"/>
      <c r="J305" s="536">
        <v>1</v>
      </c>
      <c r="K305" s="536">
        <v>1</v>
      </c>
      <c r="L305" s="536"/>
      <c r="M305" s="536">
        <v>0</v>
      </c>
      <c r="N305" s="536">
        <v>1</v>
      </c>
      <c r="O305" s="536">
        <v>2</v>
      </c>
      <c r="P305" s="536">
        <v>2</v>
      </c>
      <c r="Q305" s="502">
        <f t="shared" si="45"/>
        <v>0</v>
      </c>
      <c r="R305" s="499">
        <v>0</v>
      </c>
      <c r="S305" s="502">
        <f t="shared" si="46"/>
        <v>3.9621849347175171E-2</v>
      </c>
      <c r="T305" s="499">
        <v>700000</v>
      </c>
      <c r="U305" s="502">
        <f t="shared" si="47"/>
        <v>4.1318665059130837E-2</v>
      </c>
      <c r="V305" s="499">
        <v>742000</v>
      </c>
      <c r="W305" s="502">
        <f t="shared" si="48"/>
        <v>4.131866505913083E-2</v>
      </c>
      <c r="X305" s="499">
        <v>786520</v>
      </c>
      <c r="Y305" s="502">
        <f t="shared" si="49"/>
        <v>3.3021051060981799E-2</v>
      </c>
      <c r="Z305" s="499">
        <v>2228520</v>
      </c>
    </row>
    <row r="306" spans="1:26" ht="55.5" customHeight="1">
      <c r="A306" s="904"/>
      <c r="B306" s="885"/>
      <c r="C306" s="885"/>
      <c r="D306" s="766"/>
      <c r="E306" s="488">
        <v>1</v>
      </c>
      <c r="F306" s="488" t="s">
        <v>223</v>
      </c>
      <c r="G306" s="392">
        <v>0</v>
      </c>
      <c r="H306" s="488" t="s">
        <v>8</v>
      </c>
      <c r="I306" s="534">
        <v>1</v>
      </c>
      <c r="J306" s="536"/>
      <c r="K306" s="536"/>
      <c r="L306" s="536"/>
      <c r="M306" s="536">
        <v>1</v>
      </c>
      <c r="N306" s="536">
        <v>1</v>
      </c>
      <c r="O306" s="536">
        <v>1</v>
      </c>
      <c r="P306" s="536">
        <v>1</v>
      </c>
      <c r="Q306" s="502">
        <f t="shared" si="45"/>
        <v>7.7958198428235675E-2</v>
      </c>
      <c r="R306" s="499">
        <v>1000000</v>
      </c>
      <c r="S306" s="502">
        <f t="shared" si="46"/>
        <v>0</v>
      </c>
      <c r="T306" s="499">
        <v>0</v>
      </c>
      <c r="U306" s="502">
        <f t="shared" si="47"/>
        <v>0</v>
      </c>
      <c r="V306" s="499">
        <v>0</v>
      </c>
      <c r="W306" s="502">
        <f t="shared" si="48"/>
        <v>0</v>
      </c>
      <c r="X306" s="499">
        <v>0</v>
      </c>
      <c r="Y306" s="502">
        <f t="shared" si="49"/>
        <v>1.4817480238446052E-2</v>
      </c>
      <c r="Z306" s="499">
        <v>1000000</v>
      </c>
    </row>
    <row r="307" spans="1:26" ht="36.75" customHeight="1">
      <c r="A307" s="904"/>
      <c r="B307" s="885"/>
      <c r="C307" s="885"/>
      <c r="D307" s="766"/>
      <c r="E307" s="488">
        <v>2</v>
      </c>
      <c r="F307" s="488" t="s">
        <v>224</v>
      </c>
      <c r="G307" s="392">
        <v>0</v>
      </c>
      <c r="H307" s="488" t="s">
        <v>8</v>
      </c>
      <c r="I307" s="534"/>
      <c r="J307" s="536">
        <v>1</v>
      </c>
      <c r="K307" s="536">
        <v>1</v>
      </c>
      <c r="L307" s="536"/>
      <c r="M307" s="536">
        <v>0</v>
      </c>
      <c r="N307" s="536">
        <v>1</v>
      </c>
      <c r="O307" s="536">
        <v>2</v>
      </c>
      <c r="P307" s="536">
        <v>2</v>
      </c>
      <c r="Q307" s="502">
        <f t="shared" si="45"/>
        <v>0</v>
      </c>
      <c r="R307" s="499">
        <v>0</v>
      </c>
      <c r="S307" s="502">
        <f t="shared" si="46"/>
        <v>2.0376951092832947E-2</v>
      </c>
      <c r="T307" s="499">
        <v>360000</v>
      </c>
      <c r="U307" s="502">
        <f t="shared" si="47"/>
        <v>2.1249599173267283E-2</v>
      </c>
      <c r="V307" s="499">
        <v>381600</v>
      </c>
      <c r="W307" s="502">
        <f t="shared" si="48"/>
        <v>2.1249599173267287E-2</v>
      </c>
      <c r="X307" s="499">
        <v>404496</v>
      </c>
      <c r="Y307" s="502">
        <f t="shared" si="49"/>
        <v>1.6982254831362065E-2</v>
      </c>
      <c r="Z307" s="539">
        <v>1146096</v>
      </c>
    </row>
    <row r="308" spans="1:26" ht="26.25" customHeight="1">
      <c r="A308" s="659" t="s">
        <v>225</v>
      </c>
      <c r="B308" s="659"/>
      <c r="C308" s="659"/>
      <c r="D308" s="660"/>
      <c r="E308" s="659"/>
      <c r="F308" s="659"/>
      <c r="G308" s="176"/>
      <c r="H308" s="513"/>
      <c r="I308" s="623"/>
      <c r="J308" s="623"/>
      <c r="K308" s="623"/>
      <c r="L308" s="623"/>
      <c r="M308" s="516"/>
      <c r="N308" s="516"/>
      <c r="O308" s="516"/>
      <c r="P308" s="516"/>
      <c r="Q308" s="541">
        <f>SUM(Q287:Q307)</f>
        <v>7.8737780412518026</v>
      </c>
      <c r="R308" s="624">
        <v>101000000</v>
      </c>
      <c r="S308" s="541">
        <f>SUM(S287:S307)</f>
        <v>6.059878844440818</v>
      </c>
      <c r="T308" s="624">
        <v>107060000</v>
      </c>
      <c r="U308" s="541">
        <f>SUM(U287:U307)</f>
        <v>6.3193946874722107</v>
      </c>
      <c r="V308" s="624">
        <v>113483600</v>
      </c>
      <c r="W308" s="541">
        <f>SUM(W287:W307)</f>
        <v>6.3193946874722107</v>
      </c>
      <c r="X308" s="624">
        <v>120292616</v>
      </c>
      <c r="Y308" s="541">
        <f>SUM(Y287:Y307)</f>
        <v>6.5468993992097824</v>
      </c>
      <c r="Z308" s="542">
        <v>441836216</v>
      </c>
    </row>
    <row r="309" spans="1:26" s="710" customFormat="1" ht="20.100000000000001" customHeight="1">
      <c r="A309" s="705"/>
      <c r="B309" s="706"/>
      <c r="C309" s="706"/>
      <c r="D309" s="449"/>
      <c r="E309" s="706"/>
      <c r="F309" s="707"/>
      <c r="G309" s="448"/>
      <c r="H309" s="675"/>
      <c r="I309" s="675"/>
      <c r="J309" s="676" t="s">
        <v>780</v>
      </c>
      <c r="K309" s="675"/>
      <c r="L309" s="675"/>
      <c r="M309" s="675"/>
      <c r="N309" s="675"/>
      <c r="O309" s="675"/>
      <c r="P309" s="675"/>
      <c r="Q309" s="687"/>
      <c r="R309" s="708"/>
      <c r="S309" s="687"/>
      <c r="T309" s="708"/>
      <c r="U309" s="687"/>
      <c r="V309" s="708"/>
      <c r="W309" s="687"/>
      <c r="X309" s="708"/>
      <c r="Y309" s="687"/>
      <c r="Z309" s="709"/>
    </row>
    <row r="310" spans="1:26" ht="20.100000000000001" customHeight="1">
      <c r="A310" s="625"/>
      <c r="B310" s="523"/>
      <c r="C310" s="523"/>
      <c r="D310" s="122"/>
      <c r="E310" s="523"/>
      <c r="F310" s="591"/>
      <c r="G310" s="64"/>
      <c r="H310" s="514"/>
      <c r="I310" s="514"/>
      <c r="J310" s="514"/>
      <c r="K310" s="514"/>
      <c r="L310" s="514"/>
      <c r="M310" s="514"/>
      <c r="N310" s="514"/>
      <c r="O310" s="514"/>
      <c r="P310" s="514"/>
      <c r="Q310" s="514"/>
      <c r="R310" s="624">
        <v>0</v>
      </c>
      <c r="S310" s="514"/>
      <c r="T310" s="624">
        <v>0</v>
      </c>
      <c r="U310" s="514"/>
      <c r="V310" s="624">
        <v>0</v>
      </c>
      <c r="W310" s="514"/>
      <c r="X310" s="624">
        <v>0</v>
      </c>
      <c r="Y310" s="514"/>
      <c r="Z310" s="518">
        <v>0</v>
      </c>
    </row>
    <row r="311" spans="1:26" ht="20.25" customHeight="1">
      <c r="A311" s="865" t="s">
        <v>29</v>
      </c>
      <c r="B311" s="866"/>
      <c r="C311" s="866"/>
      <c r="D311" s="866"/>
      <c r="E311" s="866"/>
      <c r="F311" s="866"/>
      <c r="G311" s="866"/>
      <c r="H311" s="866"/>
      <c r="I311" s="866"/>
      <c r="J311" s="866"/>
      <c r="K311" s="866"/>
      <c r="L311" s="866"/>
      <c r="M311" s="866"/>
      <c r="N311" s="866"/>
      <c r="O311" s="866"/>
      <c r="P311" s="866"/>
      <c r="Q311" s="866"/>
      <c r="R311" s="866"/>
      <c r="S311" s="866"/>
      <c r="T311" s="866"/>
      <c r="U311" s="866"/>
      <c r="V311" s="866"/>
      <c r="W311" s="866"/>
      <c r="X311" s="866"/>
      <c r="Y311" s="866"/>
      <c r="Z311" s="866"/>
    </row>
    <row r="312" spans="1:26" ht="20.25" customHeight="1">
      <c r="A312" s="865" t="s">
        <v>824</v>
      </c>
      <c r="B312" s="866"/>
      <c r="C312" s="866"/>
      <c r="D312" s="866"/>
      <c r="E312" s="866"/>
      <c r="F312" s="866"/>
      <c r="G312" s="866"/>
      <c r="H312" s="866"/>
      <c r="I312" s="866"/>
      <c r="J312" s="866"/>
      <c r="K312" s="866"/>
      <c r="L312" s="866"/>
      <c r="M312" s="866"/>
      <c r="N312" s="866"/>
      <c r="O312" s="866"/>
      <c r="P312" s="866"/>
      <c r="Q312" s="866"/>
      <c r="R312" s="866"/>
      <c r="S312" s="866"/>
      <c r="T312" s="866"/>
      <c r="U312" s="866"/>
      <c r="V312" s="866"/>
      <c r="W312" s="866"/>
      <c r="X312" s="866"/>
      <c r="Y312" s="866"/>
      <c r="Z312" s="866"/>
    </row>
    <row r="313" spans="1:26" ht="20.25" customHeight="1">
      <c r="A313" s="892" t="s">
        <v>387</v>
      </c>
      <c r="B313" s="893"/>
      <c r="C313" s="893"/>
      <c r="D313" s="893"/>
      <c r="E313" s="893"/>
      <c r="F313" s="893"/>
      <c r="G313" s="893"/>
      <c r="H313" s="893"/>
      <c r="I313" s="893"/>
      <c r="J313" s="893"/>
      <c r="K313" s="893"/>
      <c r="L313" s="893"/>
      <c r="M313" s="893"/>
      <c r="N313" s="893"/>
      <c r="O313" s="893"/>
      <c r="P313" s="893"/>
      <c r="Q313" s="893"/>
      <c r="R313" s="893"/>
      <c r="S313" s="893"/>
      <c r="T313" s="893"/>
      <c r="U313" s="893"/>
      <c r="V313" s="893"/>
      <c r="W313" s="893"/>
      <c r="X313" s="893"/>
      <c r="Y313" s="893"/>
      <c r="Z313" s="893"/>
    </row>
    <row r="314" spans="1:26" ht="27" customHeight="1">
      <c r="A314" s="681" t="s">
        <v>1</v>
      </c>
      <c r="B314" s="695"/>
      <c r="C314" s="889" t="s">
        <v>395</v>
      </c>
      <c r="D314" s="889"/>
      <c r="E314" s="889"/>
      <c r="F314" s="552"/>
      <c r="G314" s="29"/>
      <c r="H314" s="682"/>
      <c r="I314" s="682"/>
      <c r="J314" s="682"/>
      <c r="K314" s="682"/>
      <c r="L314" s="682"/>
      <c r="M314" s="682"/>
      <c r="N314" s="682"/>
      <c r="O314" s="682"/>
      <c r="P314" s="497"/>
      <c r="Q314" s="682"/>
      <c r="R314" s="683"/>
      <c r="S314" s="682"/>
      <c r="T314" s="683"/>
      <c r="U314" s="682"/>
      <c r="V314" s="683"/>
      <c r="W314" s="682"/>
      <c r="X314" s="683"/>
      <c r="Y314" s="682"/>
      <c r="Z314" s="490"/>
    </row>
    <row r="315" spans="1:26" ht="23.25" customHeight="1">
      <c r="A315" s="885" t="s">
        <v>21</v>
      </c>
      <c r="B315" s="885" t="s">
        <v>22</v>
      </c>
      <c r="C315" s="877" t="s">
        <v>23</v>
      </c>
      <c r="D315" s="877"/>
      <c r="E315" s="885" t="s">
        <v>24</v>
      </c>
      <c r="F315" s="877" t="s">
        <v>25</v>
      </c>
      <c r="G315" s="877"/>
      <c r="H315" s="487"/>
      <c r="I315" s="876" t="s">
        <v>379</v>
      </c>
      <c r="J315" s="876"/>
      <c r="K315" s="876"/>
      <c r="L315" s="876"/>
      <c r="M315" s="876" t="s">
        <v>380</v>
      </c>
      <c r="N315" s="876"/>
      <c r="O315" s="876"/>
      <c r="P315" s="876"/>
      <c r="Q315" s="488">
        <v>100</v>
      </c>
      <c r="R315" s="489"/>
      <c r="S315" s="488">
        <v>100</v>
      </c>
      <c r="T315" s="895" t="s">
        <v>382</v>
      </c>
      <c r="U315" s="895"/>
      <c r="V315" s="895"/>
      <c r="W315" s="895"/>
      <c r="X315" s="895"/>
      <c r="Y315" s="895"/>
      <c r="Z315" s="490" t="s">
        <v>383</v>
      </c>
    </row>
    <row r="316" spans="1:26" ht="84" customHeight="1">
      <c r="A316" s="885"/>
      <c r="B316" s="885"/>
      <c r="C316" s="488" t="s">
        <v>23</v>
      </c>
      <c r="D316" s="392" t="s">
        <v>27</v>
      </c>
      <c r="E316" s="885"/>
      <c r="F316" s="552" t="s">
        <v>25</v>
      </c>
      <c r="G316" s="408" t="s">
        <v>27</v>
      </c>
      <c r="H316" s="487" t="s">
        <v>9</v>
      </c>
      <c r="I316" s="488">
        <v>2012</v>
      </c>
      <c r="J316" s="488">
        <v>2013</v>
      </c>
      <c r="K316" s="488">
        <v>2014</v>
      </c>
      <c r="L316" s="488">
        <v>2015</v>
      </c>
      <c r="M316" s="488">
        <v>2012</v>
      </c>
      <c r="N316" s="488">
        <v>2013</v>
      </c>
      <c r="O316" s="488">
        <v>2014</v>
      </c>
      <c r="P316" s="530">
        <v>2015</v>
      </c>
      <c r="Q316" s="487" t="s">
        <v>384</v>
      </c>
      <c r="R316" s="489" t="s">
        <v>4</v>
      </c>
      <c r="S316" s="487" t="s">
        <v>384</v>
      </c>
      <c r="T316" s="489" t="s">
        <v>616</v>
      </c>
      <c r="U316" s="487" t="s">
        <v>384</v>
      </c>
      <c r="V316" s="489" t="s">
        <v>617</v>
      </c>
      <c r="W316" s="487" t="s">
        <v>384</v>
      </c>
      <c r="X316" s="489" t="s">
        <v>618</v>
      </c>
      <c r="Y316" s="487" t="s">
        <v>384</v>
      </c>
      <c r="Z316" s="489" t="s">
        <v>386</v>
      </c>
    </row>
    <row r="317" spans="1:26" ht="23.25" customHeight="1">
      <c r="A317" s="576"/>
      <c r="B317" s="493"/>
      <c r="C317" s="493"/>
      <c r="D317" s="31"/>
      <c r="E317" s="494"/>
      <c r="F317" s="495"/>
      <c r="G317" s="38"/>
      <c r="H317" s="487"/>
      <c r="I317" s="487"/>
      <c r="J317" s="487"/>
      <c r="K317" s="487"/>
      <c r="L317" s="487"/>
      <c r="M317" s="487"/>
      <c r="N317" s="487"/>
      <c r="O317" s="487"/>
      <c r="P317" s="529"/>
      <c r="Q317" s="502">
        <f>+(R317*$Q$113)/R$113</f>
        <v>2.5726205481317774</v>
      </c>
      <c r="R317" s="499">
        <v>33000000</v>
      </c>
      <c r="S317" s="502">
        <f>+(T317*$S$113)/T$113</f>
        <v>1.9799604145202681</v>
      </c>
      <c r="T317" s="499">
        <v>34980000</v>
      </c>
      <c r="U317" s="502">
        <f>+(V317*$U$113)/V$113</f>
        <v>2.064752719669138</v>
      </c>
      <c r="V317" s="499">
        <v>37078800</v>
      </c>
      <c r="W317" s="502">
        <f>+(X317*$W$113)/X$113</f>
        <v>2.064752719669138</v>
      </c>
      <c r="X317" s="499">
        <v>39303528</v>
      </c>
      <c r="Y317" s="502">
        <f>+(Z317*$Y$113)/Z$113</f>
        <v>2.1390859423160675</v>
      </c>
      <c r="Z317" s="499">
        <v>144362328</v>
      </c>
    </row>
    <row r="318" spans="1:26" ht="58.5" customHeight="1">
      <c r="A318" s="900" t="s">
        <v>226</v>
      </c>
      <c r="B318" s="885" t="s">
        <v>567</v>
      </c>
      <c r="C318" s="899" t="s">
        <v>227</v>
      </c>
      <c r="D318" s="918">
        <v>3.1E-2</v>
      </c>
      <c r="E318" s="899" t="s">
        <v>228</v>
      </c>
      <c r="F318" s="533" t="s">
        <v>229</v>
      </c>
      <c r="G318" s="727" t="s">
        <v>568</v>
      </c>
      <c r="H318" s="885" t="s">
        <v>8</v>
      </c>
      <c r="I318" s="864">
        <v>1</v>
      </c>
      <c r="J318" s="864"/>
      <c r="K318" s="864"/>
      <c r="L318" s="864"/>
      <c r="M318" s="864">
        <v>1</v>
      </c>
      <c r="N318" s="864">
        <v>1</v>
      </c>
      <c r="O318" s="864">
        <v>1</v>
      </c>
      <c r="P318" s="864">
        <v>1</v>
      </c>
      <c r="Q318" s="906">
        <f>+(R318*$Q$317)/R$317</f>
        <v>0.23387459528470703</v>
      </c>
      <c r="R318" s="938">
        <v>3000000</v>
      </c>
      <c r="S318" s="906">
        <f>+(T318*$S$317)/T$317</f>
        <v>0</v>
      </c>
      <c r="T318" s="905">
        <v>0</v>
      </c>
      <c r="U318" s="906">
        <f>+(V318*$U$317)/V$317</f>
        <v>0</v>
      </c>
      <c r="V318" s="905">
        <v>0</v>
      </c>
      <c r="W318" s="906">
        <f>+(X318*$W$317)/X$317</f>
        <v>0</v>
      </c>
      <c r="X318" s="905">
        <v>0</v>
      </c>
      <c r="Y318" s="906">
        <f>+(Z318*$Y$317)/Z$317</f>
        <v>4.445244071533816E-2</v>
      </c>
      <c r="Z318" s="499">
        <v>3000000</v>
      </c>
    </row>
    <row r="319" spans="1:26" ht="47.25" customHeight="1">
      <c r="A319" s="900"/>
      <c r="B319" s="885"/>
      <c r="C319" s="899"/>
      <c r="D319" s="787"/>
      <c r="E319" s="899"/>
      <c r="F319" s="533" t="s">
        <v>230</v>
      </c>
      <c r="G319" s="727"/>
      <c r="H319" s="885"/>
      <c r="I319" s="864"/>
      <c r="J319" s="864"/>
      <c r="K319" s="864"/>
      <c r="L319" s="864"/>
      <c r="M319" s="864"/>
      <c r="N319" s="864"/>
      <c r="O319" s="864"/>
      <c r="P319" s="864"/>
      <c r="Q319" s="906"/>
      <c r="R319" s="938"/>
      <c r="S319" s="906"/>
      <c r="T319" s="905">
        <v>0</v>
      </c>
      <c r="U319" s="906">
        <f t="shared" ref="U319:U330" si="50">+(V319*$U$317)/V$317</f>
        <v>0</v>
      </c>
      <c r="V319" s="905">
        <v>0</v>
      </c>
      <c r="W319" s="906">
        <f t="shared" ref="W319:W330" si="51">+(X319*$W$317)/X$317</f>
        <v>0</v>
      </c>
      <c r="X319" s="905">
        <v>0</v>
      </c>
      <c r="Y319" s="906">
        <f t="shared" ref="Y319:Y330" si="52">+(Z319*$Y$317)/Z$317</f>
        <v>0</v>
      </c>
      <c r="Z319" s="499">
        <v>0</v>
      </c>
    </row>
    <row r="320" spans="1:26" ht="59.25" customHeight="1">
      <c r="A320" s="900"/>
      <c r="B320" s="885"/>
      <c r="C320" s="899"/>
      <c r="D320" s="787"/>
      <c r="E320" s="533" t="s">
        <v>231</v>
      </c>
      <c r="F320" s="533" t="s">
        <v>232</v>
      </c>
      <c r="G320" s="396">
        <v>1</v>
      </c>
      <c r="H320" s="488" t="s">
        <v>8</v>
      </c>
      <c r="I320" s="504">
        <v>1</v>
      </c>
      <c r="J320" s="529"/>
      <c r="K320" s="504"/>
      <c r="L320" s="504"/>
      <c r="M320" s="504">
        <v>1</v>
      </c>
      <c r="N320" s="864">
        <v>1</v>
      </c>
      <c r="O320" s="864">
        <v>1</v>
      </c>
      <c r="P320" s="864">
        <v>1</v>
      </c>
      <c r="Q320" s="502">
        <f>+(R320*$Q$317)/R$317</f>
        <v>0.77958198428235681</v>
      </c>
      <c r="R320" s="499">
        <v>10000000</v>
      </c>
      <c r="S320" s="498">
        <f t="shared" ref="S320:S330" si="53">+(T320*$S$317)/T$317</f>
        <v>0</v>
      </c>
      <c r="T320" s="499">
        <v>0</v>
      </c>
      <c r="U320" s="498">
        <f t="shared" si="50"/>
        <v>0</v>
      </c>
      <c r="V320" s="499">
        <v>0</v>
      </c>
      <c r="W320" s="498">
        <f t="shared" si="51"/>
        <v>0</v>
      </c>
      <c r="X320" s="499">
        <v>0</v>
      </c>
      <c r="Y320" s="502">
        <f t="shared" si="52"/>
        <v>0.14817480238446054</v>
      </c>
      <c r="Z320" s="499">
        <v>10000000</v>
      </c>
    </row>
    <row r="321" spans="1:31" ht="67.5" customHeight="1">
      <c r="A321" s="900"/>
      <c r="B321" s="885"/>
      <c r="C321" s="899"/>
      <c r="D321" s="787"/>
      <c r="E321" s="504" t="s">
        <v>233</v>
      </c>
      <c r="F321" s="533" t="s">
        <v>234</v>
      </c>
      <c r="G321" s="392">
        <v>0</v>
      </c>
      <c r="H321" s="488" t="s">
        <v>8</v>
      </c>
      <c r="I321" s="504"/>
      <c r="J321" s="504">
        <v>1</v>
      </c>
      <c r="K321" s="504"/>
      <c r="L321" s="504"/>
      <c r="M321" s="504">
        <v>0</v>
      </c>
      <c r="N321" s="864">
        <v>1</v>
      </c>
      <c r="O321" s="864">
        <v>1</v>
      </c>
      <c r="P321" s="864">
        <v>1</v>
      </c>
      <c r="Q321" s="502">
        <f>+(R321*$Q$317)/R$317</f>
        <v>0</v>
      </c>
      <c r="R321" s="499">
        <v>0</v>
      </c>
      <c r="S321" s="498">
        <f t="shared" si="53"/>
        <v>0.11320528384907193</v>
      </c>
      <c r="T321" s="499">
        <v>2000000</v>
      </c>
      <c r="U321" s="498">
        <f t="shared" si="50"/>
        <v>0</v>
      </c>
      <c r="V321" s="499">
        <v>0</v>
      </c>
      <c r="W321" s="498">
        <f t="shared" si="51"/>
        <v>0</v>
      </c>
      <c r="X321" s="499">
        <v>0</v>
      </c>
      <c r="Y321" s="502">
        <f t="shared" si="52"/>
        <v>2.9634960476892108E-2</v>
      </c>
      <c r="Z321" s="499">
        <v>2000000</v>
      </c>
    </row>
    <row r="322" spans="1:31" ht="94.5" customHeight="1">
      <c r="A322" s="900"/>
      <c r="B322" s="885"/>
      <c r="C322" s="899"/>
      <c r="D322" s="787"/>
      <c r="E322" s="504">
        <v>4</v>
      </c>
      <c r="F322" s="533" t="s">
        <v>235</v>
      </c>
      <c r="G322" s="396">
        <v>0</v>
      </c>
      <c r="H322" s="488" t="s">
        <v>8</v>
      </c>
      <c r="I322" s="504">
        <v>1</v>
      </c>
      <c r="J322" s="504">
        <v>1</v>
      </c>
      <c r="K322" s="504">
        <v>1</v>
      </c>
      <c r="L322" s="504">
        <v>1</v>
      </c>
      <c r="M322" s="504">
        <v>1</v>
      </c>
      <c r="N322" s="864">
        <v>2</v>
      </c>
      <c r="O322" s="864">
        <v>3</v>
      </c>
      <c r="P322" s="864">
        <v>4</v>
      </c>
      <c r="Q322" s="502">
        <f>+(R322*$Q$317)/R$317</f>
        <v>7.7958198428235675E-2</v>
      </c>
      <c r="R322" s="499">
        <v>1000000</v>
      </c>
      <c r="S322" s="498">
        <f t="shared" si="53"/>
        <v>5.6602641924535964E-2</v>
      </c>
      <c r="T322" s="499">
        <v>1000000</v>
      </c>
      <c r="U322" s="498">
        <f t="shared" si="50"/>
        <v>5.9026664370186908E-2</v>
      </c>
      <c r="V322" s="499">
        <v>1060000</v>
      </c>
      <c r="W322" s="498">
        <f t="shared" si="51"/>
        <v>5.9026664370186908E-2</v>
      </c>
      <c r="X322" s="499">
        <v>1123600</v>
      </c>
      <c r="Y322" s="502">
        <f t="shared" si="52"/>
        <v>6.1990410325562913E-2</v>
      </c>
      <c r="Z322" s="499">
        <v>4183600</v>
      </c>
    </row>
    <row r="323" spans="1:31" ht="106.5" customHeight="1">
      <c r="A323" s="900"/>
      <c r="B323" s="885"/>
      <c r="C323" s="899"/>
      <c r="D323" s="787"/>
      <c r="E323" s="533">
        <v>2</v>
      </c>
      <c r="F323" s="533" t="s">
        <v>236</v>
      </c>
      <c r="G323" s="396">
        <v>0</v>
      </c>
      <c r="H323" s="488" t="s">
        <v>8</v>
      </c>
      <c r="I323" s="504">
        <v>1</v>
      </c>
      <c r="J323" s="504"/>
      <c r="K323" s="504">
        <v>1</v>
      </c>
      <c r="L323" s="504"/>
      <c r="M323" s="504">
        <v>1</v>
      </c>
      <c r="N323" s="864">
        <v>1</v>
      </c>
      <c r="O323" s="864">
        <v>2</v>
      </c>
      <c r="P323" s="864">
        <v>2</v>
      </c>
      <c r="Q323" s="502">
        <f>+(R323*$Q$317)/R$317</f>
        <v>7.7958198428235675E-2</v>
      </c>
      <c r="R323" s="499">
        <v>1000000</v>
      </c>
      <c r="S323" s="498">
        <f t="shared" si="53"/>
        <v>5.6602641924535964E-2</v>
      </c>
      <c r="T323" s="499">
        <v>1000000</v>
      </c>
      <c r="U323" s="498">
        <f t="shared" si="50"/>
        <v>5.9026664370186908E-2</v>
      </c>
      <c r="V323" s="499">
        <v>1060000</v>
      </c>
      <c r="W323" s="498">
        <f t="shared" si="51"/>
        <v>5.9026664370186908E-2</v>
      </c>
      <c r="X323" s="499">
        <v>1123600</v>
      </c>
      <c r="Y323" s="502">
        <f t="shared" si="52"/>
        <v>6.1990410325562913E-2</v>
      </c>
      <c r="Z323" s="499">
        <v>4183600</v>
      </c>
    </row>
    <row r="324" spans="1:31" ht="81.75" customHeight="1">
      <c r="A324" s="900" t="s">
        <v>569</v>
      </c>
      <c r="B324" s="885"/>
      <c r="C324" s="899"/>
      <c r="D324" s="787"/>
      <c r="E324" s="533" t="s">
        <v>237</v>
      </c>
      <c r="F324" s="533" t="s">
        <v>238</v>
      </c>
      <c r="G324" s="396">
        <v>0</v>
      </c>
      <c r="H324" s="488" t="s">
        <v>8</v>
      </c>
      <c r="I324" s="570"/>
      <c r="J324" s="504">
        <v>1</v>
      </c>
      <c r="K324" s="504"/>
      <c r="L324" s="504"/>
      <c r="M324" s="504">
        <v>0</v>
      </c>
      <c r="N324" s="864">
        <v>1</v>
      </c>
      <c r="O324" s="864">
        <v>1</v>
      </c>
      <c r="P324" s="864">
        <v>1</v>
      </c>
      <c r="Q324" s="502">
        <f>+(R324*$Q$317)/R$317</f>
        <v>0</v>
      </c>
      <c r="R324" s="499">
        <v>0</v>
      </c>
      <c r="S324" s="498">
        <f t="shared" si="53"/>
        <v>0.8479075760295488</v>
      </c>
      <c r="T324" s="499">
        <v>14980000</v>
      </c>
      <c r="U324" s="498">
        <f t="shared" si="50"/>
        <v>0</v>
      </c>
      <c r="V324" s="499">
        <v>0</v>
      </c>
      <c r="W324" s="498">
        <f t="shared" si="51"/>
        <v>0</v>
      </c>
      <c r="X324" s="499">
        <v>0</v>
      </c>
      <c r="Y324" s="502">
        <f t="shared" si="52"/>
        <v>0.22196585397192189</v>
      </c>
      <c r="Z324" s="499">
        <v>14980000</v>
      </c>
    </row>
    <row r="325" spans="1:31" ht="74.25" customHeight="1">
      <c r="A325" s="900"/>
      <c r="B325" s="885"/>
      <c r="C325" s="899"/>
      <c r="D325" s="787"/>
      <c r="E325" s="533" t="s">
        <v>239</v>
      </c>
      <c r="F325" s="533" t="s">
        <v>240</v>
      </c>
      <c r="G325" s="404"/>
      <c r="H325" s="488"/>
      <c r="I325" s="533"/>
      <c r="J325" s="504"/>
      <c r="K325" s="504"/>
      <c r="L325" s="504"/>
      <c r="M325" s="504"/>
      <c r="N325" s="864"/>
      <c r="O325" s="864"/>
      <c r="P325" s="864"/>
      <c r="Q325" s="502"/>
      <c r="R325" s="499">
        <v>0</v>
      </c>
      <c r="S325" s="498">
        <f t="shared" si="53"/>
        <v>0</v>
      </c>
      <c r="T325" s="499">
        <v>0</v>
      </c>
      <c r="U325" s="498">
        <f t="shared" si="50"/>
        <v>0</v>
      </c>
      <c r="V325" s="499">
        <v>0</v>
      </c>
      <c r="W325" s="498">
        <f t="shared" si="51"/>
        <v>0</v>
      </c>
      <c r="X325" s="499">
        <v>0</v>
      </c>
      <c r="Y325" s="502">
        <f t="shared" si="52"/>
        <v>0</v>
      </c>
      <c r="Z325" s="499">
        <v>0</v>
      </c>
    </row>
    <row r="326" spans="1:31" ht="76.5" customHeight="1">
      <c r="A326" s="900"/>
      <c r="B326" s="885"/>
      <c r="C326" s="899"/>
      <c r="D326" s="787"/>
      <c r="E326" s="533">
        <v>11</v>
      </c>
      <c r="F326" s="533" t="s">
        <v>241</v>
      </c>
      <c r="G326" s="396">
        <v>11</v>
      </c>
      <c r="H326" s="488" t="s">
        <v>9</v>
      </c>
      <c r="I326" s="504">
        <v>11</v>
      </c>
      <c r="J326" s="504"/>
      <c r="K326" s="504"/>
      <c r="L326" s="504"/>
      <c r="M326" s="504">
        <v>11</v>
      </c>
      <c r="N326" s="864">
        <v>11</v>
      </c>
      <c r="O326" s="864">
        <v>11</v>
      </c>
      <c r="P326" s="864">
        <v>11</v>
      </c>
      <c r="Q326" s="502">
        <f>+(R326*$Q$317)/R$317</f>
        <v>0</v>
      </c>
      <c r="R326" s="499">
        <v>0</v>
      </c>
      <c r="S326" s="498">
        <f t="shared" si="53"/>
        <v>0</v>
      </c>
      <c r="T326" s="499">
        <v>0</v>
      </c>
      <c r="U326" s="498">
        <f t="shared" si="50"/>
        <v>0</v>
      </c>
      <c r="V326" s="499">
        <v>0</v>
      </c>
      <c r="W326" s="498">
        <f t="shared" si="51"/>
        <v>0</v>
      </c>
      <c r="X326" s="499">
        <v>0</v>
      </c>
      <c r="Y326" s="502">
        <f t="shared" si="52"/>
        <v>0</v>
      </c>
      <c r="Z326" s="499">
        <v>0</v>
      </c>
    </row>
    <row r="327" spans="1:31" ht="93.75" customHeight="1">
      <c r="A327" s="900"/>
      <c r="B327" s="885"/>
      <c r="C327" s="899"/>
      <c r="D327" s="787"/>
      <c r="E327" s="488">
        <v>4</v>
      </c>
      <c r="F327" s="533" t="s">
        <v>242</v>
      </c>
      <c r="G327" s="396">
        <v>1</v>
      </c>
      <c r="H327" s="488" t="s">
        <v>8</v>
      </c>
      <c r="I327" s="570">
        <v>1</v>
      </c>
      <c r="J327" s="504">
        <v>1</v>
      </c>
      <c r="K327" s="504">
        <v>1</v>
      </c>
      <c r="L327" s="504">
        <v>1</v>
      </c>
      <c r="M327" s="504">
        <v>1</v>
      </c>
      <c r="N327" s="864">
        <v>2</v>
      </c>
      <c r="O327" s="864">
        <v>3</v>
      </c>
      <c r="P327" s="864">
        <v>4</v>
      </c>
      <c r="Q327" s="502">
        <f>+(R327*$Q$317)/R$317</f>
        <v>0.3118327937129427</v>
      </c>
      <c r="R327" s="499">
        <v>4000000</v>
      </c>
      <c r="S327" s="498">
        <f t="shared" si="53"/>
        <v>0.22641056769814386</v>
      </c>
      <c r="T327" s="499">
        <v>4000000</v>
      </c>
      <c r="U327" s="498">
        <f t="shared" si="50"/>
        <v>0.3341131945482278</v>
      </c>
      <c r="V327" s="499">
        <v>6000000</v>
      </c>
      <c r="W327" s="498">
        <f t="shared" si="51"/>
        <v>0.3341131945482278</v>
      </c>
      <c r="X327" s="499">
        <v>6360000</v>
      </c>
      <c r="Y327" s="502">
        <f t="shared" si="52"/>
        <v>0.30168389765476167</v>
      </c>
      <c r="Z327" s="499">
        <v>20360000</v>
      </c>
    </row>
    <row r="328" spans="1:31" ht="77.25" customHeight="1">
      <c r="A328" s="900"/>
      <c r="B328" s="885"/>
      <c r="C328" s="899"/>
      <c r="D328" s="787"/>
      <c r="E328" s="488">
        <v>2</v>
      </c>
      <c r="F328" s="533" t="s">
        <v>570</v>
      </c>
      <c r="G328" s="396">
        <v>0</v>
      </c>
      <c r="H328" s="488" t="s">
        <v>8</v>
      </c>
      <c r="I328" s="570">
        <v>1</v>
      </c>
      <c r="J328" s="504"/>
      <c r="K328" s="504"/>
      <c r="L328" s="504">
        <v>1</v>
      </c>
      <c r="M328" s="504">
        <v>1</v>
      </c>
      <c r="N328" s="864">
        <v>1</v>
      </c>
      <c r="O328" s="864">
        <v>1</v>
      </c>
      <c r="P328" s="864">
        <v>2</v>
      </c>
      <c r="Q328" s="502">
        <f>+(R328*$Q$317)/R$317</f>
        <v>0.15591639685647135</v>
      </c>
      <c r="R328" s="499">
        <v>2000000</v>
      </c>
      <c r="S328" s="498">
        <f t="shared" si="53"/>
        <v>0</v>
      </c>
      <c r="T328" s="499">
        <v>0</v>
      </c>
      <c r="U328" s="498">
        <f t="shared" si="50"/>
        <v>0</v>
      </c>
      <c r="V328" s="499">
        <v>0</v>
      </c>
      <c r="W328" s="498">
        <f t="shared" si="51"/>
        <v>0</v>
      </c>
      <c r="X328" s="499">
        <v>0</v>
      </c>
      <c r="Y328" s="502">
        <f t="shared" si="52"/>
        <v>2.9634960476892108E-2</v>
      </c>
      <c r="Z328" s="499">
        <v>2000000</v>
      </c>
    </row>
    <row r="329" spans="1:31" ht="108" customHeight="1">
      <c r="A329" s="900"/>
      <c r="B329" s="885"/>
      <c r="C329" s="899"/>
      <c r="D329" s="787"/>
      <c r="E329" s="488" t="s">
        <v>245</v>
      </c>
      <c r="F329" s="533" t="s">
        <v>246</v>
      </c>
      <c r="G329" s="396">
        <v>0</v>
      </c>
      <c r="H329" s="488" t="s">
        <v>8</v>
      </c>
      <c r="I329" s="570">
        <v>1</v>
      </c>
      <c r="J329" s="504">
        <v>1</v>
      </c>
      <c r="K329" s="504">
        <v>1</v>
      </c>
      <c r="L329" s="504"/>
      <c r="M329" s="504">
        <v>1</v>
      </c>
      <c r="N329" s="864">
        <v>2</v>
      </c>
      <c r="O329" s="864">
        <v>3</v>
      </c>
      <c r="P329" s="864">
        <v>3</v>
      </c>
      <c r="Q329" s="502">
        <f>+(R329*$Q$317)/R$317</f>
        <v>7.7958198428235675E-2</v>
      </c>
      <c r="R329" s="499">
        <v>1000000</v>
      </c>
      <c r="S329" s="498">
        <f t="shared" si="53"/>
        <v>5.6602641924535964E-2</v>
      </c>
      <c r="T329" s="499">
        <v>1000000</v>
      </c>
      <c r="U329" s="498">
        <f t="shared" si="50"/>
        <v>5.9026664370186908E-2</v>
      </c>
      <c r="V329" s="499">
        <v>1060000</v>
      </c>
      <c r="W329" s="498">
        <f t="shared" si="51"/>
        <v>5.9026664370186908E-2</v>
      </c>
      <c r="X329" s="499">
        <v>1123600</v>
      </c>
      <c r="Y329" s="502">
        <f t="shared" si="52"/>
        <v>6.1990410325562913E-2</v>
      </c>
      <c r="Z329" s="499">
        <v>4183600</v>
      </c>
    </row>
    <row r="330" spans="1:31" ht="96" customHeight="1">
      <c r="A330" s="538" t="s">
        <v>571</v>
      </c>
      <c r="B330" s="885"/>
      <c r="C330" s="899"/>
      <c r="D330" s="787"/>
      <c r="E330" s="533" t="s">
        <v>243</v>
      </c>
      <c r="F330" s="533" t="s">
        <v>244</v>
      </c>
      <c r="G330" s="396">
        <v>50</v>
      </c>
      <c r="H330" s="488" t="s">
        <v>8</v>
      </c>
      <c r="I330" s="570">
        <v>25</v>
      </c>
      <c r="J330" s="504">
        <v>25</v>
      </c>
      <c r="K330" s="504">
        <v>25</v>
      </c>
      <c r="L330" s="504">
        <v>25</v>
      </c>
      <c r="M330" s="504">
        <v>25</v>
      </c>
      <c r="N330" s="504">
        <v>50</v>
      </c>
      <c r="O330" s="504">
        <v>75</v>
      </c>
      <c r="P330" s="504">
        <v>100</v>
      </c>
      <c r="Q330" s="502">
        <f>+(R330*$Q$317)/R$317</f>
        <v>0.85754018271059251</v>
      </c>
      <c r="R330" s="499">
        <v>11000000</v>
      </c>
      <c r="S330" s="498">
        <f t="shared" si="53"/>
        <v>0.62262906116989558</v>
      </c>
      <c r="T330" s="499">
        <v>11000000</v>
      </c>
      <c r="U330" s="498">
        <f t="shared" si="50"/>
        <v>1.5535595320103495</v>
      </c>
      <c r="V330" s="499">
        <v>27898800</v>
      </c>
      <c r="W330" s="498">
        <f t="shared" si="51"/>
        <v>1.5535595320103495</v>
      </c>
      <c r="X330" s="499">
        <v>29572728</v>
      </c>
      <c r="Y330" s="502">
        <f t="shared" si="52"/>
        <v>1.1775677956591122</v>
      </c>
      <c r="Z330" s="499">
        <v>79471528</v>
      </c>
    </row>
    <row r="331" spans="1:31" s="678" customFormat="1" ht="20.100000000000001" customHeight="1">
      <c r="D331" s="332"/>
      <c r="F331" s="689"/>
      <c r="G331" s="332"/>
      <c r="J331" s="711" t="s">
        <v>780</v>
      </c>
      <c r="P331" s="677"/>
      <c r="Q331" s="687">
        <f>SUM(Q318:Q330)</f>
        <v>2.5726205481317774</v>
      </c>
      <c r="R331" s="690">
        <v>33000000</v>
      </c>
      <c r="S331" s="687">
        <f>SUM(S318:S330)</f>
        <v>1.9799604145202681</v>
      </c>
      <c r="T331" s="690">
        <v>34980000</v>
      </c>
      <c r="U331" s="687">
        <f>SUM(U318:U330)</f>
        <v>2.064752719669138</v>
      </c>
      <c r="V331" s="690">
        <v>37078800</v>
      </c>
      <c r="W331" s="687">
        <f>SUM(W318:W330)</f>
        <v>2.064752719669138</v>
      </c>
      <c r="X331" s="690">
        <v>39303528</v>
      </c>
      <c r="Y331" s="687">
        <f>SUM(Y318:Y330)</f>
        <v>2.1390859423160675</v>
      </c>
      <c r="Z331" s="688">
        <v>144362328</v>
      </c>
    </row>
    <row r="332" spans="1:31" s="517" customFormat="1" ht="20.100000000000001" customHeight="1">
      <c r="D332" s="5"/>
      <c r="F332" s="555"/>
      <c r="G332" s="5"/>
      <c r="P332" s="516"/>
      <c r="R332" s="580">
        <v>0</v>
      </c>
      <c r="T332" s="580">
        <v>0</v>
      </c>
      <c r="V332" s="580">
        <v>0</v>
      </c>
      <c r="X332" s="580">
        <v>0</v>
      </c>
      <c r="Z332" s="518">
        <v>0</v>
      </c>
    </row>
    <row r="333" spans="1:31" ht="20.100000000000001" customHeight="1"/>
    <row r="334" spans="1:31" ht="20.25" customHeight="1">
      <c r="A334" s="885" t="s">
        <v>29</v>
      </c>
      <c r="B334" s="885"/>
      <c r="C334" s="885"/>
      <c r="D334" s="885"/>
      <c r="E334" s="885"/>
      <c r="F334" s="885"/>
      <c r="G334" s="885"/>
      <c r="H334" s="885"/>
      <c r="I334" s="885"/>
      <c r="J334" s="885"/>
      <c r="K334" s="885"/>
      <c r="L334" s="885"/>
      <c r="M334" s="885"/>
      <c r="N334" s="885"/>
      <c r="O334" s="885"/>
      <c r="P334" s="885"/>
      <c r="Q334" s="885"/>
      <c r="R334" s="885"/>
      <c r="S334" s="885"/>
      <c r="T334" s="885"/>
      <c r="U334" s="885"/>
      <c r="V334" s="885"/>
      <c r="W334" s="885"/>
      <c r="X334" s="885"/>
      <c r="Y334" s="885"/>
      <c r="Z334" s="885"/>
      <c r="AA334" s="614"/>
      <c r="AB334" s="614"/>
      <c r="AC334" s="614"/>
      <c r="AD334" s="614"/>
      <c r="AE334" s="614"/>
    </row>
    <row r="335" spans="1:31" ht="20.25" customHeight="1">
      <c r="A335" s="885" t="s">
        <v>824</v>
      </c>
      <c r="B335" s="885"/>
      <c r="C335" s="885"/>
      <c r="D335" s="885"/>
      <c r="E335" s="885"/>
      <c r="F335" s="885"/>
      <c r="G335" s="885"/>
      <c r="H335" s="885"/>
      <c r="I335" s="885"/>
      <c r="J335" s="885"/>
      <c r="K335" s="885"/>
      <c r="L335" s="885"/>
      <c r="M335" s="885"/>
      <c r="N335" s="885"/>
      <c r="O335" s="885"/>
      <c r="P335" s="885"/>
      <c r="Q335" s="885"/>
      <c r="R335" s="885"/>
      <c r="S335" s="885"/>
      <c r="T335" s="885"/>
      <c r="U335" s="885"/>
      <c r="V335" s="885"/>
      <c r="W335" s="885"/>
      <c r="X335" s="885"/>
      <c r="Y335" s="885"/>
      <c r="Z335" s="885"/>
    </row>
    <row r="336" spans="1:31" ht="20.25" customHeight="1">
      <c r="A336" s="885" t="s">
        <v>381</v>
      </c>
      <c r="B336" s="885"/>
      <c r="C336" s="885"/>
      <c r="D336" s="885"/>
      <c r="E336" s="885"/>
      <c r="F336" s="885"/>
      <c r="G336" s="885"/>
      <c r="H336" s="885"/>
      <c r="I336" s="885"/>
      <c r="J336" s="885"/>
      <c r="K336" s="885"/>
      <c r="L336" s="885"/>
      <c r="M336" s="885"/>
      <c r="N336" s="885"/>
      <c r="O336" s="885"/>
      <c r="P336" s="885"/>
      <c r="Q336" s="885"/>
      <c r="R336" s="885"/>
      <c r="S336" s="885"/>
      <c r="T336" s="885"/>
      <c r="U336" s="885"/>
      <c r="V336" s="885"/>
      <c r="W336" s="885"/>
      <c r="X336" s="885"/>
      <c r="Y336" s="885"/>
      <c r="Z336" s="885"/>
    </row>
    <row r="337" spans="1:26" ht="27" customHeight="1">
      <c r="A337" s="681" t="s">
        <v>1</v>
      </c>
      <c r="B337" s="889" t="s">
        <v>396</v>
      </c>
      <c r="C337" s="889"/>
      <c r="D337" s="889"/>
      <c r="E337" s="889"/>
      <c r="F337" s="552"/>
      <c r="G337" s="29"/>
      <c r="H337" s="682"/>
      <c r="I337" s="682"/>
      <c r="J337" s="682"/>
      <c r="K337" s="682"/>
      <c r="L337" s="682"/>
      <c r="M337" s="682"/>
      <c r="N337" s="682"/>
      <c r="O337" s="682"/>
      <c r="P337" s="497"/>
      <c r="Q337" s="682"/>
      <c r="R337" s="683"/>
      <c r="S337" s="682"/>
      <c r="T337" s="683"/>
      <c r="U337" s="682"/>
      <c r="V337" s="683"/>
      <c r="W337" s="682"/>
      <c r="X337" s="683"/>
      <c r="Y337" s="682"/>
      <c r="Z337" s="490"/>
    </row>
    <row r="338" spans="1:26" ht="24.75" customHeight="1">
      <c r="A338" s="885" t="s">
        <v>21</v>
      </c>
      <c r="B338" s="885" t="s">
        <v>22</v>
      </c>
      <c r="C338" s="877" t="s">
        <v>23</v>
      </c>
      <c r="D338" s="877"/>
      <c r="E338" s="885" t="s">
        <v>24</v>
      </c>
      <c r="F338" s="877" t="s">
        <v>25</v>
      </c>
      <c r="G338" s="877"/>
      <c r="H338" s="487"/>
      <c r="I338" s="876" t="s">
        <v>379</v>
      </c>
      <c r="J338" s="876"/>
      <c r="K338" s="876"/>
      <c r="L338" s="876"/>
      <c r="M338" s="876" t="s">
        <v>380</v>
      </c>
      <c r="N338" s="876"/>
      <c r="O338" s="876"/>
      <c r="P338" s="876"/>
      <c r="Q338" s="500">
        <v>1</v>
      </c>
      <c r="R338" s="489"/>
      <c r="S338" s="500">
        <v>1</v>
      </c>
      <c r="T338" s="895" t="s">
        <v>382</v>
      </c>
      <c r="U338" s="895"/>
      <c r="V338" s="895"/>
      <c r="W338" s="895"/>
      <c r="X338" s="895"/>
      <c r="Y338" s="895"/>
      <c r="Z338" s="490" t="s">
        <v>383</v>
      </c>
    </row>
    <row r="339" spans="1:26" ht="83.25" customHeight="1">
      <c r="A339" s="885"/>
      <c r="B339" s="885"/>
      <c r="C339" s="488" t="s">
        <v>23</v>
      </c>
      <c r="D339" s="392" t="s">
        <v>27</v>
      </c>
      <c r="E339" s="885"/>
      <c r="F339" s="552" t="s">
        <v>25</v>
      </c>
      <c r="G339" s="408" t="s">
        <v>27</v>
      </c>
      <c r="H339" s="487" t="s">
        <v>9</v>
      </c>
      <c r="I339" s="488">
        <v>2012</v>
      </c>
      <c r="J339" s="488">
        <v>2013</v>
      </c>
      <c r="K339" s="488">
        <v>2014</v>
      </c>
      <c r="L339" s="488">
        <v>2015</v>
      </c>
      <c r="M339" s="488">
        <v>2012</v>
      </c>
      <c r="N339" s="488">
        <v>2013</v>
      </c>
      <c r="O339" s="488">
        <v>2014</v>
      </c>
      <c r="P339" s="530">
        <v>2015</v>
      </c>
      <c r="Q339" s="488" t="s">
        <v>3</v>
      </c>
      <c r="R339" s="489" t="s">
        <v>4</v>
      </c>
      <c r="S339" s="488" t="s">
        <v>3</v>
      </c>
      <c r="T339" s="489" t="s">
        <v>616</v>
      </c>
      <c r="U339" s="488" t="s">
        <v>3</v>
      </c>
      <c r="V339" s="489" t="s">
        <v>617</v>
      </c>
      <c r="W339" s="488" t="s">
        <v>3</v>
      </c>
      <c r="X339" s="489" t="s">
        <v>618</v>
      </c>
      <c r="Y339" s="488" t="s">
        <v>3</v>
      </c>
      <c r="Z339" s="489" t="s">
        <v>386</v>
      </c>
    </row>
    <row r="340" spans="1:26" ht="23.25" customHeight="1">
      <c r="A340" s="626"/>
      <c r="B340" s="493"/>
      <c r="C340" s="493"/>
      <c r="D340" s="31"/>
      <c r="E340" s="494"/>
      <c r="F340" s="495"/>
      <c r="G340" s="73"/>
      <c r="H340" s="496"/>
      <c r="I340" s="496"/>
      <c r="J340" s="496"/>
      <c r="K340" s="496"/>
      <c r="L340" s="496"/>
      <c r="M340" s="496"/>
      <c r="N340" s="496"/>
      <c r="O340" s="496"/>
      <c r="P340" s="497"/>
      <c r="Q340" s="498">
        <f>+(R340*$Q$113)/R$113</f>
        <v>10.368440390955346</v>
      </c>
      <c r="R340" s="499">
        <v>133000000</v>
      </c>
      <c r="S340" s="498">
        <f>+(T340*$S$113)/T$113</f>
        <v>7.9798404585210809</v>
      </c>
      <c r="T340" s="499">
        <v>140980000</v>
      </c>
      <c r="U340" s="498">
        <f>+(V340*$U$113)/V$113</f>
        <v>6.6510131701678112</v>
      </c>
      <c r="V340" s="499">
        <v>119438800</v>
      </c>
      <c r="W340" s="498">
        <f>+(X340*$W$113)/X$113</f>
        <v>6.6510131701678112</v>
      </c>
      <c r="X340" s="499">
        <v>126605128</v>
      </c>
      <c r="Y340" s="498">
        <f>+(Z340*$Y$113)/Z$113</f>
        <v>7.7054442766590929</v>
      </c>
      <c r="Z340" s="499">
        <v>520023928</v>
      </c>
    </row>
    <row r="341" spans="1:26" ht="51" customHeight="1">
      <c r="A341" s="941" t="s">
        <v>637</v>
      </c>
      <c r="B341" s="927" t="s">
        <v>638</v>
      </c>
      <c r="C341" s="927" t="s">
        <v>639</v>
      </c>
      <c r="D341" s="942">
        <v>3.5000000000000003E-2</v>
      </c>
      <c r="E341" s="661" t="s">
        <v>640</v>
      </c>
      <c r="F341" s="661" t="s">
        <v>641</v>
      </c>
      <c r="G341" s="408">
        <v>0</v>
      </c>
      <c r="H341" s="488" t="s">
        <v>8</v>
      </c>
      <c r="I341" s="627">
        <v>1</v>
      </c>
      <c r="J341" s="627"/>
      <c r="K341" s="504"/>
      <c r="L341" s="504"/>
      <c r="M341" s="504">
        <v>1</v>
      </c>
      <c r="N341" s="504">
        <v>1</v>
      </c>
      <c r="O341" s="504">
        <v>1</v>
      </c>
      <c r="P341" s="504">
        <v>1</v>
      </c>
      <c r="Q341" s="502">
        <f t="shared" ref="Q341:Q389" si="54">+(R341*$Q$340)/R$340</f>
        <v>0.15591639685647135</v>
      </c>
      <c r="R341" s="499">
        <v>2000000</v>
      </c>
      <c r="S341" s="502">
        <f>+(T341*$U$340)/T$340</f>
        <v>0.54159193639896774</v>
      </c>
      <c r="T341" s="499">
        <v>11480000</v>
      </c>
      <c r="U341" s="502">
        <f>+(V341*$U$340)/V$340</f>
        <v>0.67762610696974568</v>
      </c>
      <c r="V341" s="499">
        <v>12168800</v>
      </c>
      <c r="W341" s="502">
        <f>+(X341*$W$340)/X$340</f>
        <v>0.67762610696974568</v>
      </c>
      <c r="X341" s="499">
        <v>12898928</v>
      </c>
      <c r="Y341" s="502">
        <f>+(Z341*$Y$340)/Z$340</f>
        <v>0.57118019787699359</v>
      </c>
      <c r="Z341" s="499">
        <v>38547728</v>
      </c>
    </row>
    <row r="342" spans="1:26" ht="108.75" customHeight="1">
      <c r="A342" s="941"/>
      <c r="B342" s="927"/>
      <c r="C342" s="927"/>
      <c r="D342" s="943"/>
      <c r="E342" s="661" t="s">
        <v>572</v>
      </c>
      <c r="F342" s="661" t="s">
        <v>428</v>
      </c>
      <c r="G342" s="393">
        <v>0</v>
      </c>
      <c r="H342" s="488" t="s">
        <v>8</v>
      </c>
      <c r="I342" s="627"/>
      <c r="J342" s="627">
        <v>1</v>
      </c>
      <c r="K342" s="504"/>
      <c r="L342" s="504"/>
      <c r="M342" s="504">
        <v>0</v>
      </c>
      <c r="N342" s="504">
        <v>1</v>
      </c>
      <c r="O342" s="504">
        <v>1</v>
      </c>
      <c r="P342" s="504">
        <v>1</v>
      </c>
      <c r="Q342" s="502">
        <f t="shared" si="54"/>
        <v>0</v>
      </c>
      <c r="R342" s="499">
        <v>0</v>
      </c>
      <c r="S342" s="502">
        <f t="shared" ref="S342:S389" si="55">+(T342*$U$340)/T$340</f>
        <v>7.0765496916241427E-2</v>
      </c>
      <c r="T342" s="499">
        <v>1500000</v>
      </c>
      <c r="U342" s="502">
        <f t="shared" ref="U342:U389" si="56">+(V342*$U$340)/V$340</f>
        <v>8.8539996555280359E-2</v>
      </c>
      <c r="V342" s="499">
        <v>1590000</v>
      </c>
      <c r="W342" s="502">
        <f t="shared" ref="W342:W389" si="57">+(X342*$W$340)/X$340</f>
        <v>8.8539996555280373E-2</v>
      </c>
      <c r="X342" s="499">
        <v>1685400</v>
      </c>
      <c r="Y342" s="502">
        <f t="shared" ref="Y342:Y389" si="58">+(Z342*$Y$340)/Z$340</f>
        <v>7.0759395130675279E-2</v>
      </c>
      <c r="Z342" s="499">
        <v>4775400</v>
      </c>
    </row>
    <row r="343" spans="1:26" ht="69" customHeight="1">
      <c r="A343" s="941"/>
      <c r="B343" s="927"/>
      <c r="C343" s="927"/>
      <c r="D343" s="943"/>
      <c r="E343" s="661" t="s">
        <v>573</v>
      </c>
      <c r="F343" s="661" t="s">
        <v>429</v>
      </c>
      <c r="G343" s="393">
        <v>1</v>
      </c>
      <c r="H343" s="488" t="s">
        <v>8</v>
      </c>
      <c r="I343" s="627"/>
      <c r="J343" s="627">
        <v>1</v>
      </c>
      <c r="K343" s="504"/>
      <c r="L343" s="504"/>
      <c r="M343" s="504">
        <v>0</v>
      </c>
      <c r="N343" s="504">
        <v>1</v>
      </c>
      <c r="O343" s="504">
        <v>1</v>
      </c>
      <c r="P343" s="504">
        <v>1</v>
      </c>
      <c r="Q343" s="502">
        <f t="shared" si="54"/>
        <v>0</v>
      </c>
      <c r="R343" s="499">
        <v>0</v>
      </c>
      <c r="S343" s="502">
        <f t="shared" si="55"/>
        <v>7.0765496916241427E-2</v>
      </c>
      <c r="T343" s="499">
        <v>1500000</v>
      </c>
      <c r="U343" s="502">
        <f t="shared" si="56"/>
        <v>8.8539996555280359E-2</v>
      </c>
      <c r="V343" s="499">
        <v>1590000</v>
      </c>
      <c r="W343" s="502">
        <f t="shared" si="57"/>
        <v>8.8539996555280373E-2</v>
      </c>
      <c r="X343" s="499">
        <v>1685400</v>
      </c>
      <c r="Y343" s="502">
        <f t="shared" si="58"/>
        <v>7.0759395130675279E-2</v>
      </c>
      <c r="Z343" s="499">
        <v>4775400</v>
      </c>
    </row>
    <row r="344" spans="1:26" ht="57" customHeight="1">
      <c r="A344" s="886" t="s">
        <v>397</v>
      </c>
      <c r="B344" s="887" t="s">
        <v>574</v>
      </c>
      <c r="C344" s="887" t="s">
        <v>398</v>
      </c>
      <c r="D344" s="944">
        <v>0.1</v>
      </c>
      <c r="E344" s="662">
        <v>4</v>
      </c>
      <c r="F344" s="662" t="s">
        <v>399</v>
      </c>
      <c r="G344" s="191">
        <v>0</v>
      </c>
      <c r="H344" s="488" t="s">
        <v>8</v>
      </c>
      <c r="I344" s="627">
        <v>1</v>
      </c>
      <c r="J344" s="627">
        <v>1</v>
      </c>
      <c r="K344" s="504">
        <v>1</v>
      </c>
      <c r="L344" s="504">
        <v>1</v>
      </c>
      <c r="M344" s="504">
        <v>1</v>
      </c>
      <c r="N344" s="504">
        <v>2</v>
      </c>
      <c r="O344" s="504">
        <v>3</v>
      </c>
      <c r="P344" s="504">
        <v>4</v>
      </c>
      <c r="Q344" s="502">
        <f t="shared" si="54"/>
        <v>0.15591639685647135</v>
      </c>
      <c r="R344" s="499">
        <v>2000000</v>
      </c>
      <c r="S344" s="502">
        <f t="shared" si="55"/>
        <v>9.4353995888321912E-2</v>
      </c>
      <c r="T344" s="499">
        <v>2000000</v>
      </c>
      <c r="U344" s="502">
        <f t="shared" si="56"/>
        <v>0.27842766212352316</v>
      </c>
      <c r="V344" s="499">
        <v>5000000</v>
      </c>
      <c r="W344" s="502">
        <f t="shared" si="57"/>
        <v>0.2784276621235231</v>
      </c>
      <c r="X344" s="499">
        <v>5300000</v>
      </c>
      <c r="Y344" s="502">
        <f t="shared" si="58"/>
        <v>0.21188996740977856</v>
      </c>
      <c r="Z344" s="499">
        <v>14300000</v>
      </c>
    </row>
    <row r="345" spans="1:26" ht="120" customHeight="1">
      <c r="A345" s="886"/>
      <c r="B345" s="887"/>
      <c r="C345" s="887"/>
      <c r="D345" s="944"/>
      <c r="E345" s="663">
        <v>4</v>
      </c>
      <c r="F345" s="663" t="s">
        <v>400</v>
      </c>
      <c r="G345" s="191">
        <v>0</v>
      </c>
      <c r="H345" s="488" t="s">
        <v>8</v>
      </c>
      <c r="I345" s="627">
        <v>1</v>
      </c>
      <c r="J345" s="627">
        <v>1</v>
      </c>
      <c r="K345" s="504">
        <v>1</v>
      </c>
      <c r="L345" s="504">
        <v>1</v>
      </c>
      <c r="M345" s="504">
        <v>1</v>
      </c>
      <c r="N345" s="504">
        <v>2</v>
      </c>
      <c r="O345" s="504">
        <v>3</v>
      </c>
      <c r="P345" s="504">
        <v>4</v>
      </c>
      <c r="Q345" s="502">
        <f t="shared" si="54"/>
        <v>7.7958198428235675E-2</v>
      </c>
      <c r="R345" s="499">
        <v>1000000</v>
      </c>
      <c r="S345" s="502">
        <f t="shared" si="55"/>
        <v>4.7176997944160956E-2</v>
      </c>
      <c r="T345" s="499">
        <v>1000000</v>
      </c>
      <c r="U345" s="502">
        <f t="shared" si="56"/>
        <v>0.11137106484940926</v>
      </c>
      <c r="V345" s="499">
        <v>2000000</v>
      </c>
      <c r="W345" s="502">
        <f t="shared" si="57"/>
        <v>0.11137106484940927</v>
      </c>
      <c r="X345" s="499">
        <v>2120000</v>
      </c>
      <c r="Y345" s="502">
        <f t="shared" si="58"/>
        <v>9.0682979059289848E-2</v>
      </c>
      <c r="Z345" s="499">
        <v>6120000</v>
      </c>
    </row>
    <row r="346" spans="1:26" ht="58.5" customHeight="1">
      <c r="A346" s="886"/>
      <c r="B346" s="887"/>
      <c r="C346" s="887"/>
      <c r="D346" s="944"/>
      <c r="E346" s="662" t="s">
        <v>575</v>
      </c>
      <c r="F346" s="662" t="s">
        <v>401</v>
      </c>
      <c r="G346" s="191">
        <v>0</v>
      </c>
      <c r="H346" s="488" t="s">
        <v>8</v>
      </c>
      <c r="I346" s="627">
        <v>1</v>
      </c>
      <c r="J346" s="627"/>
      <c r="K346" s="504"/>
      <c r="L346" s="504"/>
      <c r="M346" s="504">
        <v>1</v>
      </c>
      <c r="N346" s="504">
        <v>1</v>
      </c>
      <c r="O346" s="504">
        <v>1</v>
      </c>
      <c r="P346" s="504">
        <v>1</v>
      </c>
      <c r="Q346" s="502">
        <f t="shared" si="54"/>
        <v>3.8979099214117838E-2</v>
      </c>
      <c r="R346" s="499">
        <v>500000</v>
      </c>
      <c r="S346" s="502">
        <f t="shared" si="55"/>
        <v>0</v>
      </c>
      <c r="T346" s="499">
        <v>0</v>
      </c>
      <c r="U346" s="502">
        <f t="shared" si="56"/>
        <v>0</v>
      </c>
      <c r="V346" s="499">
        <v>0</v>
      </c>
      <c r="W346" s="502">
        <f t="shared" si="57"/>
        <v>0</v>
      </c>
      <c r="X346" s="499">
        <v>0</v>
      </c>
      <c r="Y346" s="502">
        <f t="shared" si="58"/>
        <v>7.408740119223026E-3</v>
      </c>
      <c r="Z346" s="499">
        <v>500000</v>
      </c>
    </row>
    <row r="347" spans="1:26" ht="62.25" customHeight="1">
      <c r="A347" s="886"/>
      <c r="B347" s="887"/>
      <c r="C347" s="887"/>
      <c r="D347" s="944"/>
      <c r="E347" s="662" t="s">
        <v>576</v>
      </c>
      <c r="F347" s="662" t="s">
        <v>777</v>
      </c>
      <c r="G347" s="191">
        <v>0</v>
      </c>
      <c r="H347" s="488" t="s">
        <v>8</v>
      </c>
      <c r="I347" s="627">
        <v>1</v>
      </c>
      <c r="J347" s="627"/>
      <c r="K347" s="504"/>
      <c r="L347" s="504"/>
      <c r="M347" s="504">
        <v>1</v>
      </c>
      <c r="N347" s="504">
        <v>1</v>
      </c>
      <c r="O347" s="504">
        <v>1</v>
      </c>
      <c r="P347" s="504">
        <v>1</v>
      </c>
      <c r="Q347" s="502">
        <f t="shared" si="54"/>
        <v>3.8979099214117838E-2</v>
      </c>
      <c r="R347" s="499">
        <v>500000</v>
      </c>
      <c r="S347" s="502">
        <f t="shared" si="55"/>
        <v>0</v>
      </c>
      <c r="T347" s="499">
        <v>0</v>
      </c>
      <c r="U347" s="502">
        <f t="shared" si="56"/>
        <v>0</v>
      </c>
      <c r="V347" s="499">
        <v>0</v>
      </c>
      <c r="W347" s="502">
        <f t="shared" si="57"/>
        <v>0</v>
      </c>
      <c r="X347" s="499">
        <v>0</v>
      </c>
      <c r="Y347" s="502">
        <f t="shared" si="58"/>
        <v>7.408740119223026E-3</v>
      </c>
      <c r="Z347" s="499">
        <v>500000</v>
      </c>
    </row>
    <row r="348" spans="1:26" ht="86.25" customHeight="1">
      <c r="A348" s="886" t="s">
        <v>402</v>
      </c>
      <c r="B348" s="887" t="s">
        <v>577</v>
      </c>
      <c r="C348" s="887" t="s">
        <v>578</v>
      </c>
      <c r="D348" s="944" t="s">
        <v>68</v>
      </c>
      <c r="E348" s="662">
        <v>4</v>
      </c>
      <c r="F348" s="662" t="s">
        <v>403</v>
      </c>
      <c r="G348" s="191">
        <v>0</v>
      </c>
      <c r="H348" s="488" t="s">
        <v>8</v>
      </c>
      <c r="I348" s="627">
        <v>1</v>
      </c>
      <c r="J348" s="627">
        <v>1</v>
      </c>
      <c r="K348" s="504">
        <v>1</v>
      </c>
      <c r="L348" s="504">
        <v>1</v>
      </c>
      <c r="M348" s="504">
        <v>1</v>
      </c>
      <c r="N348" s="504">
        <v>2</v>
      </c>
      <c r="O348" s="504">
        <v>3</v>
      </c>
      <c r="P348" s="504">
        <v>4</v>
      </c>
      <c r="Q348" s="502">
        <f t="shared" si="54"/>
        <v>7.7958198428235675E-2</v>
      </c>
      <c r="R348" s="499">
        <v>1000000</v>
      </c>
      <c r="S348" s="502">
        <f t="shared" si="55"/>
        <v>4.7176997944160956E-2</v>
      </c>
      <c r="T348" s="499">
        <v>1000000</v>
      </c>
      <c r="U348" s="502">
        <f t="shared" si="56"/>
        <v>8.352829863705695E-2</v>
      </c>
      <c r="V348" s="499">
        <v>1500000</v>
      </c>
      <c r="W348" s="502">
        <f t="shared" si="57"/>
        <v>8.3528298637056936E-2</v>
      </c>
      <c r="X348" s="499">
        <v>1590000</v>
      </c>
      <c r="Y348" s="502">
        <f t="shared" si="58"/>
        <v>7.5420974413690403E-2</v>
      </c>
      <c r="Z348" s="499">
        <v>5090000</v>
      </c>
    </row>
    <row r="349" spans="1:26" ht="78.75" customHeight="1">
      <c r="A349" s="886"/>
      <c r="B349" s="887"/>
      <c r="C349" s="887"/>
      <c r="D349" s="944"/>
      <c r="E349" s="662">
        <v>4</v>
      </c>
      <c r="F349" s="662" t="s">
        <v>404</v>
      </c>
      <c r="G349" s="191">
        <v>0</v>
      </c>
      <c r="H349" s="488" t="s">
        <v>8</v>
      </c>
      <c r="I349" s="627">
        <v>1</v>
      </c>
      <c r="J349" s="627">
        <v>1</v>
      </c>
      <c r="K349" s="504">
        <v>1</v>
      </c>
      <c r="L349" s="504">
        <v>1</v>
      </c>
      <c r="M349" s="504">
        <v>1</v>
      </c>
      <c r="N349" s="504">
        <v>2</v>
      </c>
      <c r="O349" s="504">
        <v>3</v>
      </c>
      <c r="P349" s="504">
        <v>4</v>
      </c>
      <c r="Q349" s="502">
        <f t="shared" si="54"/>
        <v>3.8979099214117838E-2</v>
      </c>
      <c r="R349" s="499">
        <v>500000</v>
      </c>
      <c r="S349" s="502">
        <f t="shared" si="55"/>
        <v>2.3588498972080478E-2</v>
      </c>
      <c r="T349" s="499">
        <v>500000</v>
      </c>
      <c r="U349" s="502">
        <f t="shared" si="56"/>
        <v>5.5685532424704628E-2</v>
      </c>
      <c r="V349" s="499">
        <v>1000000</v>
      </c>
      <c r="W349" s="502">
        <f t="shared" si="57"/>
        <v>5.5685532424704635E-2</v>
      </c>
      <c r="X349" s="499">
        <v>1060000</v>
      </c>
      <c r="Y349" s="502">
        <f t="shared" si="58"/>
        <v>4.5341489529644924E-2</v>
      </c>
      <c r="Z349" s="499">
        <v>3060000</v>
      </c>
    </row>
    <row r="350" spans="1:26" ht="87.75" customHeight="1">
      <c r="A350" s="886"/>
      <c r="B350" s="887"/>
      <c r="C350" s="887"/>
      <c r="D350" s="944"/>
      <c r="E350" s="662">
        <v>1</v>
      </c>
      <c r="F350" s="662" t="s">
        <v>405</v>
      </c>
      <c r="G350" s="191">
        <v>0</v>
      </c>
      <c r="H350" s="488" t="s">
        <v>8</v>
      </c>
      <c r="I350" s="627">
        <v>1</v>
      </c>
      <c r="J350" s="627"/>
      <c r="K350" s="504"/>
      <c r="L350" s="504"/>
      <c r="M350" s="504">
        <v>1</v>
      </c>
      <c r="N350" s="504">
        <v>1</v>
      </c>
      <c r="O350" s="504">
        <v>1</v>
      </c>
      <c r="P350" s="504">
        <v>1</v>
      </c>
      <c r="Q350" s="502">
        <f t="shared" si="54"/>
        <v>3.8979099214117838E-2</v>
      </c>
      <c r="R350" s="499">
        <v>500000</v>
      </c>
      <c r="S350" s="502">
        <f t="shared" si="55"/>
        <v>0</v>
      </c>
      <c r="T350" s="499">
        <v>0</v>
      </c>
      <c r="U350" s="502">
        <f t="shared" si="56"/>
        <v>0</v>
      </c>
      <c r="V350" s="499">
        <v>0</v>
      </c>
      <c r="W350" s="502">
        <f t="shared" si="57"/>
        <v>0</v>
      </c>
      <c r="X350" s="499">
        <v>0</v>
      </c>
      <c r="Y350" s="502">
        <f t="shared" si="58"/>
        <v>7.408740119223026E-3</v>
      </c>
      <c r="Z350" s="499">
        <v>500000</v>
      </c>
    </row>
    <row r="351" spans="1:26" ht="60.75" customHeight="1">
      <c r="A351" s="886"/>
      <c r="B351" s="887"/>
      <c r="C351" s="887"/>
      <c r="D351" s="944"/>
      <c r="E351" s="629" t="s">
        <v>406</v>
      </c>
      <c r="F351" s="629" t="s">
        <v>407</v>
      </c>
      <c r="G351" s="410">
        <v>0</v>
      </c>
      <c r="H351" s="488" t="s">
        <v>8</v>
      </c>
      <c r="I351" s="627"/>
      <c r="J351" s="627">
        <v>1</v>
      </c>
      <c r="K351" s="504"/>
      <c r="L351" s="504"/>
      <c r="M351" s="504">
        <v>0</v>
      </c>
      <c r="N351" s="504">
        <v>1</v>
      </c>
      <c r="O351" s="504">
        <v>1</v>
      </c>
      <c r="P351" s="504">
        <v>1</v>
      </c>
      <c r="Q351" s="502">
        <f t="shared" si="54"/>
        <v>0</v>
      </c>
      <c r="R351" s="499">
        <v>0</v>
      </c>
      <c r="S351" s="502">
        <f t="shared" si="55"/>
        <v>2.3588498972080478E-2</v>
      </c>
      <c r="T351" s="499">
        <v>500000</v>
      </c>
      <c r="U351" s="502">
        <f t="shared" si="56"/>
        <v>0</v>
      </c>
      <c r="V351" s="499">
        <v>0</v>
      </c>
      <c r="W351" s="502">
        <f t="shared" si="57"/>
        <v>0</v>
      </c>
      <c r="X351" s="499">
        <v>0</v>
      </c>
      <c r="Y351" s="502">
        <f t="shared" si="58"/>
        <v>7.408740119223026E-3</v>
      </c>
      <c r="Z351" s="499">
        <v>500000</v>
      </c>
    </row>
    <row r="352" spans="1:26" ht="89.25" customHeight="1">
      <c r="A352" s="886"/>
      <c r="B352" s="887"/>
      <c r="C352" s="887"/>
      <c r="D352" s="944"/>
      <c r="E352" s="662">
        <v>1</v>
      </c>
      <c r="F352" s="662" t="s">
        <v>408</v>
      </c>
      <c r="G352" s="410">
        <v>0</v>
      </c>
      <c r="H352" s="488" t="s">
        <v>8</v>
      </c>
      <c r="I352" s="627">
        <v>1</v>
      </c>
      <c r="J352" s="627"/>
      <c r="K352" s="504"/>
      <c r="L352" s="504"/>
      <c r="M352" s="504">
        <v>1</v>
      </c>
      <c r="N352" s="504">
        <v>1</v>
      </c>
      <c r="O352" s="504">
        <v>1</v>
      </c>
      <c r="P352" s="504">
        <v>1</v>
      </c>
      <c r="Q352" s="502">
        <f t="shared" si="54"/>
        <v>0.23387459528470705</v>
      </c>
      <c r="R352" s="499">
        <v>3000000</v>
      </c>
      <c r="S352" s="502">
        <f t="shared" si="55"/>
        <v>0</v>
      </c>
      <c r="T352" s="499">
        <v>0</v>
      </c>
      <c r="U352" s="502">
        <f t="shared" si="56"/>
        <v>0</v>
      </c>
      <c r="V352" s="499">
        <v>0</v>
      </c>
      <c r="W352" s="502">
        <f t="shared" si="57"/>
        <v>0</v>
      </c>
      <c r="X352" s="499">
        <v>0</v>
      </c>
      <c r="Y352" s="502">
        <f t="shared" si="58"/>
        <v>4.4452440715338153E-2</v>
      </c>
      <c r="Z352" s="499">
        <v>3000000</v>
      </c>
    </row>
    <row r="353" spans="1:26" ht="72" customHeight="1">
      <c r="A353" s="886"/>
      <c r="B353" s="887"/>
      <c r="C353" s="887"/>
      <c r="D353" s="944"/>
      <c r="E353" s="662" t="s">
        <v>778</v>
      </c>
      <c r="F353" s="662" t="s">
        <v>409</v>
      </c>
      <c r="G353" s="390">
        <v>36</v>
      </c>
      <c r="H353" s="488" t="s">
        <v>8</v>
      </c>
      <c r="I353" s="627">
        <v>25</v>
      </c>
      <c r="J353" s="627">
        <v>25</v>
      </c>
      <c r="K353" s="504">
        <v>0</v>
      </c>
      <c r="L353" s="504">
        <v>0</v>
      </c>
      <c r="M353" s="504">
        <v>25</v>
      </c>
      <c r="N353" s="504">
        <v>50</v>
      </c>
      <c r="O353" s="504">
        <v>50</v>
      </c>
      <c r="P353" s="504">
        <v>50</v>
      </c>
      <c r="Q353" s="502">
        <f t="shared" si="54"/>
        <v>0.77958198428235681</v>
      </c>
      <c r="R353" s="499">
        <v>10000000</v>
      </c>
      <c r="S353" s="502">
        <f t="shared" si="55"/>
        <v>0.70765496916241433</v>
      </c>
      <c r="T353" s="499">
        <v>15000000</v>
      </c>
      <c r="U353" s="502">
        <f t="shared" si="56"/>
        <v>0</v>
      </c>
      <c r="V353" s="499">
        <v>0</v>
      </c>
      <c r="W353" s="502">
        <f t="shared" si="57"/>
        <v>0</v>
      </c>
      <c r="X353" s="499">
        <v>0</v>
      </c>
      <c r="Y353" s="502">
        <f t="shared" si="58"/>
        <v>0.37043700596115131</v>
      </c>
      <c r="Z353" s="499">
        <v>25000000</v>
      </c>
    </row>
    <row r="354" spans="1:26" ht="117" customHeight="1">
      <c r="A354" s="664" t="s">
        <v>410</v>
      </c>
      <c r="B354" s="629" t="s">
        <v>579</v>
      </c>
      <c r="C354" s="629" t="s">
        <v>580</v>
      </c>
      <c r="D354" s="665"/>
      <c r="E354" s="662">
        <v>1</v>
      </c>
      <c r="F354" s="662" t="s">
        <v>779</v>
      </c>
      <c r="G354" s="390">
        <v>0</v>
      </c>
      <c r="H354" s="488" t="s">
        <v>8</v>
      </c>
      <c r="I354" s="627">
        <v>1</v>
      </c>
      <c r="J354" s="627"/>
      <c r="K354" s="504"/>
      <c r="L354" s="504"/>
      <c r="M354" s="504">
        <v>1</v>
      </c>
      <c r="N354" s="504">
        <v>1</v>
      </c>
      <c r="O354" s="504">
        <v>1</v>
      </c>
      <c r="P354" s="504">
        <v>1</v>
      </c>
      <c r="Q354" s="502">
        <f t="shared" si="54"/>
        <v>0.15591639685647135</v>
      </c>
      <c r="R354" s="499">
        <v>2000000</v>
      </c>
      <c r="S354" s="502">
        <f t="shared" si="55"/>
        <v>0</v>
      </c>
      <c r="T354" s="499">
        <v>0</v>
      </c>
      <c r="U354" s="502">
        <f t="shared" si="56"/>
        <v>0</v>
      </c>
      <c r="V354" s="499">
        <v>0</v>
      </c>
      <c r="W354" s="502">
        <f t="shared" si="57"/>
        <v>0</v>
      </c>
      <c r="X354" s="499">
        <v>0</v>
      </c>
      <c r="Y354" s="502">
        <f t="shared" si="58"/>
        <v>2.9634960476892104E-2</v>
      </c>
      <c r="Z354" s="499">
        <v>2000000</v>
      </c>
    </row>
    <row r="355" spans="1:26" ht="48" customHeight="1">
      <c r="A355" s="888" t="s">
        <v>288</v>
      </c>
      <c r="B355" s="887" t="s">
        <v>581</v>
      </c>
      <c r="C355" s="887" t="s">
        <v>582</v>
      </c>
      <c r="D355" s="925"/>
      <c r="E355" s="666">
        <v>1</v>
      </c>
      <c r="F355" s="662" t="s">
        <v>289</v>
      </c>
      <c r="G355" s="390">
        <v>2</v>
      </c>
      <c r="H355" s="488" t="s">
        <v>9</v>
      </c>
      <c r="I355" s="627">
        <v>1</v>
      </c>
      <c r="J355" s="627">
        <v>1</v>
      </c>
      <c r="K355" s="504">
        <v>1</v>
      </c>
      <c r="L355" s="504">
        <v>1</v>
      </c>
      <c r="M355" s="504">
        <v>1</v>
      </c>
      <c r="N355" s="504">
        <v>1</v>
      </c>
      <c r="O355" s="504">
        <v>1</v>
      </c>
      <c r="P355" s="504">
        <v>1</v>
      </c>
      <c r="Q355" s="502">
        <f t="shared" si="54"/>
        <v>0.93549838113882822</v>
      </c>
      <c r="R355" s="499">
        <v>12000000</v>
      </c>
      <c r="S355" s="502">
        <f t="shared" si="55"/>
        <v>0.56612397532993142</v>
      </c>
      <c r="T355" s="499">
        <v>12000000</v>
      </c>
      <c r="U355" s="502">
        <f t="shared" si="56"/>
        <v>0.83528298637056952</v>
      </c>
      <c r="V355" s="499">
        <v>15000000</v>
      </c>
      <c r="W355" s="502">
        <f t="shared" si="57"/>
        <v>0.83528298637056941</v>
      </c>
      <c r="X355" s="499">
        <v>15900000</v>
      </c>
      <c r="Y355" s="502">
        <f t="shared" si="58"/>
        <v>0.81347966509068825</v>
      </c>
      <c r="Z355" s="499">
        <v>54900000</v>
      </c>
    </row>
    <row r="356" spans="1:26" ht="42.75" customHeight="1">
      <c r="A356" s="888"/>
      <c r="B356" s="887"/>
      <c r="C356" s="887"/>
      <c r="D356" s="842"/>
      <c r="E356" s="629">
        <v>45</v>
      </c>
      <c r="F356" s="662" t="s">
        <v>583</v>
      </c>
      <c r="G356" s="390">
        <v>45</v>
      </c>
      <c r="H356" s="488" t="s">
        <v>9</v>
      </c>
      <c r="I356" s="627">
        <v>11</v>
      </c>
      <c r="J356" s="627">
        <v>11</v>
      </c>
      <c r="K356" s="504">
        <v>11</v>
      </c>
      <c r="L356" s="504">
        <v>12</v>
      </c>
      <c r="M356" s="504">
        <v>11</v>
      </c>
      <c r="N356" s="504">
        <v>22</v>
      </c>
      <c r="O356" s="504">
        <v>33</v>
      </c>
      <c r="P356" s="504">
        <v>45</v>
      </c>
      <c r="Q356" s="502">
        <f t="shared" si="54"/>
        <v>0.23387459528470705</v>
      </c>
      <c r="R356" s="499">
        <v>3000000</v>
      </c>
      <c r="S356" s="502">
        <f t="shared" si="55"/>
        <v>0.14153099383248285</v>
      </c>
      <c r="T356" s="499">
        <v>3000000</v>
      </c>
      <c r="U356" s="502">
        <f t="shared" si="56"/>
        <v>0.19489936348646619</v>
      </c>
      <c r="V356" s="499">
        <v>3500000</v>
      </c>
      <c r="W356" s="502">
        <f t="shared" si="57"/>
        <v>0.19489936348646619</v>
      </c>
      <c r="X356" s="499">
        <v>3710000</v>
      </c>
      <c r="Y356" s="502">
        <f t="shared" si="58"/>
        <v>0.19573891394987233</v>
      </c>
      <c r="Z356" s="499">
        <v>13210000</v>
      </c>
    </row>
    <row r="357" spans="1:26" ht="75.75" customHeight="1">
      <c r="A357" s="888"/>
      <c r="B357" s="887"/>
      <c r="C357" s="887"/>
      <c r="D357" s="842"/>
      <c r="E357" s="629">
        <v>4</v>
      </c>
      <c r="F357" s="629" t="s">
        <v>411</v>
      </c>
      <c r="G357" s="410">
        <v>6</v>
      </c>
      <c r="H357" s="488" t="s">
        <v>9</v>
      </c>
      <c r="I357" s="627">
        <v>1</v>
      </c>
      <c r="J357" s="627">
        <v>1</v>
      </c>
      <c r="K357" s="504">
        <v>1</v>
      </c>
      <c r="L357" s="504">
        <v>1</v>
      </c>
      <c r="M357" s="504">
        <v>1</v>
      </c>
      <c r="N357" s="504">
        <v>2</v>
      </c>
      <c r="O357" s="504">
        <v>3</v>
      </c>
      <c r="P357" s="504">
        <v>4</v>
      </c>
      <c r="Q357" s="502">
        <f t="shared" si="54"/>
        <v>0.15591639685647135</v>
      </c>
      <c r="R357" s="499">
        <v>2000000</v>
      </c>
      <c r="S357" s="502">
        <f t="shared" si="55"/>
        <v>9.4353995888321912E-2</v>
      </c>
      <c r="T357" s="499">
        <v>2000000</v>
      </c>
      <c r="U357" s="502">
        <f t="shared" si="56"/>
        <v>0.1670565972741139</v>
      </c>
      <c r="V357" s="499">
        <v>3000000</v>
      </c>
      <c r="W357" s="502">
        <f t="shared" si="57"/>
        <v>0.16705659727411387</v>
      </c>
      <c r="X357" s="499">
        <v>3180000</v>
      </c>
      <c r="Y357" s="502">
        <f t="shared" si="58"/>
        <v>0.15084194882738081</v>
      </c>
      <c r="Z357" s="499">
        <v>10180000</v>
      </c>
    </row>
    <row r="358" spans="1:26" ht="75" customHeight="1">
      <c r="A358" s="888"/>
      <c r="B358" s="887"/>
      <c r="C358" s="887"/>
      <c r="D358" s="842"/>
      <c r="E358" s="629">
        <v>1</v>
      </c>
      <c r="F358" s="662" t="s">
        <v>412</v>
      </c>
      <c r="G358" s="410">
        <v>1</v>
      </c>
      <c r="H358" s="488" t="s">
        <v>9</v>
      </c>
      <c r="I358" s="627"/>
      <c r="J358" s="627">
        <v>1</v>
      </c>
      <c r="K358" s="504"/>
      <c r="L358" s="504"/>
      <c r="M358" s="504">
        <v>0</v>
      </c>
      <c r="N358" s="504">
        <v>1</v>
      </c>
      <c r="O358" s="504">
        <v>1</v>
      </c>
      <c r="P358" s="504">
        <v>1</v>
      </c>
      <c r="Q358" s="502">
        <f t="shared" si="54"/>
        <v>0</v>
      </c>
      <c r="R358" s="499">
        <v>0</v>
      </c>
      <c r="S358" s="502">
        <f t="shared" si="55"/>
        <v>4.7176997944160956E-2</v>
      </c>
      <c r="T358" s="499">
        <v>1000000</v>
      </c>
      <c r="U358" s="502">
        <f t="shared" si="56"/>
        <v>0</v>
      </c>
      <c r="V358" s="499">
        <v>0</v>
      </c>
      <c r="W358" s="502">
        <f t="shared" si="57"/>
        <v>0</v>
      </c>
      <c r="X358" s="499">
        <v>0</v>
      </c>
      <c r="Y358" s="502">
        <f t="shared" si="58"/>
        <v>1.4817480238446052E-2</v>
      </c>
      <c r="Z358" s="499">
        <v>1000000</v>
      </c>
    </row>
    <row r="359" spans="1:26" ht="61.5" customHeight="1">
      <c r="A359" s="888"/>
      <c r="B359" s="887"/>
      <c r="C359" s="887"/>
      <c r="D359" s="842"/>
      <c r="E359" s="629">
        <v>1</v>
      </c>
      <c r="F359" s="662" t="s">
        <v>290</v>
      </c>
      <c r="G359" s="390">
        <v>1</v>
      </c>
      <c r="H359" s="488" t="s">
        <v>8</v>
      </c>
      <c r="I359" s="627">
        <v>1</v>
      </c>
      <c r="J359" s="627"/>
      <c r="K359" s="504"/>
      <c r="L359" s="504"/>
      <c r="M359" s="504">
        <v>1</v>
      </c>
      <c r="N359" s="504">
        <v>1</v>
      </c>
      <c r="O359" s="504">
        <v>1</v>
      </c>
      <c r="P359" s="504">
        <v>1</v>
      </c>
      <c r="Q359" s="502">
        <f t="shared" si="54"/>
        <v>7.7958198428235675E-2</v>
      </c>
      <c r="R359" s="499">
        <v>1000000</v>
      </c>
      <c r="S359" s="502">
        <f t="shared" si="55"/>
        <v>0</v>
      </c>
      <c r="T359" s="499">
        <v>0</v>
      </c>
      <c r="U359" s="502">
        <f t="shared" si="56"/>
        <v>0</v>
      </c>
      <c r="V359" s="499">
        <v>0</v>
      </c>
      <c r="W359" s="502">
        <f t="shared" si="57"/>
        <v>0</v>
      </c>
      <c r="X359" s="499">
        <v>0</v>
      </c>
      <c r="Y359" s="502">
        <f t="shared" si="58"/>
        <v>1.4817480238446052E-2</v>
      </c>
      <c r="Z359" s="499">
        <v>1000000</v>
      </c>
    </row>
    <row r="360" spans="1:26" ht="56.25" customHeight="1">
      <c r="A360" s="888"/>
      <c r="B360" s="887"/>
      <c r="C360" s="887"/>
      <c r="D360" s="842"/>
      <c r="E360" s="629">
        <v>4</v>
      </c>
      <c r="F360" s="662" t="s">
        <v>413</v>
      </c>
      <c r="G360" s="390">
        <v>0</v>
      </c>
      <c r="H360" s="488" t="s">
        <v>8</v>
      </c>
      <c r="I360" s="627">
        <v>1</v>
      </c>
      <c r="J360" s="627">
        <v>1</v>
      </c>
      <c r="K360" s="504">
        <v>1</v>
      </c>
      <c r="L360" s="504">
        <v>1</v>
      </c>
      <c r="M360" s="504">
        <v>1</v>
      </c>
      <c r="N360" s="504">
        <v>2</v>
      </c>
      <c r="O360" s="504">
        <v>3</v>
      </c>
      <c r="P360" s="504">
        <v>4</v>
      </c>
      <c r="Q360" s="502">
        <f t="shared" si="54"/>
        <v>7.7958198428235675E-2</v>
      </c>
      <c r="R360" s="499">
        <v>1000000</v>
      </c>
      <c r="S360" s="502">
        <f t="shared" si="55"/>
        <v>4.7176997944160956E-2</v>
      </c>
      <c r="T360" s="499">
        <v>1000000</v>
      </c>
      <c r="U360" s="502">
        <f t="shared" si="56"/>
        <v>8.352829863705695E-2</v>
      </c>
      <c r="V360" s="499">
        <v>1500000</v>
      </c>
      <c r="W360" s="502">
        <f t="shared" si="57"/>
        <v>8.3528298637056936E-2</v>
      </c>
      <c r="X360" s="499">
        <v>1590000</v>
      </c>
      <c r="Y360" s="502">
        <f t="shared" si="58"/>
        <v>7.5420974413690403E-2</v>
      </c>
      <c r="Z360" s="499">
        <v>5090000</v>
      </c>
    </row>
    <row r="361" spans="1:26" ht="59.25" customHeight="1">
      <c r="A361" s="888" t="s">
        <v>285</v>
      </c>
      <c r="B361" s="881" t="s">
        <v>584</v>
      </c>
      <c r="C361" s="881" t="s">
        <v>414</v>
      </c>
      <c r="D361" s="925"/>
      <c r="E361" s="629">
        <v>3</v>
      </c>
      <c r="F361" s="629" t="s">
        <v>286</v>
      </c>
      <c r="G361" s="390" t="s">
        <v>68</v>
      </c>
      <c r="H361" s="488" t="s">
        <v>8</v>
      </c>
      <c r="I361" s="627">
        <v>1</v>
      </c>
      <c r="J361" s="627">
        <v>1</v>
      </c>
      <c r="K361" s="504">
        <v>1</v>
      </c>
      <c r="L361" s="504"/>
      <c r="M361" s="504">
        <v>1</v>
      </c>
      <c r="N361" s="504">
        <v>2</v>
      </c>
      <c r="O361" s="504">
        <v>3</v>
      </c>
      <c r="P361" s="504">
        <v>3</v>
      </c>
      <c r="Q361" s="502">
        <f t="shared" si="54"/>
        <v>0.15591639685647135</v>
      </c>
      <c r="R361" s="499">
        <v>2000000</v>
      </c>
      <c r="S361" s="502">
        <f t="shared" si="55"/>
        <v>9.4353995888321912E-2</v>
      </c>
      <c r="T361" s="499">
        <v>2000000</v>
      </c>
      <c r="U361" s="502">
        <f t="shared" si="56"/>
        <v>0.13921383106176158</v>
      </c>
      <c r="V361" s="499">
        <v>2500000</v>
      </c>
      <c r="W361" s="502">
        <f t="shared" si="57"/>
        <v>0.13921383106176155</v>
      </c>
      <c r="X361" s="499">
        <v>2650000</v>
      </c>
      <c r="Y361" s="502">
        <f t="shared" si="58"/>
        <v>0.13557994418178138</v>
      </c>
      <c r="Z361" s="499">
        <v>9150000</v>
      </c>
    </row>
    <row r="362" spans="1:26" ht="91.5" customHeight="1">
      <c r="A362" s="888"/>
      <c r="B362" s="881"/>
      <c r="C362" s="881"/>
      <c r="D362" s="842"/>
      <c r="E362" s="629">
        <v>2</v>
      </c>
      <c r="F362" s="629" t="s">
        <v>415</v>
      </c>
      <c r="G362" s="390">
        <v>1</v>
      </c>
      <c r="H362" s="488" t="s">
        <v>8</v>
      </c>
      <c r="I362" s="627">
        <v>1</v>
      </c>
      <c r="J362" s="627">
        <v>1</v>
      </c>
      <c r="K362" s="504"/>
      <c r="L362" s="504"/>
      <c r="M362" s="504">
        <v>1</v>
      </c>
      <c r="N362" s="504">
        <v>2</v>
      </c>
      <c r="O362" s="504">
        <v>2</v>
      </c>
      <c r="P362" s="504">
        <v>2</v>
      </c>
      <c r="Q362" s="502">
        <f t="shared" si="54"/>
        <v>7.7958198428235675E-2</v>
      </c>
      <c r="R362" s="499">
        <v>1000000</v>
      </c>
      <c r="S362" s="502">
        <f t="shared" si="55"/>
        <v>4.7176997944160956E-2</v>
      </c>
      <c r="T362" s="499">
        <v>1000000</v>
      </c>
      <c r="U362" s="502">
        <f t="shared" si="56"/>
        <v>0</v>
      </c>
      <c r="V362" s="499">
        <v>0</v>
      </c>
      <c r="W362" s="502">
        <f t="shared" si="57"/>
        <v>0</v>
      </c>
      <c r="X362" s="499">
        <v>0</v>
      </c>
      <c r="Y362" s="502">
        <f t="shared" si="58"/>
        <v>2.9634960476892104E-2</v>
      </c>
      <c r="Z362" s="499">
        <v>2000000</v>
      </c>
    </row>
    <row r="363" spans="1:26" ht="60" customHeight="1">
      <c r="A363" s="888"/>
      <c r="B363" s="881"/>
      <c r="C363" s="881"/>
      <c r="D363" s="842"/>
      <c r="E363" s="629">
        <v>2</v>
      </c>
      <c r="F363" s="629" t="s">
        <v>287</v>
      </c>
      <c r="G363" s="390">
        <v>2</v>
      </c>
      <c r="H363" s="488" t="s">
        <v>9</v>
      </c>
      <c r="I363" s="627">
        <v>1</v>
      </c>
      <c r="J363" s="627">
        <v>1</v>
      </c>
      <c r="K363" s="504"/>
      <c r="L363" s="504"/>
      <c r="M363" s="504">
        <v>1</v>
      </c>
      <c r="N363" s="504">
        <v>2</v>
      </c>
      <c r="O363" s="504">
        <v>2</v>
      </c>
      <c r="P363" s="504">
        <v>2</v>
      </c>
      <c r="Q363" s="502">
        <f t="shared" si="54"/>
        <v>7.7958198428235675E-2</v>
      </c>
      <c r="R363" s="499">
        <v>1000000</v>
      </c>
      <c r="S363" s="502">
        <f t="shared" si="55"/>
        <v>0.14153099383248285</v>
      </c>
      <c r="T363" s="499">
        <v>3000000</v>
      </c>
      <c r="U363" s="502">
        <f t="shared" si="56"/>
        <v>0</v>
      </c>
      <c r="V363" s="499">
        <v>0</v>
      </c>
      <c r="W363" s="502">
        <f t="shared" si="57"/>
        <v>0</v>
      </c>
      <c r="X363" s="499">
        <v>0</v>
      </c>
      <c r="Y363" s="502">
        <f t="shared" si="58"/>
        <v>5.9269920953784208E-2</v>
      </c>
      <c r="Z363" s="499">
        <v>4000000</v>
      </c>
    </row>
    <row r="364" spans="1:26" ht="55.5" customHeight="1">
      <c r="A364" s="888"/>
      <c r="B364" s="881"/>
      <c r="C364" s="881"/>
      <c r="D364" s="842"/>
      <c r="E364" s="666">
        <v>1</v>
      </c>
      <c r="F364" s="629" t="s">
        <v>416</v>
      </c>
      <c r="G364" s="390">
        <v>1</v>
      </c>
      <c r="H364" s="488" t="s">
        <v>9</v>
      </c>
      <c r="I364" s="627">
        <v>1</v>
      </c>
      <c r="J364" s="627"/>
      <c r="K364" s="504"/>
      <c r="L364" s="504"/>
      <c r="M364" s="504">
        <v>1</v>
      </c>
      <c r="N364" s="504">
        <v>1</v>
      </c>
      <c r="O364" s="504">
        <v>1</v>
      </c>
      <c r="P364" s="504">
        <v>1</v>
      </c>
      <c r="Q364" s="502">
        <f t="shared" si="54"/>
        <v>0.3118327937129427</v>
      </c>
      <c r="R364" s="499">
        <v>4000000</v>
      </c>
      <c r="S364" s="502">
        <f t="shared" si="55"/>
        <v>0</v>
      </c>
      <c r="T364" s="499">
        <v>0</v>
      </c>
      <c r="U364" s="502">
        <f t="shared" si="56"/>
        <v>0</v>
      </c>
      <c r="V364" s="499">
        <v>0</v>
      </c>
      <c r="W364" s="502">
        <f t="shared" si="57"/>
        <v>0</v>
      </c>
      <c r="X364" s="499">
        <v>0</v>
      </c>
      <c r="Y364" s="502">
        <f t="shared" si="58"/>
        <v>5.9269920953784208E-2</v>
      </c>
      <c r="Z364" s="499">
        <v>4000000</v>
      </c>
    </row>
    <row r="365" spans="1:26" ht="86.25" customHeight="1">
      <c r="A365" s="888"/>
      <c r="B365" s="881"/>
      <c r="C365" s="881"/>
      <c r="D365" s="842"/>
      <c r="E365" s="629">
        <v>1</v>
      </c>
      <c r="F365" s="629" t="s">
        <v>417</v>
      </c>
      <c r="G365" s="390">
        <v>1</v>
      </c>
      <c r="H365" s="488" t="s">
        <v>8</v>
      </c>
      <c r="I365" s="627">
        <v>1</v>
      </c>
      <c r="J365" s="627"/>
      <c r="K365" s="504"/>
      <c r="L365" s="504"/>
      <c r="M365" s="504">
        <v>1</v>
      </c>
      <c r="N365" s="504">
        <v>1</v>
      </c>
      <c r="O365" s="504">
        <v>1</v>
      </c>
      <c r="P365" s="504">
        <v>1</v>
      </c>
      <c r="Q365" s="502">
        <f t="shared" si="54"/>
        <v>0.15591639685647135</v>
      </c>
      <c r="R365" s="499">
        <v>2000000</v>
      </c>
      <c r="S365" s="502">
        <f t="shared" si="55"/>
        <v>0</v>
      </c>
      <c r="T365" s="499">
        <v>0</v>
      </c>
      <c r="U365" s="502">
        <f t="shared" si="56"/>
        <v>0</v>
      </c>
      <c r="V365" s="499">
        <v>0</v>
      </c>
      <c r="W365" s="502">
        <f t="shared" si="57"/>
        <v>0</v>
      </c>
      <c r="X365" s="499">
        <v>0</v>
      </c>
      <c r="Y365" s="502">
        <f t="shared" si="58"/>
        <v>2.9634960476892104E-2</v>
      </c>
      <c r="Z365" s="499">
        <v>2000000</v>
      </c>
    </row>
    <row r="366" spans="1:26" ht="96" customHeight="1">
      <c r="A366" s="888"/>
      <c r="B366" s="881"/>
      <c r="C366" s="881"/>
      <c r="D366" s="842"/>
      <c r="E366" s="629" t="s">
        <v>585</v>
      </c>
      <c r="F366" s="629" t="s">
        <v>418</v>
      </c>
      <c r="G366" s="390">
        <v>1</v>
      </c>
      <c r="H366" s="488" t="s">
        <v>8</v>
      </c>
      <c r="I366" s="627">
        <v>1</v>
      </c>
      <c r="J366" s="627"/>
      <c r="K366" s="504"/>
      <c r="L366" s="504"/>
      <c r="M366" s="504">
        <v>1</v>
      </c>
      <c r="N366" s="504">
        <v>1</v>
      </c>
      <c r="O366" s="504">
        <v>1</v>
      </c>
      <c r="P366" s="504">
        <v>1</v>
      </c>
      <c r="Q366" s="502">
        <f t="shared" si="54"/>
        <v>0.15591639685647135</v>
      </c>
      <c r="R366" s="499">
        <v>2000000</v>
      </c>
      <c r="S366" s="502">
        <f t="shared" si="55"/>
        <v>0</v>
      </c>
      <c r="T366" s="499">
        <v>0</v>
      </c>
      <c r="U366" s="502">
        <f t="shared" si="56"/>
        <v>0</v>
      </c>
      <c r="V366" s="499">
        <v>0</v>
      </c>
      <c r="W366" s="502">
        <f t="shared" si="57"/>
        <v>0</v>
      </c>
      <c r="X366" s="499">
        <v>0</v>
      </c>
      <c r="Y366" s="502">
        <f t="shared" si="58"/>
        <v>2.9634960476892104E-2</v>
      </c>
      <c r="Z366" s="499">
        <v>2000000</v>
      </c>
    </row>
    <row r="367" spans="1:26" ht="75" customHeight="1">
      <c r="A367" s="904" t="s">
        <v>291</v>
      </c>
      <c r="B367" s="899" t="s">
        <v>292</v>
      </c>
      <c r="C367" s="899" t="s">
        <v>293</v>
      </c>
      <c r="D367" s="787"/>
      <c r="E367" s="488">
        <v>4</v>
      </c>
      <c r="F367" s="488" t="s">
        <v>294</v>
      </c>
      <c r="G367" s="404" t="s">
        <v>68</v>
      </c>
      <c r="H367" s="488" t="s">
        <v>8</v>
      </c>
      <c r="I367" s="627">
        <v>1</v>
      </c>
      <c r="J367" s="627">
        <v>1</v>
      </c>
      <c r="K367" s="504">
        <v>1</v>
      </c>
      <c r="L367" s="504">
        <v>1</v>
      </c>
      <c r="M367" s="504">
        <v>1</v>
      </c>
      <c r="N367" s="504">
        <v>2</v>
      </c>
      <c r="O367" s="504">
        <v>3</v>
      </c>
      <c r="P367" s="504">
        <v>4</v>
      </c>
      <c r="Q367" s="502">
        <f t="shared" si="54"/>
        <v>0.15591639685647135</v>
      </c>
      <c r="R367" s="499">
        <v>2000000</v>
      </c>
      <c r="S367" s="502">
        <f t="shared" si="55"/>
        <v>0.23588498972080477</v>
      </c>
      <c r="T367" s="499">
        <v>5000000</v>
      </c>
      <c r="U367" s="502">
        <f t="shared" si="56"/>
        <v>1.1137106484940926</v>
      </c>
      <c r="V367" s="499">
        <v>20000000</v>
      </c>
      <c r="W367" s="502">
        <f t="shared" si="57"/>
        <v>1.1137106484940924</v>
      </c>
      <c r="X367" s="499">
        <v>21200000</v>
      </c>
      <c r="Y367" s="502">
        <f t="shared" si="58"/>
        <v>0.71420254749309975</v>
      </c>
      <c r="Z367" s="499">
        <v>48200000</v>
      </c>
    </row>
    <row r="368" spans="1:26" ht="74.25" customHeight="1">
      <c r="A368" s="904"/>
      <c r="B368" s="899"/>
      <c r="C368" s="899"/>
      <c r="D368" s="787"/>
      <c r="E368" s="488">
        <v>4</v>
      </c>
      <c r="F368" s="533" t="s">
        <v>295</v>
      </c>
      <c r="G368" s="404" t="s">
        <v>68</v>
      </c>
      <c r="H368" s="488" t="s">
        <v>8</v>
      </c>
      <c r="I368" s="627">
        <v>1</v>
      </c>
      <c r="J368" s="627">
        <v>1</v>
      </c>
      <c r="K368" s="504">
        <v>1</v>
      </c>
      <c r="L368" s="504">
        <v>1</v>
      </c>
      <c r="M368" s="504">
        <v>1</v>
      </c>
      <c r="N368" s="504">
        <v>2</v>
      </c>
      <c r="O368" s="504">
        <v>3</v>
      </c>
      <c r="P368" s="504">
        <v>4</v>
      </c>
      <c r="Q368" s="502">
        <f t="shared" si="54"/>
        <v>0.15591639685647135</v>
      </c>
      <c r="R368" s="499">
        <v>2000000</v>
      </c>
      <c r="S368" s="502">
        <f t="shared" si="55"/>
        <v>9.4353995888321912E-2</v>
      </c>
      <c r="T368" s="499">
        <v>2000000</v>
      </c>
      <c r="U368" s="502">
        <f t="shared" si="56"/>
        <v>0.13921383106176158</v>
      </c>
      <c r="V368" s="499">
        <v>2500000</v>
      </c>
      <c r="W368" s="502">
        <f t="shared" si="57"/>
        <v>0.13921383106176155</v>
      </c>
      <c r="X368" s="499">
        <v>2650000</v>
      </c>
      <c r="Y368" s="502">
        <f t="shared" si="58"/>
        <v>0.13557994418178138</v>
      </c>
      <c r="Z368" s="499">
        <v>9150000</v>
      </c>
    </row>
    <row r="369" spans="1:26" ht="79.5" customHeight="1">
      <c r="A369" s="904" t="s">
        <v>296</v>
      </c>
      <c r="B369" s="899" t="s">
        <v>586</v>
      </c>
      <c r="C369" s="899" t="s">
        <v>297</v>
      </c>
      <c r="D369" s="788">
        <v>0.05</v>
      </c>
      <c r="E369" s="488" t="s">
        <v>298</v>
      </c>
      <c r="F369" s="533" t="s">
        <v>299</v>
      </c>
      <c r="G369" s="404">
        <v>0</v>
      </c>
      <c r="H369" s="488" t="s">
        <v>8</v>
      </c>
      <c r="I369" s="504">
        <v>1</v>
      </c>
      <c r="J369" s="504"/>
      <c r="K369" s="504"/>
      <c r="L369" s="504"/>
      <c r="M369" s="504">
        <v>1</v>
      </c>
      <c r="N369" s="504">
        <v>1</v>
      </c>
      <c r="O369" s="504">
        <v>1</v>
      </c>
      <c r="P369" s="504">
        <v>1</v>
      </c>
      <c r="Q369" s="502">
        <f t="shared" si="54"/>
        <v>0.23387459528470705</v>
      </c>
      <c r="R369" s="499">
        <v>3000000</v>
      </c>
      <c r="S369" s="502">
        <f t="shared" si="55"/>
        <v>0</v>
      </c>
      <c r="T369" s="499">
        <v>0</v>
      </c>
      <c r="U369" s="502">
        <f t="shared" si="56"/>
        <v>0</v>
      </c>
      <c r="V369" s="499">
        <v>0</v>
      </c>
      <c r="W369" s="502">
        <f t="shared" si="57"/>
        <v>0</v>
      </c>
      <c r="X369" s="499">
        <v>0</v>
      </c>
      <c r="Y369" s="502">
        <f t="shared" si="58"/>
        <v>4.4452440715338153E-2</v>
      </c>
      <c r="Z369" s="499">
        <v>3000000</v>
      </c>
    </row>
    <row r="370" spans="1:26" ht="63" customHeight="1">
      <c r="A370" s="904"/>
      <c r="B370" s="899"/>
      <c r="C370" s="899"/>
      <c r="D370" s="788"/>
      <c r="E370" s="504">
        <v>16</v>
      </c>
      <c r="F370" s="533" t="s">
        <v>814</v>
      </c>
      <c r="G370" s="404">
        <v>10</v>
      </c>
      <c r="H370" s="488" t="s">
        <v>8</v>
      </c>
      <c r="I370" s="504">
        <v>4</v>
      </c>
      <c r="J370" s="504">
        <v>4</v>
      </c>
      <c r="K370" s="504">
        <v>4</v>
      </c>
      <c r="L370" s="504">
        <v>4</v>
      </c>
      <c r="M370" s="504">
        <v>4</v>
      </c>
      <c r="N370" s="504">
        <v>8</v>
      </c>
      <c r="O370" s="504">
        <v>12</v>
      </c>
      <c r="P370" s="504">
        <v>16</v>
      </c>
      <c r="Q370" s="502">
        <f t="shared" si="54"/>
        <v>0.23387459528470705</v>
      </c>
      <c r="R370" s="499">
        <v>3000000</v>
      </c>
      <c r="S370" s="502">
        <f t="shared" si="55"/>
        <v>0.14153099383248285</v>
      </c>
      <c r="T370" s="499">
        <v>3000000</v>
      </c>
      <c r="U370" s="502">
        <f t="shared" si="56"/>
        <v>0.27842766212352316</v>
      </c>
      <c r="V370" s="499">
        <v>5000000</v>
      </c>
      <c r="W370" s="502">
        <f t="shared" si="57"/>
        <v>0.2784276621235231</v>
      </c>
      <c r="X370" s="499">
        <v>5300000</v>
      </c>
      <c r="Y370" s="502">
        <f t="shared" si="58"/>
        <v>0.24152492788667065</v>
      </c>
      <c r="Z370" s="499">
        <v>16300000</v>
      </c>
    </row>
    <row r="371" spans="1:26" ht="31.5" customHeight="1">
      <c r="A371" s="904"/>
      <c r="B371" s="899"/>
      <c r="C371" s="899"/>
      <c r="D371" s="788"/>
      <c r="E371" s="488">
        <v>4</v>
      </c>
      <c r="F371" s="533" t="s">
        <v>300</v>
      </c>
      <c r="G371" s="404">
        <v>4</v>
      </c>
      <c r="H371" s="488" t="s">
        <v>9</v>
      </c>
      <c r="I371" s="504">
        <v>1</v>
      </c>
      <c r="J371" s="504">
        <v>1</v>
      </c>
      <c r="K371" s="504">
        <v>1</v>
      </c>
      <c r="L371" s="504">
        <v>1</v>
      </c>
      <c r="M371" s="504">
        <v>1</v>
      </c>
      <c r="N371" s="504">
        <v>2</v>
      </c>
      <c r="O371" s="504">
        <v>3</v>
      </c>
      <c r="P371" s="504">
        <v>4</v>
      </c>
      <c r="Q371" s="502">
        <f t="shared" si="54"/>
        <v>0.15591639685647135</v>
      </c>
      <c r="R371" s="499">
        <v>2000000</v>
      </c>
      <c r="S371" s="502">
        <f t="shared" si="55"/>
        <v>9.4353995888321912E-2</v>
      </c>
      <c r="T371" s="499">
        <v>2000000</v>
      </c>
      <c r="U371" s="502">
        <f t="shared" si="56"/>
        <v>0.22274212969881851</v>
      </c>
      <c r="V371" s="499">
        <v>4000000</v>
      </c>
      <c r="W371" s="502">
        <f t="shared" si="57"/>
        <v>0.22274212969881854</v>
      </c>
      <c r="X371" s="499">
        <v>4240000</v>
      </c>
      <c r="Y371" s="502">
        <f t="shared" si="58"/>
        <v>0.1813659581185797</v>
      </c>
      <c r="Z371" s="499">
        <v>12240000</v>
      </c>
    </row>
    <row r="372" spans="1:26" ht="75" customHeight="1">
      <c r="A372" s="904"/>
      <c r="B372" s="570" t="s">
        <v>301</v>
      </c>
      <c r="C372" s="488" t="s">
        <v>302</v>
      </c>
      <c r="D372" s="788"/>
      <c r="E372" s="488" t="s">
        <v>149</v>
      </c>
      <c r="F372" s="488" t="s">
        <v>303</v>
      </c>
      <c r="G372" s="404">
        <v>0</v>
      </c>
      <c r="H372" s="488" t="s">
        <v>8</v>
      </c>
      <c r="I372" s="533">
        <v>1</v>
      </c>
      <c r="J372" s="504"/>
      <c r="K372" s="504"/>
      <c r="L372" s="504"/>
      <c r="M372" s="504">
        <v>1</v>
      </c>
      <c r="N372" s="504">
        <v>1</v>
      </c>
      <c r="O372" s="504">
        <v>1</v>
      </c>
      <c r="P372" s="504">
        <v>1</v>
      </c>
      <c r="Q372" s="502">
        <f t="shared" si="54"/>
        <v>0.15591639685647135</v>
      </c>
      <c r="R372" s="499">
        <v>2000000</v>
      </c>
      <c r="S372" s="502">
        <f t="shared" si="55"/>
        <v>0</v>
      </c>
      <c r="T372" s="499">
        <v>0</v>
      </c>
      <c r="U372" s="502">
        <f t="shared" si="56"/>
        <v>0</v>
      </c>
      <c r="V372" s="499">
        <v>0</v>
      </c>
      <c r="W372" s="502">
        <f t="shared" si="57"/>
        <v>0</v>
      </c>
      <c r="X372" s="499">
        <v>0</v>
      </c>
      <c r="Y372" s="502">
        <f t="shared" si="58"/>
        <v>2.9634960476892104E-2</v>
      </c>
      <c r="Z372" s="499">
        <v>2000000</v>
      </c>
    </row>
    <row r="373" spans="1:26" ht="61.5" customHeight="1">
      <c r="A373" s="904"/>
      <c r="B373" s="570"/>
      <c r="C373" s="488"/>
      <c r="D373" s="788"/>
      <c r="E373" s="533" t="s">
        <v>304</v>
      </c>
      <c r="F373" s="488" t="s">
        <v>305</v>
      </c>
      <c r="G373" s="404">
        <v>0</v>
      </c>
      <c r="H373" s="488" t="s">
        <v>8</v>
      </c>
      <c r="I373" s="533">
        <v>1</v>
      </c>
      <c r="J373" s="504"/>
      <c r="K373" s="504"/>
      <c r="L373" s="504"/>
      <c r="M373" s="504">
        <v>1</v>
      </c>
      <c r="N373" s="504">
        <v>1</v>
      </c>
      <c r="O373" s="504">
        <v>1</v>
      </c>
      <c r="P373" s="504">
        <v>1</v>
      </c>
      <c r="Q373" s="502">
        <f t="shared" si="54"/>
        <v>7.7958198428235675E-2</v>
      </c>
      <c r="R373" s="499">
        <v>1000000</v>
      </c>
      <c r="S373" s="502">
        <f t="shared" si="55"/>
        <v>0</v>
      </c>
      <c r="T373" s="499">
        <v>0</v>
      </c>
      <c r="U373" s="502">
        <f t="shared" si="56"/>
        <v>0</v>
      </c>
      <c r="V373" s="499">
        <v>0</v>
      </c>
      <c r="W373" s="502">
        <f t="shared" si="57"/>
        <v>0</v>
      </c>
      <c r="X373" s="499">
        <v>0</v>
      </c>
      <c r="Y373" s="502">
        <f t="shared" si="58"/>
        <v>1.4817480238446052E-2</v>
      </c>
      <c r="Z373" s="499">
        <v>1000000</v>
      </c>
    </row>
    <row r="374" spans="1:26" ht="65.25" customHeight="1">
      <c r="A374" s="904"/>
      <c r="B374" s="570"/>
      <c r="C374" s="488"/>
      <c r="D374" s="788"/>
      <c r="E374" s="488" t="s">
        <v>587</v>
      </c>
      <c r="F374" s="533" t="s">
        <v>306</v>
      </c>
      <c r="G374" s="404">
        <v>6</v>
      </c>
      <c r="H374" s="488" t="s">
        <v>8</v>
      </c>
      <c r="I374" s="504">
        <v>4</v>
      </c>
      <c r="J374" s="504">
        <v>4</v>
      </c>
      <c r="K374" s="504">
        <v>2</v>
      </c>
      <c r="L374" s="504"/>
      <c r="M374" s="504">
        <v>4</v>
      </c>
      <c r="N374" s="504">
        <v>8</v>
      </c>
      <c r="O374" s="504">
        <v>10</v>
      </c>
      <c r="P374" s="504">
        <v>10</v>
      </c>
      <c r="Q374" s="502">
        <f t="shared" si="54"/>
        <v>7.7958198428235675E-2</v>
      </c>
      <c r="R374" s="499">
        <v>1000000</v>
      </c>
      <c r="S374" s="502">
        <f t="shared" si="55"/>
        <v>4.7176997944160956E-2</v>
      </c>
      <c r="T374" s="499">
        <v>1000000</v>
      </c>
      <c r="U374" s="502">
        <f t="shared" si="56"/>
        <v>8.352829863705695E-2</v>
      </c>
      <c r="V374" s="499">
        <v>1500000</v>
      </c>
      <c r="W374" s="502">
        <f t="shared" si="57"/>
        <v>8.3528298637056936E-2</v>
      </c>
      <c r="X374" s="499">
        <v>1590000</v>
      </c>
      <c r="Y374" s="502">
        <f t="shared" si="58"/>
        <v>7.5420974413690403E-2</v>
      </c>
      <c r="Z374" s="499">
        <v>5090000</v>
      </c>
    </row>
    <row r="375" spans="1:26" ht="60.75" customHeight="1">
      <c r="A375" s="904"/>
      <c r="B375" s="570"/>
      <c r="C375" s="488"/>
      <c r="D375" s="788"/>
      <c r="E375" s="488">
        <v>3</v>
      </c>
      <c r="F375" s="533" t="s">
        <v>728</v>
      </c>
      <c r="G375" s="404">
        <v>0</v>
      </c>
      <c r="H375" s="488" t="s">
        <v>8</v>
      </c>
      <c r="I375" s="504">
        <v>3</v>
      </c>
      <c r="J375" s="504">
        <v>3</v>
      </c>
      <c r="K375" s="504">
        <v>3</v>
      </c>
      <c r="L375" s="504">
        <v>3</v>
      </c>
      <c r="M375" s="504">
        <v>3</v>
      </c>
      <c r="N375" s="504">
        <v>3</v>
      </c>
      <c r="O375" s="504">
        <v>3</v>
      </c>
      <c r="P375" s="504">
        <v>3</v>
      </c>
      <c r="Q375" s="502">
        <f t="shared" si="54"/>
        <v>1.1693729764235354</v>
      </c>
      <c r="R375" s="499">
        <v>15000000</v>
      </c>
      <c r="S375" s="502">
        <f t="shared" si="55"/>
        <v>0.70765496916241433</v>
      </c>
      <c r="T375" s="499">
        <v>15000000</v>
      </c>
      <c r="U375" s="502">
        <f t="shared" si="56"/>
        <v>0.89096851879527406</v>
      </c>
      <c r="V375" s="499">
        <v>16000000</v>
      </c>
      <c r="W375" s="502">
        <f t="shared" si="57"/>
        <v>0.89096851879527417</v>
      </c>
      <c r="X375" s="499">
        <v>16960000</v>
      </c>
      <c r="Y375" s="502">
        <f t="shared" si="58"/>
        <v>0.93290855581256349</v>
      </c>
      <c r="Z375" s="499">
        <v>62960000</v>
      </c>
    </row>
    <row r="376" spans="1:26" ht="57" customHeight="1">
      <c r="A376" s="888" t="s">
        <v>419</v>
      </c>
      <c r="B376" s="887" t="s">
        <v>588</v>
      </c>
      <c r="C376" s="887" t="s">
        <v>589</v>
      </c>
      <c r="D376" s="945">
        <v>0</v>
      </c>
      <c r="E376" s="629" t="s">
        <v>590</v>
      </c>
      <c r="F376" s="629" t="s">
        <v>591</v>
      </c>
      <c r="G376" s="390">
        <v>0</v>
      </c>
      <c r="H376" s="488" t="s">
        <v>8</v>
      </c>
      <c r="I376" s="627">
        <v>1</v>
      </c>
      <c r="J376" s="627"/>
      <c r="K376" s="504"/>
      <c r="L376" s="504"/>
      <c r="M376" s="504">
        <v>1</v>
      </c>
      <c r="N376" s="504">
        <v>1</v>
      </c>
      <c r="O376" s="504">
        <v>1</v>
      </c>
      <c r="P376" s="504">
        <v>1</v>
      </c>
      <c r="Q376" s="502">
        <f t="shared" si="54"/>
        <v>3.8979099214117838E-2</v>
      </c>
      <c r="R376" s="499">
        <v>500000</v>
      </c>
      <c r="S376" s="502">
        <f t="shared" si="55"/>
        <v>0</v>
      </c>
      <c r="T376" s="499">
        <v>0</v>
      </c>
      <c r="U376" s="502">
        <f t="shared" si="56"/>
        <v>0</v>
      </c>
      <c r="V376" s="499">
        <v>0</v>
      </c>
      <c r="W376" s="502">
        <f t="shared" si="57"/>
        <v>0</v>
      </c>
      <c r="X376" s="499">
        <v>0</v>
      </c>
      <c r="Y376" s="502">
        <f t="shared" si="58"/>
        <v>7.408740119223026E-3</v>
      </c>
      <c r="Z376" s="499">
        <v>500000</v>
      </c>
    </row>
    <row r="377" spans="1:26" ht="72" customHeight="1">
      <c r="A377" s="888"/>
      <c r="B377" s="887"/>
      <c r="C377" s="887"/>
      <c r="D377" s="945"/>
      <c r="E377" s="629" t="s">
        <v>420</v>
      </c>
      <c r="F377" s="629" t="s">
        <v>421</v>
      </c>
      <c r="G377" s="390">
        <v>0</v>
      </c>
      <c r="H377" s="488" t="s">
        <v>8</v>
      </c>
      <c r="I377" s="627">
        <v>1</v>
      </c>
      <c r="J377" s="627"/>
      <c r="K377" s="504"/>
      <c r="L377" s="504"/>
      <c r="M377" s="504">
        <v>1</v>
      </c>
      <c r="N377" s="504">
        <v>1</v>
      </c>
      <c r="O377" s="504">
        <v>1</v>
      </c>
      <c r="P377" s="504">
        <v>1</v>
      </c>
      <c r="Q377" s="502">
        <f t="shared" si="54"/>
        <v>3.8979099214117838E-2</v>
      </c>
      <c r="R377" s="499">
        <v>500000</v>
      </c>
      <c r="S377" s="502">
        <f t="shared" si="55"/>
        <v>0</v>
      </c>
      <c r="T377" s="499">
        <v>0</v>
      </c>
      <c r="U377" s="502">
        <f t="shared" si="56"/>
        <v>0</v>
      </c>
      <c r="V377" s="499">
        <v>0</v>
      </c>
      <c r="W377" s="502">
        <f t="shared" si="57"/>
        <v>0</v>
      </c>
      <c r="X377" s="499">
        <v>0</v>
      </c>
      <c r="Y377" s="502">
        <f t="shared" si="58"/>
        <v>7.408740119223026E-3</v>
      </c>
      <c r="Z377" s="499">
        <v>500000</v>
      </c>
    </row>
    <row r="378" spans="1:26" ht="70.5" customHeight="1">
      <c r="A378" s="888"/>
      <c r="B378" s="887"/>
      <c r="C378" s="887"/>
      <c r="D378" s="945"/>
      <c r="E378" s="629" t="s">
        <v>592</v>
      </c>
      <c r="F378" s="662" t="s">
        <v>422</v>
      </c>
      <c r="G378" s="191">
        <v>0</v>
      </c>
      <c r="H378" s="488" t="s">
        <v>8</v>
      </c>
      <c r="I378" s="627">
        <v>3</v>
      </c>
      <c r="J378" s="627">
        <v>3</v>
      </c>
      <c r="K378" s="504">
        <v>3</v>
      </c>
      <c r="L378" s="504">
        <v>1</v>
      </c>
      <c r="M378" s="504">
        <v>3</v>
      </c>
      <c r="N378" s="504">
        <v>6</v>
      </c>
      <c r="O378" s="504">
        <v>9</v>
      </c>
      <c r="P378" s="504">
        <v>10</v>
      </c>
      <c r="Q378" s="502">
        <f t="shared" si="54"/>
        <v>3.8979099214117838E-2</v>
      </c>
      <c r="R378" s="499">
        <v>500000</v>
      </c>
      <c r="S378" s="502">
        <f t="shared" si="55"/>
        <v>2.3588498972080478E-2</v>
      </c>
      <c r="T378" s="499">
        <v>500000</v>
      </c>
      <c r="U378" s="502">
        <f t="shared" si="56"/>
        <v>2.7842766212352314E-2</v>
      </c>
      <c r="V378" s="499">
        <v>500000</v>
      </c>
      <c r="W378" s="502">
        <f t="shared" si="57"/>
        <v>2.7842766212352318E-2</v>
      </c>
      <c r="X378" s="499">
        <v>530000</v>
      </c>
      <c r="Y378" s="502">
        <f t="shared" si="58"/>
        <v>3.0079484884045486E-2</v>
      </c>
      <c r="Z378" s="499">
        <v>2030000</v>
      </c>
    </row>
    <row r="379" spans="1:26" ht="69.75" customHeight="1">
      <c r="A379" s="888"/>
      <c r="B379" s="887"/>
      <c r="C379" s="887"/>
      <c r="D379" s="945"/>
      <c r="E379" s="629" t="s">
        <v>593</v>
      </c>
      <c r="F379" s="662" t="s">
        <v>423</v>
      </c>
      <c r="G379" s="191">
        <v>0</v>
      </c>
      <c r="H379" s="488" t="s">
        <v>8</v>
      </c>
      <c r="I379" s="627">
        <v>1</v>
      </c>
      <c r="J379" s="627">
        <v>1</v>
      </c>
      <c r="K379" s="504">
        <v>1</v>
      </c>
      <c r="L379" s="504">
        <v>1</v>
      </c>
      <c r="M379" s="504">
        <v>1</v>
      </c>
      <c r="N379" s="504">
        <v>2</v>
      </c>
      <c r="O379" s="504">
        <v>3</v>
      </c>
      <c r="P379" s="504">
        <v>4</v>
      </c>
      <c r="Q379" s="502">
        <f t="shared" si="54"/>
        <v>0.15591639685647135</v>
      </c>
      <c r="R379" s="499">
        <v>2000000</v>
      </c>
      <c r="S379" s="502">
        <f t="shared" si="55"/>
        <v>9.4353995888321912E-2</v>
      </c>
      <c r="T379" s="499">
        <v>2000000</v>
      </c>
      <c r="U379" s="502">
        <f t="shared" si="56"/>
        <v>0.13921383106176158</v>
      </c>
      <c r="V379" s="499">
        <v>2500000</v>
      </c>
      <c r="W379" s="502">
        <f t="shared" si="57"/>
        <v>0.13921383106176155</v>
      </c>
      <c r="X379" s="499">
        <v>2650000</v>
      </c>
      <c r="Y379" s="502">
        <f t="shared" si="58"/>
        <v>0.13557994418178138</v>
      </c>
      <c r="Z379" s="499">
        <v>9150000</v>
      </c>
    </row>
    <row r="380" spans="1:26" ht="58.5" customHeight="1">
      <c r="A380" s="888"/>
      <c r="B380" s="887"/>
      <c r="C380" s="887"/>
      <c r="D380" s="945"/>
      <c r="E380" s="629" t="s">
        <v>594</v>
      </c>
      <c r="F380" s="629" t="s">
        <v>424</v>
      </c>
      <c r="G380" s="191">
        <v>0</v>
      </c>
      <c r="H380" s="488" t="s">
        <v>8</v>
      </c>
      <c r="I380" s="627">
        <v>1</v>
      </c>
      <c r="J380" s="627"/>
      <c r="K380" s="504"/>
      <c r="L380" s="504"/>
      <c r="M380" s="504">
        <v>1</v>
      </c>
      <c r="N380" s="504">
        <v>1</v>
      </c>
      <c r="O380" s="504">
        <v>1</v>
      </c>
      <c r="P380" s="504">
        <v>1</v>
      </c>
      <c r="Q380" s="502">
        <f t="shared" si="54"/>
        <v>0.66264468664000331</v>
      </c>
      <c r="R380" s="499">
        <v>8500000</v>
      </c>
      <c r="S380" s="502">
        <f t="shared" si="55"/>
        <v>0</v>
      </c>
      <c r="T380" s="499">
        <v>0</v>
      </c>
      <c r="U380" s="502">
        <f t="shared" si="56"/>
        <v>0</v>
      </c>
      <c r="V380" s="499">
        <v>0</v>
      </c>
      <c r="W380" s="502">
        <f t="shared" si="57"/>
        <v>0</v>
      </c>
      <c r="X380" s="499">
        <v>0</v>
      </c>
      <c r="Y380" s="502">
        <f t="shared" si="58"/>
        <v>0.12594858202679146</v>
      </c>
      <c r="Z380" s="499">
        <v>8500000</v>
      </c>
    </row>
    <row r="381" spans="1:26" ht="111.75" customHeight="1">
      <c r="A381" s="888"/>
      <c r="B381" s="887"/>
      <c r="C381" s="887"/>
      <c r="D381" s="945"/>
      <c r="E381" s="629">
        <v>2</v>
      </c>
      <c r="F381" s="629" t="s">
        <v>425</v>
      </c>
      <c r="G381" s="191">
        <v>0</v>
      </c>
      <c r="H381" s="488" t="s">
        <v>8</v>
      </c>
      <c r="I381" s="627">
        <v>2</v>
      </c>
      <c r="J381" s="627"/>
      <c r="K381" s="504"/>
      <c r="L381" s="504"/>
      <c r="M381" s="504">
        <v>2</v>
      </c>
      <c r="N381" s="504">
        <v>2</v>
      </c>
      <c r="O381" s="504">
        <v>2</v>
      </c>
      <c r="P381" s="504">
        <v>2</v>
      </c>
      <c r="Q381" s="502">
        <f t="shared" si="54"/>
        <v>1.1693729764235354</v>
      </c>
      <c r="R381" s="499">
        <v>15000000</v>
      </c>
      <c r="S381" s="502">
        <f t="shared" si="55"/>
        <v>0</v>
      </c>
      <c r="T381" s="499">
        <v>0</v>
      </c>
      <c r="U381" s="502">
        <f t="shared" si="56"/>
        <v>0</v>
      </c>
      <c r="V381" s="499">
        <v>0</v>
      </c>
      <c r="W381" s="502">
        <f t="shared" si="57"/>
        <v>0</v>
      </c>
      <c r="X381" s="499">
        <v>0</v>
      </c>
      <c r="Y381" s="502">
        <f t="shared" si="58"/>
        <v>0.2222622035766908</v>
      </c>
      <c r="Z381" s="499">
        <v>15000000</v>
      </c>
    </row>
    <row r="382" spans="1:26" ht="55.5" customHeight="1">
      <c r="A382" s="888"/>
      <c r="B382" s="887"/>
      <c r="C382" s="887"/>
      <c r="D382" s="945"/>
      <c r="E382" s="629" t="s">
        <v>308</v>
      </c>
      <c r="F382" s="629" t="s">
        <v>426</v>
      </c>
      <c r="G382" s="191">
        <v>0</v>
      </c>
      <c r="H382" s="488" t="s">
        <v>8</v>
      </c>
      <c r="I382" s="627"/>
      <c r="J382" s="491">
        <v>1</v>
      </c>
      <c r="K382" s="504"/>
      <c r="L382" s="504"/>
      <c r="M382" s="504">
        <v>0</v>
      </c>
      <c r="N382" s="504">
        <v>1</v>
      </c>
      <c r="O382" s="504">
        <v>1</v>
      </c>
      <c r="P382" s="504">
        <v>1</v>
      </c>
      <c r="Q382" s="502">
        <f t="shared" si="54"/>
        <v>0</v>
      </c>
      <c r="R382" s="499">
        <v>0</v>
      </c>
      <c r="S382" s="502">
        <f t="shared" si="55"/>
        <v>0.14153099383248285</v>
      </c>
      <c r="T382" s="499">
        <v>3000000</v>
      </c>
      <c r="U382" s="502">
        <f t="shared" si="56"/>
        <v>0</v>
      </c>
      <c r="V382" s="499">
        <v>0</v>
      </c>
      <c r="W382" s="502">
        <f t="shared" si="57"/>
        <v>0</v>
      </c>
      <c r="X382" s="499">
        <v>0</v>
      </c>
      <c r="Y382" s="502">
        <f t="shared" si="58"/>
        <v>4.4452440715338153E-2</v>
      </c>
      <c r="Z382" s="499">
        <v>3000000</v>
      </c>
    </row>
    <row r="383" spans="1:26" ht="93.75" customHeight="1">
      <c r="A383" s="888"/>
      <c r="B383" s="887"/>
      <c r="C383" s="887"/>
      <c r="D383" s="945"/>
      <c r="E383" s="629">
        <v>2</v>
      </c>
      <c r="F383" s="662" t="s">
        <v>427</v>
      </c>
      <c r="G383" s="191">
        <v>0</v>
      </c>
      <c r="H383" s="488" t="s">
        <v>8</v>
      </c>
      <c r="I383" s="627">
        <v>1</v>
      </c>
      <c r="J383" s="491">
        <v>1</v>
      </c>
      <c r="K383" s="504"/>
      <c r="L383" s="504"/>
      <c r="M383" s="504">
        <v>1</v>
      </c>
      <c r="N383" s="504">
        <v>2</v>
      </c>
      <c r="O383" s="504">
        <v>2</v>
      </c>
      <c r="P383" s="504">
        <v>2</v>
      </c>
      <c r="Q383" s="502">
        <f t="shared" si="54"/>
        <v>7.7958198428235675E-2</v>
      </c>
      <c r="R383" s="499">
        <v>1000000</v>
      </c>
      <c r="S383" s="502">
        <f t="shared" si="55"/>
        <v>4.7176997944160956E-2</v>
      </c>
      <c r="T383" s="499">
        <v>1000000</v>
      </c>
      <c r="U383" s="502">
        <f t="shared" si="56"/>
        <v>0</v>
      </c>
      <c r="V383" s="499">
        <v>0</v>
      </c>
      <c r="W383" s="502">
        <f t="shared" si="57"/>
        <v>0</v>
      </c>
      <c r="X383" s="499">
        <v>0</v>
      </c>
      <c r="Y383" s="502">
        <f t="shared" si="58"/>
        <v>2.9634960476892104E-2</v>
      </c>
      <c r="Z383" s="499">
        <v>2000000</v>
      </c>
    </row>
    <row r="384" spans="1:26" ht="70.5" customHeight="1">
      <c r="A384" s="888"/>
      <c r="B384" s="887"/>
      <c r="C384" s="887"/>
      <c r="D384" s="945"/>
      <c r="E384" s="488" t="s">
        <v>307</v>
      </c>
      <c r="F384" s="533" t="s">
        <v>642</v>
      </c>
      <c r="G384" s="404">
        <v>1</v>
      </c>
      <c r="H384" s="488" t="s">
        <v>8</v>
      </c>
      <c r="I384" s="504">
        <v>1</v>
      </c>
      <c r="J384" s="504">
        <v>1</v>
      </c>
      <c r="K384" s="504">
        <v>1</v>
      </c>
      <c r="L384" s="504">
        <v>1</v>
      </c>
      <c r="M384" s="504">
        <v>1</v>
      </c>
      <c r="N384" s="504">
        <v>2</v>
      </c>
      <c r="O384" s="504">
        <v>3</v>
      </c>
      <c r="P384" s="504">
        <v>4</v>
      </c>
      <c r="Q384" s="502">
        <f t="shared" si="54"/>
        <v>1.1693729764235354</v>
      </c>
      <c r="R384" s="499">
        <v>15000000</v>
      </c>
      <c r="S384" s="502">
        <f t="shared" si="55"/>
        <v>0.56612397532993142</v>
      </c>
      <c r="T384" s="499">
        <v>12000000</v>
      </c>
      <c r="U384" s="502">
        <f t="shared" si="56"/>
        <v>0.72391192152116024</v>
      </c>
      <c r="V384" s="499">
        <v>13000000</v>
      </c>
      <c r="W384" s="502">
        <f t="shared" si="57"/>
        <v>0.72391192152116024</v>
      </c>
      <c r="X384" s="499">
        <v>13780000</v>
      </c>
      <c r="Y384" s="502">
        <f t="shared" si="58"/>
        <v>0.79688408722362869</v>
      </c>
      <c r="Z384" s="499">
        <v>53780000</v>
      </c>
    </row>
    <row r="385" spans="1:26" ht="135" customHeight="1">
      <c r="A385" s="886" t="s">
        <v>643</v>
      </c>
      <c r="B385" s="887" t="s">
        <v>644</v>
      </c>
      <c r="C385" s="887" t="s">
        <v>645</v>
      </c>
      <c r="D385" s="944">
        <v>0.1</v>
      </c>
      <c r="E385" s="628">
        <v>2</v>
      </c>
      <c r="F385" s="662" t="s">
        <v>646</v>
      </c>
      <c r="G385" s="404">
        <v>0</v>
      </c>
      <c r="H385" s="488" t="s">
        <v>8</v>
      </c>
      <c r="I385" s="504">
        <v>1</v>
      </c>
      <c r="J385" s="504">
        <v>1</v>
      </c>
      <c r="K385" s="504"/>
      <c r="L385" s="504"/>
      <c r="M385" s="504">
        <v>1</v>
      </c>
      <c r="N385" s="504">
        <v>2</v>
      </c>
      <c r="O385" s="504">
        <v>2</v>
      </c>
      <c r="P385" s="504">
        <v>2</v>
      </c>
      <c r="Q385" s="502">
        <f t="shared" si="54"/>
        <v>7.7958198428235675E-2</v>
      </c>
      <c r="R385" s="499">
        <v>1000000</v>
      </c>
      <c r="S385" s="502">
        <f t="shared" si="55"/>
        <v>0.14153099383248285</v>
      </c>
      <c r="T385" s="499">
        <v>3000000</v>
      </c>
      <c r="U385" s="502">
        <f t="shared" si="56"/>
        <v>0</v>
      </c>
      <c r="V385" s="499">
        <v>0</v>
      </c>
      <c r="W385" s="502">
        <f t="shared" si="57"/>
        <v>0</v>
      </c>
      <c r="X385" s="499">
        <v>0</v>
      </c>
      <c r="Y385" s="502">
        <f t="shared" si="58"/>
        <v>5.9269920953784208E-2</v>
      </c>
      <c r="Z385" s="499">
        <v>4000000</v>
      </c>
    </row>
    <row r="386" spans="1:26" ht="116.25" customHeight="1">
      <c r="A386" s="886"/>
      <c r="B386" s="887"/>
      <c r="C386" s="887"/>
      <c r="D386" s="946"/>
      <c r="E386" s="628">
        <v>4</v>
      </c>
      <c r="F386" s="662" t="s">
        <v>647</v>
      </c>
      <c r="G386" s="404">
        <v>3</v>
      </c>
      <c r="H386" s="488" t="s">
        <v>8</v>
      </c>
      <c r="I386" s="504">
        <v>1</v>
      </c>
      <c r="J386" s="504">
        <v>1</v>
      </c>
      <c r="K386" s="504">
        <v>1</v>
      </c>
      <c r="L386" s="504">
        <v>1</v>
      </c>
      <c r="M386" s="504">
        <v>1</v>
      </c>
      <c r="N386" s="504">
        <v>2</v>
      </c>
      <c r="O386" s="504">
        <v>3</v>
      </c>
      <c r="P386" s="504">
        <v>4</v>
      </c>
      <c r="Q386" s="502">
        <f t="shared" si="54"/>
        <v>7.7958198428235675E-2</v>
      </c>
      <c r="R386" s="499">
        <v>1000000</v>
      </c>
      <c r="S386" s="502">
        <f t="shared" si="55"/>
        <v>4.7176997944160956E-2</v>
      </c>
      <c r="T386" s="499">
        <v>1000000</v>
      </c>
      <c r="U386" s="502">
        <f t="shared" si="56"/>
        <v>0.11137106484940926</v>
      </c>
      <c r="V386" s="499">
        <v>2000000</v>
      </c>
      <c r="W386" s="502">
        <f t="shared" si="57"/>
        <v>0.11137106484940927</v>
      </c>
      <c r="X386" s="499">
        <v>2120000</v>
      </c>
      <c r="Y386" s="502">
        <f t="shared" si="58"/>
        <v>9.0682979059289848E-2</v>
      </c>
      <c r="Z386" s="499">
        <v>6120000</v>
      </c>
    </row>
    <row r="387" spans="1:26" ht="174" customHeight="1">
      <c r="A387" s="886"/>
      <c r="B387" s="887" t="s">
        <v>648</v>
      </c>
      <c r="C387" s="887" t="s">
        <v>649</v>
      </c>
      <c r="D387" s="946"/>
      <c r="E387" s="662" t="s">
        <v>650</v>
      </c>
      <c r="F387" s="662" t="s">
        <v>651</v>
      </c>
      <c r="G387" s="404">
        <v>0</v>
      </c>
      <c r="H387" s="488" t="s">
        <v>8</v>
      </c>
      <c r="I387" s="504">
        <v>1</v>
      </c>
      <c r="J387" s="504"/>
      <c r="K387" s="504"/>
      <c r="L387" s="504"/>
      <c r="M387" s="504">
        <v>1</v>
      </c>
      <c r="N387" s="504">
        <v>1</v>
      </c>
      <c r="O387" s="504">
        <v>1</v>
      </c>
      <c r="P387" s="504">
        <v>1</v>
      </c>
      <c r="Q387" s="502">
        <f t="shared" si="54"/>
        <v>7.7958198428235675E-2</v>
      </c>
      <c r="R387" s="499">
        <v>1000000</v>
      </c>
      <c r="S387" s="502">
        <f t="shared" si="55"/>
        <v>0</v>
      </c>
      <c r="T387" s="499">
        <v>0</v>
      </c>
      <c r="U387" s="502">
        <f t="shared" si="56"/>
        <v>0</v>
      </c>
      <c r="V387" s="499">
        <v>0</v>
      </c>
      <c r="W387" s="502">
        <f t="shared" si="57"/>
        <v>0</v>
      </c>
      <c r="X387" s="499">
        <v>0</v>
      </c>
      <c r="Y387" s="502">
        <f t="shared" si="58"/>
        <v>1.4817480238446052E-2</v>
      </c>
      <c r="Z387" s="499">
        <v>1000000</v>
      </c>
    </row>
    <row r="388" spans="1:26" ht="124.5" customHeight="1">
      <c r="A388" s="886"/>
      <c r="B388" s="887"/>
      <c r="C388" s="887"/>
      <c r="D388" s="946"/>
      <c r="E388" s="662" t="s">
        <v>652</v>
      </c>
      <c r="F388" s="662" t="s">
        <v>653</v>
      </c>
      <c r="G388" s="404">
        <v>0</v>
      </c>
      <c r="H388" s="488" t="s">
        <v>8</v>
      </c>
      <c r="I388" s="504">
        <v>1</v>
      </c>
      <c r="J388" s="504">
        <v>1</v>
      </c>
      <c r="K388" s="504"/>
      <c r="L388" s="504"/>
      <c r="M388" s="504">
        <v>1</v>
      </c>
      <c r="N388" s="504">
        <v>2</v>
      </c>
      <c r="O388" s="504">
        <v>2</v>
      </c>
      <c r="P388" s="504">
        <v>2</v>
      </c>
      <c r="Q388" s="502">
        <f t="shared" si="54"/>
        <v>7.7958198428235675E-2</v>
      </c>
      <c r="R388" s="499">
        <v>1000000</v>
      </c>
      <c r="S388" s="502">
        <f t="shared" si="55"/>
        <v>1.4153099383248287</v>
      </c>
      <c r="T388" s="499">
        <v>30000000</v>
      </c>
      <c r="U388" s="502">
        <f t="shared" si="56"/>
        <v>0</v>
      </c>
      <c r="V388" s="499">
        <v>0</v>
      </c>
      <c r="W388" s="502">
        <f t="shared" si="57"/>
        <v>0</v>
      </c>
      <c r="X388" s="499">
        <v>0</v>
      </c>
      <c r="Y388" s="502">
        <f t="shared" si="58"/>
        <v>0.45934188739182763</v>
      </c>
      <c r="Z388" s="499">
        <v>31000000</v>
      </c>
    </row>
    <row r="389" spans="1:26" ht="138.75" customHeight="1">
      <c r="A389" s="886"/>
      <c r="B389" s="887"/>
      <c r="C389" s="887"/>
      <c r="D389" s="946"/>
      <c r="E389" s="662" t="s">
        <v>654</v>
      </c>
      <c r="F389" s="662" t="s">
        <v>655</v>
      </c>
      <c r="G389" s="38">
        <v>1</v>
      </c>
      <c r="H389" s="488" t="s">
        <v>8</v>
      </c>
      <c r="I389" s="529">
        <v>1</v>
      </c>
      <c r="J389" s="529">
        <v>1</v>
      </c>
      <c r="K389" s="504">
        <v>1</v>
      </c>
      <c r="L389" s="504">
        <v>1</v>
      </c>
      <c r="M389" s="504">
        <v>1</v>
      </c>
      <c r="N389" s="504">
        <v>2</v>
      </c>
      <c r="O389" s="504">
        <v>3</v>
      </c>
      <c r="P389" s="504">
        <v>4</v>
      </c>
      <c r="Q389" s="502">
        <f t="shared" si="54"/>
        <v>7.7958198428235675E-2</v>
      </c>
      <c r="R389" s="499">
        <v>1000000</v>
      </c>
      <c r="S389" s="502">
        <f t="shared" si="55"/>
        <v>4.7176997944160956E-2</v>
      </c>
      <c r="T389" s="499">
        <v>1000000</v>
      </c>
      <c r="U389" s="502">
        <f t="shared" si="56"/>
        <v>0.11638276276763267</v>
      </c>
      <c r="V389" s="499">
        <v>2090000</v>
      </c>
      <c r="W389" s="502">
        <f t="shared" si="57"/>
        <v>0.11638276276763268</v>
      </c>
      <c r="X389" s="499">
        <v>2215400</v>
      </c>
      <c r="Y389" s="502">
        <f t="shared" si="58"/>
        <v>9.3430139895497741E-2</v>
      </c>
      <c r="Z389" s="499">
        <v>6305400</v>
      </c>
    </row>
    <row r="390" spans="1:26" s="678" customFormat="1" ht="20.100000000000001" customHeight="1">
      <c r="A390" s="712"/>
      <c r="B390" s="712"/>
      <c r="C390" s="712"/>
      <c r="D390" s="339"/>
      <c r="F390" s="689"/>
      <c r="G390" s="332"/>
      <c r="H390" s="713"/>
      <c r="I390" s="713"/>
      <c r="J390" s="713"/>
      <c r="K390" s="713"/>
      <c r="L390" s="713"/>
      <c r="M390" s="713"/>
      <c r="N390" s="713"/>
      <c r="O390" s="713"/>
      <c r="P390" s="677"/>
      <c r="Q390" s="687">
        <f>SUM(Q341:Q389)</f>
        <v>10.368440390955351</v>
      </c>
      <c r="R390" s="690">
        <v>133000000</v>
      </c>
      <c r="S390" s="687">
        <f>SUM(S341:S389)</f>
        <v>6.6510131701678104</v>
      </c>
      <c r="T390" s="690">
        <v>140980000</v>
      </c>
      <c r="U390" s="687">
        <f>SUM(U341:U389)</f>
        <v>6.6510131701678104</v>
      </c>
      <c r="V390" s="690">
        <v>119438800</v>
      </c>
      <c r="W390" s="687">
        <f>SUM(W341:W389)</f>
        <v>6.6510131701678095</v>
      </c>
      <c r="X390" s="690">
        <v>126605128</v>
      </c>
      <c r="Y390" s="687">
        <f>SUM(Y341:Y389)</f>
        <v>7.7054442766590929</v>
      </c>
      <c r="Z390" s="688">
        <v>520023928</v>
      </c>
    </row>
    <row r="391" spans="1:26" s="517" customFormat="1" ht="20.100000000000001" customHeight="1">
      <c r="A391" s="558"/>
      <c r="B391" s="558"/>
      <c r="C391" s="558"/>
      <c r="D391" s="100"/>
      <c r="F391" s="555"/>
      <c r="G391" s="5"/>
      <c r="H391" s="630"/>
      <c r="I391" s="630"/>
      <c r="J391" s="631"/>
      <c r="K391" s="630"/>
      <c r="L391" s="630"/>
      <c r="M391" s="630"/>
      <c r="N391" s="630"/>
      <c r="O391" s="630"/>
      <c r="P391" s="516"/>
      <c r="Q391" s="541"/>
      <c r="R391" s="580"/>
      <c r="S391" s="541"/>
      <c r="T391" s="580"/>
      <c r="U391" s="541"/>
      <c r="V391" s="580"/>
      <c r="W391" s="541"/>
      <c r="X391" s="580"/>
      <c r="Y391" s="541"/>
      <c r="Z391" s="518"/>
    </row>
    <row r="392" spans="1:26" s="633" customFormat="1" ht="20.100000000000001" customHeight="1">
      <c r="A392" s="479"/>
      <c r="B392" s="479"/>
      <c r="C392" s="479"/>
      <c r="D392" s="1"/>
      <c r="E392" s="479"/>
      <c r="F392" s="632"/>
      <c r="G392" s="1"/>
      <c r="P392" s="524"/>
      <c r="R392" s="562"/>
      <c r="T392" s="634"/>
      <c r="V392" s="634"/>
      <c r="X392" s="634"/>
      <c r="Z392" s="549"/>
    </row>
    <row r="393" spans="1:26" ht="20.25" customHeight="1">
      <c r="A393" s="866" t="s">
        <v>29</v>
      </c>
      <c r="B393" s="866"/>
      <c r="C393" s="866"/>
      <c r="D393" s="866"/>
      <c r="E393" s="866"/>
      <c r="F393" s="866"/>
      <c r="G393" s="866"/>
      <c r="H393" s="866"/>
      <c r="I393" s="866"/>
      <c r="J393" s="866"/>
      <c r="K393" s="866"/>
      <c r="L393" s="866"/>
      <c r="M393" s="866"/>
      <c r="N393" s="866"/>
      <c r="O393" s="866"/>
      <c r="P393" s="866"/>
      <c r="Q393" s="866"/>
      <c r="R393" s="866"/>
      <c r="S393" s="866"/>
      <c r="T393" s="866"/>
      <c r="U393" s="866"/>
      <c r="V393" s="866"/>
      <c r="W393" s="866"/>
      <c r="X393" s="866"/>
      <c r="Y393" s="866"/>
      <c r="Z393" s="866"/>
    </row>
    <row r="394" spans="1:26" ht="20.25" customHeight="1">
      <c r="A394" s="865" t="s">
        <v>824</v>
      </c>
      <c r="B394" s="866"/>
      <c r="C394" s="866"/>
      <c r="D394" s="866"/>
      <c r="E394" s="866"/>
      <c r="F394" s="866"/>
      <c r="G394" s="866"/>
      <c r="H394" s="866"/>
      <c r="I394" s="866"/>
      <c r="J394" s="866"/>
      <c r="K394" s="866"/>
      <c r="L394" s="866"/>
      <c r="M394" s="866"/>
      <c r="N394" s="866"/>
      <c r="O394" s="866"/>
      <c r="P394" s="866"/>
      <c r="Q394" s="866"/>
      <c r="R394" s="866"/>
      <c r="S394" s="866"/>
      <c r="T394" s="866"/>
      <c r="U394" s="866"/>
      <c r="V394" s="866"/>
      <c r="W394" s="866"/>
      <c r="X394" s="866"/>
      <c r="Y394" s="866"/>
      <c r="Z394" s="866"/>
    </row>
    <row r="395" spans="1:26" ht="20.25" customHeight="1">
      <c r="A395" s="866" t="s">
        <v>393</v>
      </c>
      <c r="B395" s="866"/>
      <c r="C395" s="866"/>
      <c r="D395" s="866"/>
      <c r="E395" s="866"/>
      <c r="F395" s="866"/>
      <c r="G395" s="866"/>
      <c r="H395" s="866"/>
      <c r="I395" s="866"/>
      <c r="J395" s="866"/>
      <c r="K395" s="866"/>
      <c r="L395" s="866"/>
      <c r="M395" s="866"/>
      <c r="N395" s="866"/>
      <c r="O395" s="866"/>
      <c r="P395" s="866"/>
      <c r="Q395" s="866"/>
      <c r="R395" s="866"/>
      <c r="S395" s="866"/>
      <c r="T395" s="866"/>
      <c r="U395" s="866"/>
      <c r="V395" s="866"/>
      <c r="W395" s="866"/>
      <c r="X395" s="866"/>
      <c r="Y395" s="866"/>
      <c r="Z395" s="866"/>
    </row>
    <row r="396" spans="1:26" ht="26.25" customHeight="1">
      <c r="A396" s="528" t="s">
        <v>1</v>
      </c>
      <c r="B396" s="575"/>
      <c r="C396" s="882" t="s">
        <v>7</v>
      </c>
      <c r="D396" s="883"/>
      <c r="E396" s="884"/>
      <c r="F396" s="481"/>
      <c r="G396" s="19"/>
      <c r="H396" s="483"/>
      <c r="I396" s="483"/>
      <c r="J396" s="483"/>
      <c r="K396" s="483"/>
      <c r="L396" s="483"/>
      <c r="M396" s="483"/>
      <c r="N396" s="483"/>
      <c r="O396" s="483"/>
      <c r="P396" s="484"/>
      <c r="Q396" s="483"/>
      <c r="R396" s="635"/>
      <c r="S396" s="483"/>
      <c r="T396" s="485"/>
      <c r="U396" s="483"/>
      <c r="V396" s="485"/>
      <c r="W396" s="483"/>
      <c r="X396" s="485"/>
      <c r="Y396" s="483"/>
      <c r="Z396" s="618"/>
    </row>
    <row r="397" spans="1:26" ht="23.25" customHeight="1">
      <c r="A397" s="885" t="s">
        <v>21</v>
      </c>
      <c r="B397" s="885" t="s">
        <v>22</v>
      </c>
      <c r="C397" s="877" t="s">
        <v>23</v>
      </c>
      <c r="D397" s="877"/>
      <c r="E397" s="885" t="s">
        <v>24</v>
      </c>
      <c r="F397" s="877" t="s">
        <v>25</v>
      </c>
      <c r="G397" s="877"/>
      <c r="H397" s="487"/>
      <c r="I397" s="876" t="s">
        <v>379</v>
      </c>
      <c r="J397" s="876"/>
      <c r="K397" s="876"/>
      <c r="L397" s="876"/>
      <c r="M397" s="876" t="s">
        <v>380</v>
      </c>
      <c r="N397" s="876"/>
      <c r="O397" s="876"/>
      <c r="P397" s="876"/>
      <c r="Q397" s="500">
        <v>1</v>
      </c>
      <c r="R397" s="489"/>
      <c r="S397" s="500">
        <v>1</v>
      </c>
      <c r="T397" s="895" t="s">
        <v>382</v>
      </c>
      <c r="U397" s="895"/>
      <c r="V397" s="895"/>
      <c r="W397" s="895"/>
      <c r="X397" s="895"/>
      <c r="Y397" s="895"/>
      <c r="Z397" s="619" t="s">
        <v>383</v>
      </c>
    </row>
    <row r="398" spans="1:26" ht="84" customHeight="1">
      <c r="A398" s="885"/>
      <c r="B398" s="885"/>
      <c r="C398" s="488" t="s">
        <v>23</v>
      </c>
      <c r="D398" s="392" t="s">
        <v>27</v>
      </c>
      <c r="E398" s="885"/>
      <c r="F398" s="552" t="s">
        <v>25</v>
      </c>
      <c r="G398" s="408" t="s">
        <v>27</v>
      </c>
      <c r="H398" s="487" t="s">
        <v>9</v>
      </c>
      <c r="I398" s="488">
        <v>2012</v>
      </c>
      <c r="J398" s="488">
        <v>2013</v>
      </c>
      <c r="K398" s="488">
        <v>2014</v>
      </c>
      <c r="L398" s="488">
        <v>2015</v>
      </c>
      <c r="M398" s="488">
        <v>2012</v>
      </c>
      <c r="N398" s="488">
        <v>2013</v>
      </c>
      <c r="O398" s="488">
        <v>2014</v>
      </c>
      <c r="P398" s="530">
        <v>2015</v>
      </c>
      <c r="Q398" s="488" t="s">
        <v>3</v>
      </c>
      <c r="R398" s="489" t="s">
        <v>4</v>
      </c>
      <c r="S398" s="488" t="s">
        <v>3</v>
      </c>
      <c r="T398" s="489" t="s">
        <v>616</v>
      </c>
      <c r="U398" s="488" t="s">
        <v>3</v>
      </c>
      <c r="V398" s="489" t="s">
        <v>617</v>
      </c>
      <c r="W398" s="488" t="s">
        <v>3</v>
      </c>
      <c r="X398" s="489" t="s">
        <v>618</v>
      </c>
      <c r="Y398" s="488" t="s">
        <v>3</v>
      </c>
      <c r="Z398" s="620" t="s">
        <v>386</v>
      </c>
    </row>
    <row r="399" spans="1:26" ht="23.25" customHeight="1">
      <c r="A399" s="496"/>
      <c r="B399" s="496"/>
      <c r="C399" s="487"/>
      <c r="D399" s="411"/>
      <c r="E399" s="496"/>
      <c r="F399" s="636"/>
      <c r="G399" s="411"/>
      <c r="H399" s="496"/>
      <c r="I399" s="496"/>
      <c r="J399" s="496"/>
      <c r="K399" s="496"/>
      <c r="L399" s="496"/>
      <c r="M399" s="496"/>
      <c r="N399" s="496"/>
      <c r="O399" s="496"/>
      <c r="P399" s="497"/>
      <c r="Q399" s="498">
        <f>+(R399*$Q$113)/R$113</f>
        <v>4.8334083025506125</v>
      </c>
      <c r="R399" s="499">
        <v>62000000</v>
      </c>
      <c r="S399" s="498">
        <f>+(T399*$S$113)/T$113</f>
        <v>3.7199256272805039</v>
      </c>
      <c r="T399" s="499">
        <v>65720000</v>
      </c>
      <c r="U399" s="498">
        <f>+(V399*$U$113)/V$113</f>
        <v>5.5497983551498224</v>
      </c>
      <c r="V399" s="499">
        <v>99663200</v>
      </c>
      <c r="W399" s="498">
        <f>+(X399*$W$113)/X$113</f>
        <v>5.5497983551498224</v>
      </c>
      <c r="X399" s="499">
        <v>105642992</v>
      </c>
      <c r="Y399" s="498">
        <f>+(Z399*$Y$113)/Z$113</f>
        <v>4.9346090188449407</v>
      </c>
      <c r="Z399" s="499">
        <v>333026192</v>
      </c>
    </row>
    <row r="400" spans="1:26" ht="43.5" customHeight="1">
      <c r="A400" s="904" t="s">
        <v>334</v>
      </c>
      <c r="B400" s="885" t="s">
        <v>333</v>
      </c>
      <c r="C400" s="885" t="s">
        <v>332</v>
      </c>
      <c r="D400" s="912">
        <v>0.01</v>
      </c>
      <c r="E400" s="488">
        <v>2</v>
      </c>
      <c r="F400" s="488" t="s">
        <v>724</v>
      </c>
      <c r="G400" s="392">
        <v>0</v>
      </c>
      <c r="H400" s="488" t="s">
        <v>8</v>
      </c>
      <c r="I400" s="504">
        <v>1</v>
      </c>
      <c r="J400" s="504"/>
      <c r="K400" s="504">
        <v>1</v>
      </c>
      <c r="L400" s="504"/>
      <c r="M400" s="504">
        <v>1</v>
      </c>
      <c r="N400" s="504">
        <v>1</v>
      </c>
      <c r="O400" s="504">
        <v>2</v>
      </c>
      <c r="P400" s="504">
        <v>2</v>
      </c>
      <c r="Q400" s="502">
        <f t="shared" ref="Q400:Q417" si="59">+(R400*$Q$399)/R$399</f>
        <v>0.93549838113882822</v>
      </c>
      <c r="R400" s="499">
        <v>12000000</v>
      </c>
      <c r="S400" s="502">
        <f>+(T400*$S$399)/T$399</f>
        <v>0</v>
      </c>
      <c r="T400" s="499">
        <v>0</v>
      </c>
      <c r="U400" s="502">
        <f>+(V400*$U$399)/V$399</f>
        <v>0.77959745394586488</v>
      </c>
      <c r="V400" s="499">
        <v>14000000</v>
      </c>
      <c r="W400" s="502">
        <f>+(X400*$W$399)/X$399</f>
        <v>0</v>
      </c>
      <c r="X400" s="499">
        <v>0</v>
      </c>
      <c r="Y400" s="502">
        <f>+(Z400*$Y$399)/Z$399</f>
        <v>0.38525448619959735</v>
      </c>
      <c r="Z400" s="499">
        <v>26000000</v>
      </c>
    </row>
    <row r="401" spans="1:26" ht="77.25" customHeight="1">
      <c r="A401" s="904"/>
      <c r="B401" s="885"/>
      <c r="C401" s="885"/>
      <c r="D401" s="912"/>
      <c r="E401" s="488">
        <v>1</v>
      </c>
      <c r="F401" s="488" t="s">
        <v>725</v>
      </c>
      <c r="G401" s="392">
        <v>0</v>
      </c>
      <c r="H401" s="488" t="s">
        <v>8</v>
      </c>
      <c r="I401" s="504"/>
      <c r="J401" s="504">
        <v>1</v>
      </c>
      <c r="K401" s="504"/>
      <c r="L401" s="504"/>
      <c r="M401" s="504">
        <v>0</v>
      </c>
      <c r="N401" s="504">
        <v>1</v>
      </c>
      <c r="O401" s="504">
        <v>1</v>
      </c>
      <c r="P401" s="504">
        <v>1</v>
      </c>
      <c r="Q401" s="502">
        <f t="shared" si="59"/>
        <v>0</v>
      </c>
      <c r="R401" s="499">
        <v>0</v>
      </c>
      <c r="S401" s="502">
        <f t="shared" ref="S401:S417" si="60">+(T401*$S$399)/T$399</f>
        <v>0.11320528384907194</v>
      </c>
      <c r="T401" s="499">
        <v>2000000</v>
      </c>
      <c r="U401" s="502">
        <f t="shared" ref="U401:U417" si="61">+(V401*$U$399)/V$399</f>
        <v>0</v>
      </c>
      <c r="V401" s="499">
        <v>0</v>
      </c>
      <c r="W401" s="502">
        <f t="shared" ref="W401:W417" si="62">+(X401*$W$399)/X$399</f>
        <v>0</v>
      </c>
      <c r="X401" s="499">
        <v>0</v>
      </c>
      <c r="Y401" s="502">
        <f t="shared" ref="Y401:Y417" si="63">+(Z401*$Y$399)/Z$399</f>
        <v>2.9634960476892104E-2</v>
      </c>
      <c r="Z401" s="499">
        <v>2000000</v>
      </c>
    </row>
    <row r="402" spans="1:26" ht="73.5" customHeight="1">
      <c r="A402" s="904"/>
      <c r="B402" s="885"/>
      <c r="C402" s="885"/>
      <c r="D402" s="912"/>
      <c r="E402" s="488">
        <v>1</v>
      </c>
      <c r="F402" s="488" t="s">
        <v>726</v>
      </c>
      <c r="G402" s="392">
        <v>0</v>
      </c>
      <c r="H402" s="488" t="s">
        <v>8</v>
      </c>
      <c r="I402" s="504">
        <v>1</v>
      </c>
      <c r="J402" s="504"/>
      <c r="K402" s="504"/>
      <c r="L402" s="504"/>
      <c r="M402" s="504">
        <v>1</v>
      </c>
      <c r="N402" s="504">
        <v>1</v>
      </c>
      <c r="O402" s="504">
        <v>1</v>
      </c>
      <c r="P402" s="504">
        <v>1</v>
      </c>
      <c r="Q402" s="502">
        <f t="shared" si="59"/>
        <v>0.15591639685647138</v>
      </c>
      <c r="R402" s="499">
        <v>2000000</v>
      </c>
      <c r="S402" s="502">
        <f t="shared" si="60"/>
        <v>0</v>
      </c>
      <c r="T402" s="499">
        <v>0</v>
      </c>
      <c r="U402" s="502">
        <f t="shared" si="61"/>
        <v>0</v>
      </c>
      <c r="V402" s="499">
        <v>0</v>
      </c>
      <c r="W402" s="502">
        <f t="shared" si="62"/>
        <v>0</v>
      </c>
      <c r="X402" s="499">
        <v>0</v>
      </c>
      <c r="Y402" s="502">
        <f t="shared" si="63"/>
        <v>2.9634960476892104E-2</v>
      </c>
      <c r="Z402" s="499">
        <v>2000000</v>
      </c>
    </row>
    <row r="403" spans="1:26" ht="45.75" customHeight="1">
      <c r="A403" s="904"/>
      <c r="B403" s="885"/>
      <c r="C403" s="885"/>
      <c r="D403" s="912"/>
      <c r="E403" s="488">
        <v>13</v>
      </c>
      <c r="F403" s="488" t="s">
        <v>331</v>
      </c>
      <c r="G403" s="392">
        <v>6</v>
      </c>
      <c r="H403" s="488" t="s">
        <v>8</v>
      </c>
      <c r="I403" s="504">
        <v>13</v>
      </c>
      <c r="J403" s="504">
        <v>13</v>
      </c>
      <c r="K403" s="504">
        <v>13</v>
      </c>
      <c r="L403" s="504">
        <v>13</v>
      </c>
      <c r="M403" s="504">
        <v>13</v>
      </c>
      <c r="N403" s="504">
        <v>26</v>
      </c>
      <c r="O403" s="504">
        <v>39</v>
      </c>
      <c r="P403" s="504">
        <v>52</v>
      </c>
      <c r="Q403" s="502">
        <f t="shared" si="59"/>
        <v>0.38979099214117841</v>
      </c>
      <c r="R403" s="499">
        <v>5000000</v>
      </c>
      <c r="S403" s="502">
        <f t="shared" si="60"/>
        <v>0.2830132096226799</v>
      </c>
      <c r="T403" s="499">
        <v>5000000</v>
      </c>
      <c r="U403" s="502">
        <f t="shared" si="61"/>
        <v>0.29513332185093449</v>
      </c>
      <c r="V403" s="499">
        <v>5300000</v>
      </c>
      <c r="W403" s="502">
        <f t="shared" si="62"/>
        <v>0.29513332185093455</v>
      </c>
      <c r="X403" s="499">
        <v>5618000</v>
      </c>
      <c r="Y403" s="502">
        <f t="shared" si="63"/>
        <v>0.30995205162781453</v>
      </c>
      <c r="Z403" s="499">
        <v>20918000</v>
      </c>
    </row>
    <row r="404" spans="1:26" ht="61.5" customHeight="1">
      <c r="A404" s="904"/>
      <c r="B404" s="885"/>
      <c r="C404" s="885"/>
      <c r="D404" s="912"/>
      <c r="E404" s="488">
        <v>5</v>
      </c>
      <c r="F404" s="488" t="s">
        <v>330</v>
      </c>
      <c r="G404" s="392">
        <v>0</v>
      </c>
      <c r="H404" s="488" t="s">
        <v>8</v>
      </c>
      <c r="I404" s="504">
        <v>1</v>
      </c>
      <c r="J404" s="504">
        <v>2</v>
      </c>
      <c r="K404" s="504">
        <v>2</v>
      </c>
      <c r="L404" s="504"/>
      <c r="M404" s="504">
        <v>1</v>
      </c>
      <c r="N404" s="504">
        <v>3</v>
      </c>
      <c r="O404" s="504">
        <v>5</v>
      </c>
      <c r="P404" s="504">
        <v>5</v>
      </c>
      <c r="Q404" s="502">
        <f t="shared" si="59"/>
        <v>0.23387459528470705</v>
      </c>
      <c r="R404" s="499">
        <v>3000000</v>
      </c>
      <c r="S404" s="502">
        <f t="shared" si="60"/>
        <v>0.16980792577360793</v>
      </c>
      <c r="T404" s="499">
        <v>3000000</v>
      </c>
      <c r="U404" s="502">
        <f t="shared" si="61"/>
        <v>0.17707999311056072</v>
      </c>
      <c r="V404" s="499">
        <v>3180000</v>
      </c>
      <c r="W404" s="502">
        <f t="shared" si="62"/>
        <v>0.17707999311056072</v>
      </c>
      <c r="X404" s="499">
        <v>3370800</v>
      </c>
      <c r="Y404" s="502">
        <f t="shared" si="63"/>
        <v>0.18597123097668872</v>
      </c>
      <c r="Z404" s="499">
        <v>12550800</v>
      </c>
    </row>
    <row r="405" spans="1:26" ht="72.75" customHeight="1">
      <c r="A405" s="904"/>
      <c r="B405" s="885"/>
      <c r="C405" s="885"/>
      <c r="D405" s="912"/>
      <c r="E405" s="488">
        <v>1</v>
      </c>
      <c r="F405" s="488" t="s">
        <v>329</v>
      </c>
      <c r="G405" s="392">
        <v>0</v>
      </c>
      <c r="H405" s="488" t="s">
        <v>8</v>
      </c>
      <c r="I405" s="504">
        <v>1</v>
      </c>
      <c r="J405" s="504"/>
      <c r="K405" s="504"/>
      <c r="L405" s="504"/>
      <c r="M405" s="504">
        <v>1</v>
      </c>
      <c r="N405" s="504">
        <v>1</v>
      </c>
      <c r="O405" s="504">
        <v>1</v>
      </c>
      <c r="P405" s="504">
        <v>1</v>
      </c>
      <c r="Q405" s="502">
        <f t="shared" si="59"/>
        <v>0.23387459528470705</v>
      </c>
      <c r="R405" s="499">
        <v>3000000</v>
      </c>
      <c r="S405" s="502">
        <f t="shared" si="60"/>
        <v>0</v>
      </c>
      <c r="T405" s="499">
        <v>0</v>
      </c>
      <c r="U405" s="502">
        <f t="shared" si="61"/>
        <v>0</v>
      </c>
      <c r="V405" s="499">
        <v>0</v>
      </c>
      <c r="W405" s="502">
        <f t="shared" si="62"/>
        <v>0</v>
      </c>
      <c r="X405" s="499">
        <v>0</v>
      </c>
      <c r="Y405" s="502">
        <f t="shared" si="63"/>
        <v>4.445244071533816E-2</v>
      </c>
      <c r="Z405" s="499">
        <v>3000000</v>
      </c>
    </row>
    <row r="406" spans="1:26" ht="57.75" customHeight="1">
      <c r="A406" s="904"/>
      <c r="B406" s="885"/>
      <c r="C406" s="885"/>
      <c r="D406" s="912"/>
      <c r="E406" s="488">
        <v>4</v>
      </c>
      <c r="F406" s="488" t="s">
        <v>727</v>
      </c>
      <c r="G406" s="392">
        <v>0</v>
      </c>
      <c r="H406" s="488" t="s">
        <v>8</v>
      </c>
      <c r="I406" s="504">
        <v>1</v>
      </c>
      <c r="J406" s="504">
        <v>1</v>
      </c>
      <c r="K406" s="504">
        <v>1</v>
      </c>
      <c r="L406" s="504">
        <v>1</v>
      </c>
      <c r="M406" s="504">
        <v>1</v>
      </c>
      <c r="N406" s="504">
        <v>2</v>
      </c>
      <c r="O406" s="504">
        <v>3</v>
      </c>
      <c r="P406" s="504">
        <v>4</v>
      </c>
      <c r="Q406" s="502">
        <f t="shared" si="59"/>
        <v>7.7958198428235689E-2</v>
      </c>
      <c r="R406" s="499">
        <v>1000000</v>
      </c>
      <c r="S406" s="502">
        <f t="shared" si="60"/>
        <v>5.6602641924535971E-2</v>
      </c>
      <c r="T406" s="499">
        <v>1000000</v>
      </c>
      <c r="U406" s="502">
        <f t="shared" si="61"/>
        <v>0.11137106484940926</v>
      </c>
      <c r="V406" s="499">
        <v>2000000</v>
      </c>
      <c r="W406" s="502">
        <f t="shared" si="62"/>
        <v>0.11137106484940926</v>
      </c>
      <c r="X406" s="499">
        <v>2120000</v>
      </c>
      <c r="Y406" s="502">
        <f t="shared" si="63"/>
        <v>9.0682979059289834E-2</v>
      </c>
      <c r="Z406" s="499">
        <v>6120000</v>
      </c>
    </row>
    <row r="407" spans="1:26" ht="54.75" customHeight="1">
      <c r="A407" s="904"/>
      <c r="B407" s="885"/>
      <c r="C407" s="885"/>
      <c r="D407" s="912"/>
      <c r="E407" s="570">
        <v>1</v>
      </c>
      <c r="F407" s="488" t="s">
        <v>328</v>
      </c>
      <c r="G407" s="392">
        <v>0</v>
      </c>
      <c r="H407" s="488" t="s">
        <v>8</v>
      </c>
      <c r="I407" s="504">
        <v>1</v>
      </c>
      <c r="J407" s="504"/>
      <c r="K407" s="504"/>
      <c r="L407" s="504"/>
      <c r="M407" s="504">
        <v>1</v>
      </c>
      <c r="N407" s="504">
        <v>1</v>
      </c>
      <c r="O407" s="504">
        <v>1</v>
      </c>
      <c r="P407" s="504">
        <v>1</v>
      </c>
      <c r="Q407" s="502">
        <f t="shared" si="59"/>
        <v>0.15591639685647138</v>
      </c>
      <c r="R407" s="499">
        <v>2000000</v>
      </c>
      <c r="S407" s="502">
        <f t="shared" si="60"/>
        <v>0</v>
      </c>
      <c r="T407" s="499">
        <v>0</v>
      </c>
      <c r="U407" s="502">
        <f t="shared" si="61"/>
        <v>0</v>
      </c>
      <c r="V407" s="499">
        <v>0</v>
      </c>
      <c r="W407" s="502">
        <f t="shared" si="62"/>
        <v>0</v>
      </c>
      <c r="X407" s="499">
        <v>0</v>
      </c>
      <c r="Y407" s="502">
        <f t="shared" si="63"/>
        <v>2.9634960476892104E-2</v>
      </c>
      <c r="Z407" s="499">
        <v>2000000</v>
      </c>
    </row>
    <row r="408" spans="1:26" ht="75" customHeight="1">
      <c r="A408" s="904"/>
      <c r="B408" s="885"/>
      <c r="C408" s="885"/>
      <c r="D408" s="912"/>
      <c r="E408" s="570">
        <v>2</v>
      </c>
      <c r="F408" s="488" t="s">
        <v>327</v>
      </c>
      <c r="G408" s="396">
        <v>0</v>
      </c>
      <c r="H408" s="488" t="s">
        <v>8</v>
      </c>
      <c r="I408" s="504">
        <v>1</v>
      </c>
      <c r="J408" s="504">
        <v>1</v>
      </c>
      <c r="K408" s="504"/>
      <c r="L408" s="504"/>
      <c r="M408" s="504">
        <v>1</v>
      </c>
      <c r="N408" s="504">
        <v>2</v>
      </c>
      <c r="O408" s="504">
        <v>2</v>
      </c>
      <c r="P408" s="504">
        <v>2</v>
      </c>
      <c r="Q408" s="502">
        <f t="shared" si="59"/>
        <v>0.38979099214117841</v>
      </c>
      <c r="R408" s="499">
        <v>5000000</v>
      </c>
      <c r="S408" s="502">
        <f t="shared" si="60"/>
        <v>0.2830132096226799</v>
      </c>
      <c r="T408" s="499">
        <v>5000000</v>
      </c>
      <c r="U408" s="502">
        <f t="shared" si="61"/>
        <v>0</v>
      </c>
      <c r="V408" s="499">
        <v>0</v>
      </c>
      <c r="W408" s="502">
        <f t="shared" si="62"/>
        <v>0</v>
      </c>
      <c r="X408" s="499">
        <v>0</v>
      </c>
      <c r="Y408" s="502">
        <f t="shared" si="63"/>
        <v>0.14817480238446051</v>
      </c>
      <c r="Z408" s="499">
        <v>10000000</v>
      </c>
    </row>
    <row r="409" spans="1:26" ht="47.25" customHeight="1">
      <c r="A409" s="904"/>
      <c r="B409" s="885"/>
      <c r="C409" s="885"/>
      <c r="D409" s="912"/>
      <c r="E409" s="488">
        <v>1</v>
      </c>
      <c r="F409" s="488" t="s">
        <v>326</v>
      </c>
      <c r="G409" s="392" t="s">
        <v>68</v>
      </c>
      <c r="H409" s="488" t="s">
        <v>8</v>
      </c>
      <c r="I409" s="570">
        <v>1</v>
      </c>
      <c r="J409" s="504"/>
      <c r="K409" s="504"/>
      <c r="L409" s="504"/>
      <c r="M409" s="504">
        <v>1</v>
      </c>
      <c r="N409" s="504">
        <v>1</v>
      </c>
      <c r="O409" s="504">
        <v>1</v>
      </c>
      <c r="P409" s="504">
        <v>1</v>
      </c>
      <c r="Q409" s="502">
        <f t="shared" si="59"/>
        <v>0.38979099214117841</v>
      </c>
      <c r="R409" s="499">
        <v>5000000</v>
      </c>
      <c r="S409" s="502">
        <f t="shared" si="60"/>
        <v>0</v>
      </c>
      <c r="T409" s="499">
        <v>0</v>
      </c>
      <c r="U409" s="502">
        <f t="shared" si="61"/>
        <v>0</v>
      </c>
      <c r="V409" s="499">
        <v>0</v>
      </c>
      <c r="W409" s="502">
        <f t="shared" si="62"/>
        <v>0</v>
      </c>
      <c r="X409" s="499">
        <v>0</v>
      </c>
      <c r="Y409" s="502">
        <f t="shared" si="63"/>
        <v>7.4087401192230257E-2</v>
      </c>
      <c r="Z409" s="499">
        <v>5000000</v>
      </c>
    </row>
    <row r="410" spans="1:26" ht="58.5" customHeight="1">
      <c r="A410" s="904"/>
      <c r="B410" s="885"/>
      <c r="C410" s="885"/>
      <c r="D410" s="912"/>
      <c r="E410" s="488">
        <v>1</v>
      </c>
      <c r="F410" s="488" t="s">
        <v>807</v>
      </c>
      <c r="G410" s="396">
        <v>0</v>
      </c>
      <c r="H410" s="488" t="s">
        <v>8</v>
      </c>
      <c r="I410" s="504"/>
      <c r="J410" s="504">
        <v>1</v>
      </c>
      <c r="K410" s="504"/>
      <c r="L410" s="504"/>
      <c r="M410" s="504">
        <v>0</v>
      </c>
      <c r="N410" s="504">
        <v>1</v>
      </c>
      <c r="O410" s="504">
        <v>1</v>
      </c>
      <c r="P410" s="504">
        <v>1</v>
      </c>
      <c r="Q410" s="502">
        <f t="shared" si="59"/>
        <v>0</v>
      </c>
      <c r="R410" s="499">
        <v>0</v>
      </c>
      <c r="S410" s="502">
        <f t="shared" si="60"/>
        <v>5.6602641924535971E-2</v>
      </c>
      <c r="T410" s="499">
        <v>1000000</v>
      </c>
      <c r="U410" s="502">
        <f t="shared" si="61"/>
        <v>0</v>
      </c>
      <c r="V410" s="499">
        <v>0</v>
      </c>
      <c r="W410" s="502">
        <f t="shared" si="62"/>
        <v>0</v>
      </c>
      <c r="X410" s="499">
        <v>0</v>
      </c>
      <c r="Y410" s="502">
        <f t="shared" si="63"/>
        <v>1.4817480238446052E-2</v>
      </c>
      <c r="Z410" s="499">
        <v>1000000</v>
      </c>
    </row>
    <row r="411" spans="1:26" ht="63" customHeight="1">
      <c r="A411" s="904"/>
      <c r="B411" s="885"/>
      <c r="C411" s="885"/>
      <c r="D411" s="912"/>
      <c r="E411" s="570">
        <v>1</v>
      </c>
      <c r="F411" s="488" t="s">
        <v>595</v>
      </c>
      <c r="G411" s="392">
        <v>0</v>
      </c>
      <c r="H411" s="488" t="s">
        <v>8</v>
      </c>
      <c r="I411" s="504"/>
      <c r="J411" s="504">
        <v>1</v>
      </c>
      <c r="K411" s="504"/>
      <c r="L411" s="504"/>
      <c r="M411" s="504">
        <v>0</v>
      </c>
      <c r="N411" s="504">
        <v>1</v>
      </c>
      <c r="O411" s="504">
        <v>1</v>
      </c>
      <c r="P411" s="504">
        <v>1</v>
      </c>
      <c r="Q411" s="502">
        <f t="shared" si="59"/>
        <v>0</v>
      </c>
      <c r="R411" s="499">
        <v>0</v>
      </c>
      <c r="S411" s="502">
        <f t="shared" si="60"/>
        <v>0.18226050699700583</v>
      </c>
      <c r="T411" s="499">
        <v>3220000</v>
      </c>
      <c r="U411" s="502">
        <f t="shared" si="61"/>
        <v>0</v>
      </c>
      <c r="V411" s="499">
        <v>0</v>
      </c>
      <c r="W411" s="502">
        <f t="shared" si="62"/>
        <v>0</v>
      </c>
      <c r="X411" s="499">
        <v>0</v>
      </c>
      <c r="Y411" s="502">
        <f t="shared" si="63"/>
        <v>4.7712286367796286E-2</v>
      </c>
      <c r="Z411" s="499">
        <v>3220000</v>
      </c>
    </row>
    <row r="412" spans="1:26" ht="58.5" customHeight="1">
      <c r="A412" s="904"/>
      <c r="B412" s="885"/>
      <c r="C412" s="885"/>
      <c r="D412" s="912"/>
      <c r="E412" s="919" t="s">
        <v>808</v>
      </c>
      <c r="F412" s="488" t="s">
        <v>596</v>
      </c>
      <c r="G412" s="392">
        <v>0</v>
      </c>
      <c r="H412" s="488" t="s">
        <v>8</v>
      </c>
      <c r="I412" s="504"/>
      <c r="J412" s="504"/>
      <c r="K412" s="504"/>
      <c r="L412" s="504"/>
      <c r="M412" s="504"/>
      <c r="N412" s="504"/>
      <c r="O412" s="504"/>
      <c r="P412" s="504"/>
      <c r="Q412" s="502">
        <f t="shared" si="59"/>
        <v>0</v>
      </c>
      <c r="R412" s="499">
        <v>0</v>
      </c>
      <c r="S412" s="502">
        <f t="shared" si="60"/>
        <v>0</v>
      </c>
      <c r="T412" s="499">
        <v>0</v>
      </c>
      <c r="U412" s="502">
        <f t="shared" si="61"/>
        <v>0</v>
      </c>
      <c r="V412" s="499">
        <v>0</v>
      </c>
      <c r="W412" s="502">
        <f t="shared" si="62"/>
        <v>0</v>
      </c>
      <c r="X412" s="499">
        <v>0</v>
      </c>
      <c r="Y412" s="502">
        <f t="shared" si="63"/>
        <v>0</v>
      </c>
      <c r="Z412" s="499">
        <v>0</v>
      </c>
    </row>
    <row r="413" spans="1:26" ht="55.5" customHeight="1">
      <c r="A413" s="904"/>
      <c r="B413" s="885"/>
      <c r="C413" s="885"/>
      <c r="D413" s="912"/>
      <c r="E413" s="896"/>
      <c r="F413" s="533" t="s">
        <v>325</v>
      </c>
      <c r="G413" s="396">
        <v>0</v>
      </c>
      <c r="H413" s="488" t="s">
        <v>8</v>
      </c>
      <c r="I413" s="504"/>
      <c r="J413" s="504"/>
      <c r="K413" s="504"/>
      <c r="L413" s="504"/>
      <c r="M413" s="504"/>
      <c r="N413" s="504"/>
      <c r="O413" s="504"/>
      <c r="P413" s="504"/>
      <c r="Q413" s="502">
        <f t="shared" si="59"/>
        <v>0</v>
      </c>
      <c r="R413" s="499">
        <v>0</v>
      </c>
      <c r="S413" s="502">
        <f t="shared" si="60"/>
        <v>2.5754202075663866</v>
      </c>
      <c r="T413" s="499">
        <v>45500000</v>
      </c>
      <c r="U413" s="502">
        <f t="shared" si="61"/>
        <v>4.1866165213930531</v>
      </c>
      <c r="V413" s="499">
        <v>75183200</v>
      </c>
      <c r="W413" s="502">
        <f t="shared" si="62"/>
        <v>3.7867943985836736</v>
      </c>
      <c r="X413" s="499">
        <v>72083392</v>
      </c>
      <c r="Y413" s="502">
        <f t="shared" si="63"/>
        <v>2.8563151675925926</v>
      </c>
      <c r="Z413" s="499">
        <v>192766592</v>
      </c>
    </row>
    <row r="414" spans="1:26" ht="67.5" customHeight="1">
      <c r="A414" s="904"/>
      <c r="B414" s="885"/>
      <c r="C414" s="885"/>
      <c r="D414" s="912"/>
      <c r="E414" s="570">
        <v>1</v>
      </c>
      <c r="F414" s="533" t="s">
        <v>694</v>
      </c>
      <c r="G414" s="38">
        <v>0</v>
      </c>
      <c r="H414" s="488" t="s">
        <v>8</v>
      </c>
      <c r="I414" s="529">
        <v>1</v>
      </c>
      <c r="J414" s="529"/>
      <c r="K414" s="504"/>
      <c r="L414" s="504">
        <v>1</v>
      </c>
      <c r="M414" s="504">
        <v>1</v>
      </c>
      <c r="N414" s="504">
        <v>1</v>
      </c>
      <c r="O414" s="504">
        <v>1</v>
      </c>
      <c r="P414" s="504">
        <v>2</v>
      </c>
      <c r="Q414" s="502">
        <f t="shared" si="59"/>
        <v>0.15591639685647138</v>
      </c>
      <c r="R414" s="499">
        <v>2000000</v>
      </c>
      <c r="S414" s="502">
        <f t="shared" si="60"/>
        <v>0</v>
      </c>
      <c r="T414" s="499">
        <v>0</v>
      </c>
      <c r="U414" s="502">
        <f t="shared" si="61"/>
        <v>0</v>
      </c>
      <c r="V414" s="499">
        <v>0</v>
      </c>
      <c r="W414" s="502">
        <f t="shared" si="62"/>
        <v>1.179419576755244</v>
      </c>
      <c r="X414" s="499">
        <v>22450800</v>
      </c>
      <c r="Y414" s="502">
        <f t="shared" si="63"/>
        <v>0.36229924581419676</v>
      </c>
      <c r="Z414" s="499">
        <v>24450800</v>
      </c>
    </row>
    <row r="415" spans="1:26" ht="71.25" customHeight="1">
      <c r="A415" s="904"/>
      <c r="B415" s="885"/>
      <c r="C415" s="885"/>
      <c r="D415" s="912"/>
      <c r="E415" s="583">
        <v>1</v>
      </c>
      <c r="F415" s="533" t="s">
        <v>812</v>
      </c>
      <c r="G415" s="396">
        <v>0</v>
      </c>
      <c r="H415" s="488" t="s">
        <v>8</v>
      </c>
      <c r="I415" s="504">
        <v>1</v>
      </c>
      <c r="J415" s="504"/>
      <c r="K415" s="504"/>
      <c r="L415" s="504"/>
      <c r="M415" s="504">
        <v>1</v>
      </c>
      <c r="N415" s="504">
        <v>1</v>
      </c>
      <c r="O415" s="504">
        <v>1</v>
      </c>
      <c r="P415" s="504">
        <v>1</v>
      </c>
      <c r="Q415" s="502">
        <f t="shared" si="59"/>
        <v>0.15591639685647138</v>
      </c>
      <c r="R415" s="499">
        <v>2000000</v>
      </c>
      <c r="S415" s="502">
        <f t="shared" si="60"/>
        <v>0</v>
      </c>
      <c r="T415" s="499"/>
      <c r="U415" s="502">
        <f t="shared" si="61"/>
        <v>0</v>
      </c>
      <c r="V415" s="499"/>
      <c r="W415" s="502">
        <f t="shared" si="62"/>
        <v>0</v>
      </c>
      <c r="X415" s="499"/>
      <c r="Y415" s="502">
        <f t="shared" si="63"/>
        <v>2.9634960476892104E-2</v>
      </c>
      <c r="Z415" s="499">
        <v>2000000</v>
      </c>
    </row>
    <row r="416" spans="1:26" ht="60.75" customHeight="1">
      <c r="A416" s="904"/>
      <c r="B416" s="885"/>
      <c r="C416" s="885"/>
      <c r="D416" s="912"/>
      <c r="E416" s="583">
        <v>1</v>
      </c>
      <c r="F416" s="533" t="s">
        <v>809</v>
      </c>
      <c r="G416" s="396">
        <v>0</v>
      </c>
      <c r="H416" s="488" t="s">
        <v>8</v>
      </c>
      <c r="I416" s="504">
        <v>1</v>
      </c>
      <c r="J416" s="504"/>
      <c r="K416" s="504"/>
      <c r="L416" s="504"/>
      <c r="M416" s="504">
        <v>1</v>
      </c>
      <c r="N416" s="504">
        <v>1</v>
      </c>
      <c r="O416" s="504">
        <v>1</v>
      </c>
      <c r="P416" s="504">
        <v>1</v>
      </c>
      <c r="Q416" s="502">
        <f t="shared" si="59"/>
        <v>0.15591639685647138</v>
      </c>
      <c r="R416" s="499">
        <v>2000000</v>
      </c>
      <c r="S416" s="502">
        <f t="shared" si="60"/>
        <v>0</v>
      </c>
      <c r="T416" s="499"/>
      <c r="U416" s="502">
        <f t="shared" si="61"/>
        <v>0</v>
      </c>
      <c r="V416" s="499"/>
      <c r="W416" s="502">
        <f t="shared" si="62"/>
        <v>0</v>
      </c>
      <c r="X416" s="499"/>
      <c r="Y416" s="502">
        <f t="shared" si="63"/>
        <v>2.9634960476892104E-2</v>
      </c>
      <c r="Z416" s="499">
        <v>2000000</v>
      </c>
    </row>
    <row r="417" spans="1:26" ht="48" customHeight="1">
      <c r="A417" s="904"/>
      <c r="B417" s="885"/>
      <c r="C417" s="885"/>
      <c r="D417" s="912"/>
      <c r="E417" s="570">
        <v>1</v>
      </c>
      <c r="F417" s="533" t="s">
        <v>810</v>
      </c>
      <c r="G417" s="396">
        <v>0</v>
      </c>
      <c r="H417" s="488" t="s">
        <v>8</v>
      </c>
      <c r="I417" s="529">
        <v>1</v>
      </c>
      <c r="J417" s="529"/>
      <c r="K417" s="504"/>
      <c r="L417" s="504"/>
      <c r="M417" s="504">
        <v>1</v>
      </c>
      <c r="N417" s="504">
        <v>1</v>
      </c>
      <c r="O417" s="504">
        <v>1</v>
      </c>
      <c r="P417" s="504">
        <v>1</v>
      </c>
      <c r="Q417" s="502">
        <f t="shared" si="59"/>
        <v>1.4032475717082422</v>
      </c>
      <c r="R417" s="499">
        <v>18000000</v>
      </c>
      <c r="S417" s="502">
        <f t="shared" si="60"/>
        <v>0</v>
      </c>
      <c r="T417" s="499">
        <v>0</v>
      </c>
      <c r="U417" s="502">
        <f t="shared" si="61"/>
        <v>0</v>
      </c>
      <c r="V417" s="499">
        <v>0</v>
      </c>
      <c r="W417" s="502">
        <f t="shared" si="62"/>
        <v>0</v>
      </c>
      <c r="X417" s="499">
        <v>0</v>
      </c>
      <c r="Y417" s="502">
        <f t="shared" si="63"/>
        <v>0.26671464429202896</v>
      </c>
      <c r="Z417" s="499">
        <v>18000000</v>
      </c>
    </row>
    <row r="418" spans="1:26" s="678" customFormat="1" ht="20.100000000000001" customHeight="1">
      <c r="D418" s="332"/>
      <c r="F418" s="689"/>
      <c r="G418" s="332"/>
      <c r="P418" s="677"/>
      <c r="Q418" s="687">
        <f>SUM(Q400:Q417)</f>
        <v>4.8334083025506116</v>
      </c>
      <c r="R418" s="679">
        <v>62000000</v>
      </c>
      <c r="S418" s="687">
        <f>SUM(S400:S417)</f>
        <v>3.7199256272805039</v>
      </c>
      <c r="T418" s="679">
        <v>65720000</v>
      </c>
      <c r="U418" s="687">
        <f>SUM(U400:U417)</f>
        <v>5.5497983551498224</v>
      </c>
      <c r="V418" s="679">
        <v>99663200</v>
      </c>
      <c r="W418" s="687">
        <f>SUM(W400:W417)</f>
        <v>5.5497983551498216</v>
      </c>
      <c r="X418" s="679">
        <v>105642992</v>
      </c>
      <c r="Y418" s="687">
        <f>SUM(Y400:Y417)</f>
        <v>4.9346090188449416</v>
      </c>
      <c r="Z418" s="680">
        <v>333026192</v>
      </c>
    </row>
    <row r="419" spans="1:26" s="517" customFormat="1" ht="20.100000000000001" customHeight="1">
      <c r="D419" s="5"/>
      <c r="F419" s="555"/>
      <c r="G419" s="5"/>
      <c r="J419" s="559" t="s">
        <v>750</v>
      </c>
      <c r="P419" s="516"/>
      <c r="R419" s="556">
        <v>0</v>
      </c>
      <c r="T419" s="556">
        <v>0</v>
      </c>
      <c r="V419" s="556">
        <v>0</v>
      </c>
      <c r="X419" s="556">
        <v>0</v>
      </c>
      <c r="Z419" s="571">
        <v>0</v>
      </c>
    </row>
    <row r="420" spans="1:26" ht="20.100000000000001" customHeight="1"/>
    <row r="421" spans="1:26" ht="20.25" customHeight="1">
      <c r="A421" s="865" t="s">
        <v>29</v>
      </c>
      <c r="B421" s="866"/>
      <c r="C421" s="866"/>
      <c r="D421" s="866"/>
      <c r="E421" s="866"/>
      <c r="F421" s="866"/>
      <c r="G421" s="866"/>
      <c r="H421" s="866"/>
      <c r="I421" s="866"/>
      <c r="J421" s="866"/>
      <c r="K421" s="866"/>
      <c r="L421" s="866"/>
      <c r="M421" s="866"/>
      <c r="N421" s="866"/>
      <c r="O421" s="866"/>
      <c r="P421" s="866"/>
      <c r="Q421" s="866"/>
      <c r="R421" s="866"/>
      <c r="S421" s="866"/>
      <c r="T421" s="866"/>
      <c r="U421" s="866"/>
      <c r="V421" s="866"/>
      <c r="W421" s="866"/>
      <c r="X421" s="866"/>
      <c r="Y421" s="866"/>
      <c r="Z421" s="866"/>
    </row>
    <row r="422" spans="1:26" ht="20.25" customHeight="1">
      <c r="A422" s="865" t="s">
        <v>824</v>
      </c>
      <c r="B422" s="866"/>
      <c r="C422" s="866"/>
      <c r="D422" s="866"/>
      <c r="E422" s="866"/>
      <c r="F422" s="866"/>
      <c r="G422" s="866"/>
      <c r="H422" s="866"/>
      <c r="I422" s="866"/>
      <c r="J422" s="866"/>
      <c r="K422" s="866"/>
      <c r="L422" s="866"/>
      <c r="M422" s="866"/>
      <c r="N422" s="866"/>
      <c r="O422" s="866"/>
      <c r="P422" s="866"/>
      <c r="Q422" s="866"/>
      <c r="R422" s="866"/>
      <c r="S422" s="866"/>
      <c r="T422" s="866"/>
      <c r="U422" s="866"/>
      <c r="V422" s="866"/>
      <c r="W422" s="866"/>
      <c r="X422" s="866"/>
      <c r="Y422" s="866"/>
      <c r="Z422" s="866"/>
    </row>
    <row r="423" spans="1:26" ht="20.25" customHeight="1">
      <c r="A423" s="865" t="s">
        <v>817</v>
      </c>
      <c r="B423" s="866"/>
      <c r="C423" s="866"/>
      <c r="D423" s="866"/>
      <c r="E423" s="866"/>
      <c r="F423" s="866"/>
      <c r="G423" s="866"/>
      <c r="H423" s="866"/>
      <c r="I423" s="866"/>
      <c r="J423" s="866"/>
      <c r="K423" s="866"/>
      <c r="L423" s="866"/>
      <c r="M423" s="866"/>
      <c r="N423" s="866"/>
      <c r="O423" s="866"/>
      <c r="P423" s="866"/>
      <c r="Q423" s="866"/>
      <c r="R423" s="866"/>
      <c r="S423" s="866"/>
      <c r="T423" s="866"/>
      <c r="U423" s="866"/>
      <c r="V423" s="866"/>
      <c r="W423" s="866"/>
      <c r="X423" s="866"/>
      <c r="Y423" s="866"/>
      <c r="Z423" s="866"/>
    </row>
    <row r="424" spans="1:26" ht="27" customHeight="1">
      <c r="A424" s="480" t="s">
        <v>1</v>
      </c>
      <c r="B424" s="565"/>
      <c r="C424" s="882" t="s">
        <v>430</v>
      </c>
      <c r="D424" s="883"/>
      <c r="E424" s="883"/>
      <c r="F424" s="883"/>
      <c r="G424" s="137"/>
      <c r="H424" s="483"/>
      <c r="I424" s="483"/>
      <c r="J424" s="483"/>
      <c r="K424" s="483"/>
      <c r="L424" s="483"/>
      <c r="M424" s="483"/>
      <c r="N424" s="483"/>
      <c r="O424" s="483"/>
      <c r="P424" s="484"/>
      <c r="Q424" s="483"/>
      <c r="R424" s="485"/>
      <c r="S424" s="483"/>
      <c r="T424" s="485"/>
      <c r="U424" s="483"/>
      <c r="V424" s="485"/>
      <c r="W424" s="483"/>
      <c r="X424" s="485"/>
      <c r="Y424" s="483"/>
      <c r="Z424" s="618"/>
    </row>
    <row r="425" spans="1:26" ht="24.75" customHeight="1">
      <c r="A425" s="885" t="s">
        <v>21</v>
      </c>
      <c r="B425" s="885" t="s">
        <v>22</v>
      </c>
      <c r="C425" s="877" t="s">
        <v>23</v>
      </c>
      <c r="D425" s="877"/>
      <c r="E425" s="885" t="s">
        <v>24</v>
      </c>
      <c r="F425" s="877" t="s">
        <v>25</v>
      </c>
      <c r="G425" s="877"/>
      <c r="H425" s="487"/>
      <c r="I425" s="876" t="s">
        <v>379</v>
      </c>
      <c r="J425" s="876"/>
      <c r="K425" s="876"/>
      <c r="L425" s="876"/>
      <c r="M425" s="876" t="s">
        <v>380</v>
      </c>
      <c r="N425" s="876"/>
      <c r="O425" s="876"/>
      <c r="P425" s="876"/>
      <c r="Q425" s="500">
        <v>1</v>
      </c>
      <c r="R425" s="489"/>
      <c r="S425" s="500">
        <v>1</v>
      </c>
      <c r="T425" s="895" t="s">
        <v>382</v>
      </c>
      <c r="U425" s="895"/>
      <c r="V425" s="895"/>
      <c r="W425" s="895"/>
      <c r="X425" s="895"/>
      <c r="Y425" s="895"/>
      <c r="Z425" s="619" t="s">
        <v>383</v>
      </c>
    </row>
    <row r="426" spans="1:26" ht="83.25" customHeight="1">
      <c r="A426" s="885"/>
      <c r="B426" s="885"/>
      <c r="C426" s="488" t="s">
        <v>23</v>
      </c>
      <c r="D426" s="392" t="s">
        <v>27</v>
      </c>
      <c r="E426" s="885"/>
      <c r="F426" s="552" t="s">
        <v>25</v>
      </c>
      <c r="G426" s="408" t="s">
        <v>27</v>
      </c>
      <c r="H426" s="487" t="s">
        <v>9</v>
      </c>
      <c r="I426" s="488">
        <v>2012</v>
      </c>
      <c r="J426" s="488">
        <v>2013</v>
      </c>
      <c r="K426" s="488">
        <v>2014</v>
      </c>
      <c r="L426" s="488">
        <v>2015</v>
      </c>
      <c r="M426" s="488">
        <v>2012</v>
      </c>
      <c r="N426" s="488">
        <v>2013</v>
      </c>
      <c r="O426" s="488">
        <v>2014</v>
      </c>
      <c r="P426" s="530">
        <v>2015</v>
      </c>
      <c r="Q426" s="487" t="s">
        <v>384</v>
      </c>
      <c r="R426" s="489" t="s">
        <v>4</v>
      </c>
      <c r="S426" s="487" t="s">
        <v>384</v>
      </c>
      <c r="T426" s="489" t="s">
        <v>616</v>
      </c>
      <c r="U426" s="487" t="s">
        <v>384</v>
      </c>
      <c r="V426" s="489" t="s">
        <v>617</v>
      </c>
      <c r="W426" s="487" t="s">
        <v>384</v>
      </c>
      <c r="X426" s="489" t="s">
        <v>618</v>
      </c>
      <c r="Y426" s="487" t="s">
        <v>384</v>
      </c>
      <c r="Z426" s="620" t="s">
        <v>386</v>
      </c>
    </row>
    <row r="427" spans="1:26" ht="26.25" customHeight="1">
      <c r="A427" s="488"/>
      <c r="B427" s="493"/>
      <c r="C427" s="493"/>
      <c r="D427" s="31"/>
      <c r="E427" s="494"/>
      <c r="F427" s="495"/>
      <c r="G427" s="73"/>
      <c r="H427" s="496"/>
      <c r="I427" s="496"/>
      <c r="J427" s="496"/>
      <c r="K427" s="496"/>
      <c r="L427" s="496"/>
      <c r="M427" s="496"/>
      <c r="N427" s="496"/>
      <c r="O427" s="496"/>
      <c r="P427" s="497"/>
      <c r="Q427" s="498">
        <f>+(R427*$Q$113)/R$113</f>
        <v>2.3387459528470704</v>
      </c>
      <c r="R427" s="499">
        <v>30000000</v>
      </c>
      <c r="S427" s="498">
        <f>+(T427*$S$113)/T$113</f>
        <v>1.7999640132002437</v>
      </c>
      <c r="T427" s="499">
        <v>31800000</v>
      </c>
      <c r="U427" s="498">
        <f>+(V427*$U$113)/V$113</f>
        <v>1.8770479269719436</v>
      </c>
      <c r="V427" s="499">
        <v>33708000</v>
      </c>
      <c r="W427" s="498">
        <f>+(X427*$W$113)/X$113</f>
        <v>1.8770479269719436</v>
      </c>
      <c r="X427" s="499">
        <v>35730480</v>
      </c>
      <c r="Y427" s="498">
        <f>+(Z427*$Y$113)/Z$113</f>
        <v>1.9446235839236976</v>
      </c>
      <c r="Z427" s="499">
        <v>131238480</v>
      </c>
    </row>
    <row r="428" spans="1:26" ht="96" customHeight="1">
      <c r="A428" s="940" t="s">
        <v>656</v>
      </c>
      <c r="B428" s="947" t="s">
        <v>657</v>
      </c>
      <c r="C428" s="533" t="s">
        <v>660</v>
      </c>
      <c r="D428" s="399">
        <v>0</v>
      </c>
      <c r="E428" s="488">
        <v>7</v>
      </c>
      <c r="F428" s="533" t="s">
        <v>247</v>
      </c>
      <c r="G428" s="392">
        <v>0</v>
      </c>
      <c r="H428" s="488" t="s">
        <v>8</v>
      </c>
      <c r="I428" s="536">
        <v>7</v>
      </c>
      <c r="J428" s="536"/>
      <c r="K428" s="570"/>
      <c r="L428" s="570"/>
      <c r="M428" s="570">
        <v>7</v>
      </c>
      <c r="N428" s="570">
        <v>7</v>
      </c>
      <c r="O428" s="570">
        <v>7</v>
      </c>
      <c r="P428" s="570">
        <v>7</v>
      </c>
      <c r="Q428" s="502">
        <f t="shared" ref="Q428:Q439" si="64">+(R428*$Q$427)/R$427</f>
        <v>3.8979099214117845E-2</v>
      </c>
      <c r="R428" s="499">
        <v>500000</v>
      </c>
      <c r="S428" s="502">
        <f>+(T428*$S$427)/T$427</f>
        <v>0</v>
      </c>
      <c r="T428" s="499">
        <v>0</v>
      </c>
      <c r="U428" s="502">
        <f>+(V428*$U$427)/V$427</f>
        <v>0</v>
      </c>
      <c r="V428" s="499">
        <v>0</v>
      </c>
      <c r="W428" s="502">
        <f>+(X428*$W$427)/X$427</f>
        <v>0</v>
      </c>
      <c r="X428" s="499">
        <v>0</v>
      </c>
      <c r="Y428" s="502">
        <f>+(Z428*$Y$427)/Z$427</f>
        <v>7.4087401192230269E-3</v>
      </c>
      <c r="Z428" s="499">
        <v>500000</v>
      </c>
    </row>
    <row r="429" spans="1:26" ht="114" customHeight="1">
      <c r="A429" s="940"/>
      <c r="B429" s="947"/>
      <c r="C429" s="533" t="s">
        <v>661</v>
      </c>
      <c r="D429" s="402">
        <v>0</v>
      </c>
      <c r="E429" s="488">
        <v>1</v>
      </c>
      <c r="F429" s="533" t="s">
        <v>248</v>
      </c>
      <c r="G429" s="392">
        <v>0</v>
      </c>
      <c r="H429" s="488" t="s">
        <v>8</v>
      </c>
      <c r="I429" s="536">
        <v>1</v>
      </c>
      <c r="J429" s="536"/>
      <c r="K429" s="570"/>
      <c r="L429" s="570"/>
      <c r="M429" s="570">
        <v>1</v>
      </c>
      <c r="N429" s="570">
        <v>1</v>
      </c>
      <c r="O429" s="570">
        <v>1</v>
      </c>
      <c r="P429" s="570">
        <v>1</v>
      </c>
      <c r="Q429" s="502">
        <f t="shared" si="64"/>
        <v>3.8979099214117845E-2</v>
      </c>
      <c r="R429" s="499">
        <v>500000</v>
      </c>
      <c r="S429" s="502">
        <f t="shared" ref="S429:S439" si="65">+(T429*$S$427)/T$427</f>
        <v>0</v>
      </c>
      <c r="T429" s="499">
        <v>0</v>
      </c>
      <c r="U429" s="502">
        <f t="shared" ref="U429:U439" si="66">+(V429*$U$427)/V$427</f>
        <v>0</v>
      </c>
      <c r="V429" s="499">
        <v>0</v>
      </c>
      <c r="W429" s="502">
        <f t="shared" ref="W429:W439" si="67">+(X429*$W$427)/X$427</f>
        <v>0</v>
      </c>
      <c r="X429" s="499">
        <v>0</v>
      </c>
      <c r="Y429" s="502">
        <f t="shared" ref="Y429:Y439" si="68">+(Z429*$Y$427)/Z$427</f>
        <v>7.4087401192230269E-3</v>
      </c>
      <c r="Z429" s="499">
        <v>500000</v>
      </c>
    </row>
    <row r="430" spans="1:26" ht="136.5" customHeight="1">
      <c r="A430" s="940"/>
      <c r="B430" s="947"/>
      <c r="C430" s="533" t="s">
        <v>662</v>
      </c>
      <c r="D430" s="402">
        <v>0</v>
      </c>
      <c r="E430" s="488">
        <v>1</v>
      </c>
      <c r="F430" s="533" t="s">
        <v>249</v>
      </c>
      <c r="G430" s="392">
        <v>0</v>
      </c>
      <c r="H430" s="488" t="s">
        <v>8</v>
      </c>
      <c r="I430" s="504"/>
      <c r="J430" s="504">
        <v>1</v>
      </c>
      <c r="K430" s="570"/>
      <c r="L430" s="570"/>
      <c r="M430" s="570">
        <v>0</v>
      </c>
      <c r="N430" s="570">
        <v>1</v>
      </c>
      <c r="O430" s="570">
        <v>1</v>
      </c>
      <c r="P430" s="570">
        <v>1</v>
      </c>
      <c r="Q430" s="502">
        <f t="shared" si="64"/>
        <v>0</v>
      </c>
      <c r="R430" s="499">
        <v>0</v>
      </c>
      <c r="S430" s="502">
        <f t="shared" si="65"/>
        <v>5.6602641924535964E-2</v>
      </c>
      <c r="T430" s="499">
        <v>1000000</v>
      </c>
      <c r="U430" s="502">
        <f t="shared" si="66"/>
        <v>0</v>
      </c>
      <c r="V430" s="499">
        <v>0</v>
      </c>
      <c r="W430" s="502">
        <f t="shared" si="67"/>
        <v>0</v>
      </c>
      <c r="X430" s="499">
        <v>0</v>
      </c>
      <c r="Y430" s="502">
        <f t="shared" si="68"/>
        <v>1.4817480238446054E-2</v>
      </c>
      <c r="Z430" s="499">
        <v>1000000</v>
      </c>
    </row>
    <row r="431" spans="1:26" ht="120" customHeight="1">
      <c r="A431" s="940"/>
      <c r="B431" s="947"/>
      <c r="C431" s="885" t="s">
        <v>659</v>
      </c>
      <c r="D431" s="788">
        <v>0.01</v>
      </c>
      <c r="E431" s="488">
        <v>4</v>
      </c>
      <c r="F431" s="533" t="s">
        <v>597</v>
      </c>
      <c r="G431" s="392">
        <v>0</v>
      </c>
      <c r="H431" s="488" t="s">
        <v>8</v>
      </c>
      <c r="I431" s="504">
        <v>1</v>
      </c>
      <c r="J431" s="504">
        <v>1</v>
      </c>
      <c r="K431" s="570">
        <v>1</v>
      </c>
      <c r="L431" s="570">
        <v>1</v>
      </c>
      <c r="M431" s="570">
        <v>1</v>
      </c>
      <c r="N431" s="570">
        <v>2</v>
      </c>
      <c r="O431" s="570">
        <v>3</v>
      </c>
      <c r="P431" s="570">
        <v>4</v>
      </c>
      <c r="Q431" s="502">
        <f t="shared" si="64"/>
        <v>7.7958198428235689E-2</v>
      </c>
      <c r="R431" s="499">
        <v>1000000</v>
      </c>
      <c r="S431" s="502">
        <f t="shared" si="65"/>
        <v>5.9998800440008118E-2</v>
      </c>
      <c r="T431" s="499">
        <v>1060000</v>
      </c>
      <c r="U431" s="502">
        <f t="shared" si="66"/>
        <v>6.2568264232398113E-2</v>
      </c>
      <c r="V431" s="499">
        <v>1123600</v>
      </c>
      <c r="W431" s="502">
        <f t="shared" si="67"/>
        <v>6.2568264232398113E-2</v>
      </c>
      <c r="X431" s="499">
        <v>1191016</v>
      </c>
      <c r="Y431" s="502">
        <f t="shared" si="68"/>
        <v>6.4820786130789912E-2</v>
      </c>
      <c r="Z431" s="499">
        <v>4374616</v>
      </c>
    </row>
    <row r="432" spans="1:26" ht="69.75" customHeight="1">
      <c r="A432" s="940"/>
      <c r="B432" s="947"/>
      <c r="C432" s="885"/>
      <c r="D432" s="787"/>
      <c r="E432" s="570">
        <v>7</v>
      </c>
      <c r="F432" s="488" t="s">
        <v>598</v>
      </c>
      <c r="G432" s="392">
        <v>20</v>
      </c>
      <c r="H432" s="488" t="s">
        <v>8</v>
      </c>
      <c r="I432" s="504"/>
      <c r="J432" s="504">
        <v>2</v>
      </c>
      <c r="K432" s="570">
        <v>3</v>
      </c>
      <c r="L432" s="570">
        <v>2</v>
      </c>
      <c r="M432" s="570">
        <v>0</v>
      </c>
      <c r="N432" s="570">
        <v>2</v>
      </c>
      <c r="O432" s="570">
        <v>5</v>
      </c>
      <c r="P432" s="570">
        <v>7</v>
      </c>
      <c r="Q432" s="502">
        <f t="shared" si="64"/>
        <v>0</v>
      </c>
      <c r="R432" s="499">
        <v>0</v>
      </c>
      <c r="S432" s="502">
        <f t="shared" si="65"/>
        <v>5.6602641924535964E-2</v>
      </c>
      <c r="T432" s="499">
        <v>1000000</v>
      </c>
      <c r="U432" s="502">
        <f t="shared" si="66"/>
        <v>0</v>
      </c>
      <c r="V432" s="499">
        <v>0</v>
      </c>
      <c r="W432" s="502">
        <f t="shared" si="67"/>
        <v>0</v>
      </c>
      <c r="X432" s="499">
        <v>0</v>
      </c>
      <c r="Y432" s="502">
        <f t="shared" si="68"/>
        <v>1.4817480238446054E-2</v>
      </c>
      <c r="Z432" s="499">
        <v>1000000</v>
      </c>
    </row>
    <row r="433" spans="1:26" ht="60" customHeight="1">
      <c r="A433" s="940"/>
      <c r="B433" s="947"/>
      <c r="C433" s="885"/>
      <c r="D433" s="787"/>
      <c r="E433" s="570">
        <v>20</v>
      </c>
      <c r="F433" s="488" t="s">
        <v>599</v>
      </c>
      <c r="G433" s="396">
        <v>20</v>
      </c>
      <c r="H433" s="488" t="s">
        <v>9</v>
      </c>
      <c r="I433" s="504">
        <v>20</v>
      </c>
      <c r="J433" s="504"/>
      <c r="K433" s="570"/>
      <c r="L433" s="570"/>
      <c r="M433" s="570">
        <v>20</v>
      </c>
      <c r="N433" s="570">
        <v>20</v>
      </c>
      <c r="O433" s="570">
        <v>20</v>
      </c>
      <c r="P433" s="570">
        <v>20</v>
      </c>
      <c r="Q433" s="502">
        <f t="shared" si="64"/>
        <v>0.15591639685647138</v>
      </c>
      <c r="R433" s="499">
        <v>2000000</v>
      </c>
      <c r="S433" s="502">
        <f t="shared" si="65"/>
        <v>0</v>
      </c>
      <c r="T433" s="499">
        <v>0</v>
      </c>
      <c r="U433" s="502">
        <f t="shared" si="66"/>
        <v>0</v>
      </c>
      <c r="V433" s="499">
        <v>0</v>
      </c>
      <c r="W433" s="502">
        <f t="shared" si="67"/>
        <v>0</v>
      </c>
      <c r="X433" s="499">
        <v>0</v>
      </c>
      <c r="Y433" s="502">
        <f t="shared" si="68"/>
        <v>2.9634960476892108E-2</v>
      </c>
      <c r="Z433" s="499">
        <v>2000000</v>
      </c>
    </row>
    <row r="434" spans="1:26" ht="66" customHeight="1">
      <c r="A434" s="940"/>
      <c r="B434" s="885" t="s">
        <v>658</v>
      </c>
      <c r="C434" s="885" t="s">
        <v>659</v>
      </c>
      <c r="D434" s="766"/>
      <c r="E434" s="488">
        <v>4</v>
      </c>
      <c r="F434" s="533" t="s">
        <v>250</v>
      </c>
      <c r="G434" s="392">
        <v>2</v>
      </c>
      <c r="H434" s="488" t="s">
        <v>8</v>
      </c>
      <c r="I434" s="504">
        <v>1</v>
      </c>
      <c r="J434" s="504">
        <v>1</v>
      </c>
      <c r="K434" s="570">
        <v>1</v>
      </c>
      <c r="L434" s="570">
        <v>1</v>
      </c>
      <c r="M434" s="570">
        <v>1</v>
      </c>
      <c r="N434" s="570">
        <v>2</v>
      </c>
      <c r="O434" s="570">
        <v>3</v>
      </c>
      <c r="P434" s="570">
        <v>4</v>
      </c>
      <c r="Q434" s="502">
        <f t="shared" si="64"/>
        <v>0.15591639685647138</v>
      </c>
      <c r="R434" s="499">
        <v>2000000</v>
      </c>
      <c r="S434" s="502">
        <f t="shared" si="65"/>
        <v>0.11999760088001624</v>
      </c>
      <c r="T434" s="499">
        <v>2120000</v>
      </c>
      <c r="U434" s="502">
        <f t="shared" si="66"/>
        <v>0.12513652846479623</v>
      </c>
      <c r="V434" s="499">
        <v>2247200</v>
      </c>
      <c r="W434" s="502">
        <f t="shared" si="67"/>
        <v>0.12513652846479623</v>
      </c>
      <c r="X434" s="499">
        <v>2382032</v>
      </c>
      <c r="Y434" s="502">
        <f t="shared" si="68"/>
        <v>0.12964157226157982</v>
      </c>
      <c r="Z434" s="499">
        <v>8749232</v>
      </c>
    </row>
    <row r="435" spans="1:26" ht="81.75" customHeight="1">
      <c r="A435" s="940"/>
      <c r="B435" s="885"/>
      <c r="C435" s="885"/>
      <c r="D435" s="766"/>
      <c r="E435" s="488">
        <v>4</v>
      </c>
      <c r="F435" s="533" t="s">
        <v>251</v>
      </c>
      <c r="G435" s="392">
        <v>0</v>
      </c>
      <c r="H435" s="488" t="s">
        <v>8</v>
      </c>
      <c r="I435" s="504">
        <v>1</v>
      </c>
      <c r="J435" s="504">
        <v>1</v>
      </c>
      <c r="K435" s="570">
        <v>1</v>
      </c>
      <c r="L435" s="570">
        <v>1</v>
      </c>
      <c r="M435" s="570">
        <v>1</v>
      </c>
      <c r="N435" s="570">
        <v>2</v>
      </c>
      <c r="O435" s="570">
        <v>3</v>
      </c>
      <c r="P435" s="570">
        <v>4</v>
      </c>
      <c r="Q435" s="502">
        <f t="shared" si="64"/>
        <v>0.15591639685647138</v>
      </c>
      <c r="R435" s="499">
        <v>2000000</v>
      </c>
      <c r="S435" s="502">
        <f t="shared" si="65"/>
        <v>0.11999760088001624</v>
      </c>
      <c r="T435" s="499">
        <v>2120000</v>
      </c>
      <c r="U435" s="502">
        <f t="shared" si="66"/>
        <v>0.12513652846479623</v>
      </c>
      <c r="V435" s="499">
        <v>2247200</v>
      </c>
      <c r="W435" s="502">
        <f t="shared" si="67"/>
        <v>0.12513652846479623</v>
      </c>
      <c r="X435" s="499">
        <v>2382032</v>
      </c>
      <c r="Y435" s="502">
        <f t="shared" si="68"/>
        <v>0.12964157226157982</v>
      </c>
      <c r="Z435" s="499">
        <v>8749232</v>
      </c>
    </row>
    <row r="436" spans="1:26" ht="79.5" customHeight="1">
      <c r="A436" s="940"/>
      <c r="B436" s="885"/>
      <c r="C436" s="885"/>
      <c r="D436" s="766"/>
      <c r="E436" s="488">
        <v>4</v>
      </c>
      <c r="F436" s="533" t="s">
        <v>252</v>
      </c>
      <c r="G436" s="392">
        <v>4</v>
      </c>
      <c r="H436" s="488" t="s">
        <v>9</v>
      </c>
      <c r="I436" s="504">
        <v>1</v>
      </c>
      <c r="J436" s="504">
        <v>1</v>
      </c>
      <c r="K436" s="570">
        <v>1</v>
      </c>
      <c r="L436" s="570">
        <v>1</v>
      </c>
      <c r="M436" s="570">
        <v>1</v>
      </c>
      <c r="N436" s="570">
        <v>2</v>
      </c>
      <c r="O436" s="570">
        <v>3</v>
      </c>
      <c r="P436" s="570">
        <v>4</v>
      </c>
      <c r="Q436" s="502">
        <f t="shared" si="64"/>
        <v>0</v>
      </c>
      <c r="R436" s="499">
        <v>0</v>
      </c>
      <c r="S436" s="502">
        <f t="shared" si="65"/>
        <v>0</v>
      </c>
      <c r="T436" s="499">
        <v>0</v>
      </c>
      <c r="U436" s="502">
        <f t="shared" si="66"/>
        <v>0</v>
      </c>
      <c r="V436" s="499">
        <v>0</v>
      </c>
      <c r="W436" s="502">
        <f t="shared" si="67"/>
        <v>0</v>
      </c>
      <c r="X436" s="499">
        <v>0</v>
      </c>
      <c r="Y436" s="502">
        <f t="shared" si="68"/>
        <v>0</v>
      </c>
      <c r="Z436" s="499">
        <v>0</v>
      </c>
    </row>
    <row r="437" spans="1:26" ht="92.25" customHeight="1">
      <c r="A437" s="940"/>
      <c r="B437" s="885"/>
      <c r="C437" s="885"/>
      <c r="D437" s="766"/>
      <c r="E437" s="488">
        <v>1</v>
      </c>
      <c r="F437" s="533" t="s">
        <v>253</v>
      </c>
      <c r="G437" s="392">
        <v>0</v>
      </c>
      <c r="H437" s="488" t="s">
        <v>8</v>
      </c>
      <c r="I437" s="504"/>
      <c r="J437" s="504">
        <v>1</v>
      </c>
      <c r="K437" s="570"/>
      <c r="L437" s="570"/>
      <c r="M437" s="570">
        <v>0</v>
      </c>
      <c r="N437" s="570">
        <v>1</v>
      </c>
      <c r="O437" s="570">
        <v>1</v>
      </c>
      <c r="P437" s="570">
        <v>1</v>
      </c>
      <c r="Q437" s="502">
        <f t="shared" si="64"/>
        <v>0</v>
      </c>
      <c r="R437" s="499">
        <v>0</v>
      </c>
      <c r="S437" s="502">
        <f t="shared" si="65"/>
        <v>0</v>
      </c>
      <c r="T437" s="499">
        <v>0</v>
      </c>
      <c r="U437" s="502">
        <f t="shared" si="66"/>
        <v>0</v>
      </c>
      <c r="V437" s="499">
        <v>0</v>
      </c>
      <c r="W437" s="502">
        <f t="shared" si="67"/>
        <v>0</v>
      </c>
      <c r="X437" s="499">
        <v>0</v>
      </c>
      <c r="Y437" s="502">
        <f t="shared" si="68"/>
        <v>0</v>
      </c>
      <c r="Z437" s="499">
        <v>0</v>
      </c>
    </row>
    <row r="438" spans="1:26" ht="114.75" customHeight="1">
      <c r="A438" s="940"/>
      <c r="B438" s="885"/>
      <c r="C438" s="885"/>
      <c r="D438" s="766"/>
      <c r="E438" s="488">
        <v>4</v>
      </c>
      <c r="F438" s="488" t="s">
        <v>600</v>
      </c>
      <c r="G438" s="392">
        <v>0</v>
      </c>
      <c r="H438" s="488" t="s">
        <v>8</v>
      </c>
      <c r="I438" s="504">
        <v>1</v>
      </c>
      <c r="J438" s="504">
        <v>1</v>
      </c>
      <c r="K438" s="570">
        <v>1</v>
      </c>
      <c r="L438" s="570">
        <v>1</v>
      </c>
      <c r="M438" s="570">
        <v>1</v>
      </c>
      <c r="N438" s="570">
        <v>2</v>
      </c>
      <c r="O438" s="570">
        <v>3</v>
      </c>
      <c r="P438" s="570">
        <v>4</v>
      </c>
      <c r="Q438" s="502">
        <f t="shared" si="64"/>
        <v>0</v>
      </c>
      <c r="R438" s="499">
        <v>0</v>
      </c>
      <c r="S438" s="502">
        <f t="shared" si="65"/>
        <v>0</v>
      </c>
      <c r="T438" s="499">
        <v>0</v>
      </c>
      <c r="U438" s="502">
        <f t="shared" si="66"/>
        <v>0</v>
      </c>
      <c r="V438" s="499">
        <v>0</v>
      </c>
      <c r="W438" s="502">
        <f t="shared" si="67"/>
        <v>0</v>
      </c>
      <c r="X438" s="499">
        <v>0</v>
      </c>
      <c r="Y438" s="502">
        <f t="shared" si="68"/>
        <v>0</v>
      </c>
      <c r="Z438" s="499">
        <v>0</v>
      </c>
    </row>
    <row r="439" spans="1:26" ht="119.25" customHeight="1">
      <c r="A439" s="940"/>
      <c r="B439" s="885"/>
      <c r="C439" s="885"/>
      <c r="D439" s="766"/>
      <c r="E439" s="488">
        <v>2</v>
      </c>
      <c r="F439" s="533" t="s">
        <v>254</v>
      </c>
      <c r="G439" s="392">
        <v>0</v>
      </c>
      <c r="H439" s="488" t="s">
        <v>8</v>
      </c>
      <c r="I439" s="504"/>
      <c r="J439" s="504">
        <v>2</v>
      </c>
      <c r="K439" s="570"/>
      <c r="L439" s="570"/>
      <c r="M439" s="570">
        <v>0</v>
      </c>
      <c r="N439" s="570">
        <v>2</v>
      </c>
      <c r="O439" s="570">
        <v>2</v>
      </c>
      <c r="P439" s="570">
        <v>2</v>
      </c>
      <c r="Q439" s="502">
        <f t="shared" si="64"/>
        <v>1.7150803654211848</v>
      </c>
      <c r="R439" s="499">
        <v>22000000</v>
      </c>
      <c r="S439" s="502">
        <f t="shared" si="65"/>
        <v>1.3867647271511312</v>
      </c>
      <c r="T439" s="499">
        <v>24500000</v>
      </c>
      <c r="U439" s="502">
        <f t="shared" si="66"/>
        <v>1.5642066058099531</v>
      </c>
      <c r="V439" s="499">
        <v>28090000</v>
      </c>
      <c r="W439" s="502">
        <f t="shared" si="67"/>
        <v>1.5642066058099531</v>
      </c>
      <c r="X439" s="499">
        <v>29775400</v>
      </c>
      <c r="Y439" s="502">
        <f t="shared" si="68"/>
        <v>1.5464322520775178</v>
      </c>
      <c r="Z439" s="499">
        <v>104365400</v>
      </c>
    </row>
    <row r="440" spans="1:26" s="678" customFormat="1" ht="20.100000000000001" customHeight="1">
      <c r="A440" s="714"/>
      <c r="B440" s="712"/>
      <c r="C440" s="712"/>
      <c r="D440" s="339"/>
      <c r="F440" s="689"/>
      <c r="G440" s="332"/>
      <c r="H440" s="675"/>
      <c r="I440" s="675"/>
      <c r="J440" s="676" t="s">
        <v>780</v>
      </c>
      <c r="K440" s="675"/>
      <c r="L440" s="675"/>
      <c r="M440" s="675"/>
      <c r="N440" s="675"/>
      <c r="O440" s="675"/>
      <c r="P440" s="677"/>
      <c r="Q440" s="687">
        <f>SUM(Q428:Q439)</f>
        <v>2.3387459528470704</v>
      </c>
      <c r="R440" s="679">
        <v>30000000</v>
      </c>
      <c r="S440" s="687">
        <f>SUM(S428:S439)</f>
        <v>1.7999640132002437</v>
      </c>
      <c r="T440" s="679">
        <v>31800000</v>
      </c>
      <c r="U440" s="687">
        <f>SUM(U428:U439)</f>
        <v>1.8770479269719438</v>
      </c>
      <c r="V440" s="679">
        <v>33708000</v>
      </c>
      <c r="W440" s="687">
        <f>SUM(W428:W439)</f>
        <v>1.8770479269719438</v>
      </c>
      <c r="X440" s="679">
        <v>35730480</v>
      </c>
      <c r="Y440" s="687">
        <f>SUM(Y428:Y439)</f>
        <v>1.9446235839236976</v>
      </c>
      <c r="Z440" s="680">
        <v>131238480</v>
      </c>
    </row>
    <row r="441" spans="1:26" s="517" customFormat="1" ht="20.100000000000001" customHeight="1">
      <c r="A441" s="557"/>
      <c r="B441" s="558"/>
      <c r="C441" s="558"/>
      <c r="D441" s="100"/>
      <c r="F441" s="555"/>
      <c r="G441" s="5"/>
      <c r="H441" s="514"/>
      <c r="I441" s="514"/>
      <c r="J441" s="514"/>
      <c r="K441" s="514"/>
      <c r="L441" s="514"/>
      <c r="M441" s="514"/>
      <c r="N441" s="514"/>
      <c r="O441" s="514"/>
      <c r="P441" s="516"/>
      <c r="R441" s="518">
        <v>0</v>
      </c>
      <c r="T441" s="518">
        <v>0</v>
      </c>
      <c r="V441" s="518">
        <v>0</v>
      </c>
      <c r="X441" s="518">
        <v>0</v>
      </c>
      <c r="Z441" s="518">
        <v>0</v>
      </c>
    </row>
    <row r="442" spans="1:26" ht="20.100000000000001" customHeight="1">
      <c r="A442" s="637"/>
      <c r="B442" s="625"/>
      <c r="C442" s="625"/>
      <c r="D442" s="180"/>
      <c r="E442" s="479"/>
      <c r="F442" s="632"/>
      <c r="G442" s="1"/>
      <c r="H442" s="523"/>
      <c r="I442" s="523"/>
      <c r="J442" s="523"/>
      <c r="K442" s="523"/>
      <c r="L442" s="523"/>
      <c r="M442" s="523"/>
      <c r="N442" s="523"/>
      <c r="O442" s="523"/>
      <c r="P442" s="524"/>
      <c r="Q442" s="479"/>
      <c r="R442" s="525"/>
      <c r="S442" s="479"/>
      <c r="T442" s="562"/>
      <c r="U442" s="479"/>
      <c r="V442" s="562"/>
      <c r="W442" s="479"/>
      <c r="X442" s="562"/>
      <c r="Y442" s="479"/>
      <c r="Z442" s="549"/>
    </row>
    <row r="443" spans="1:26" ht="20.25" customHeight="1">
      <c r="A443" s="865" t="s">
        <v>29</v>
      </c>
      <c r="B443" s="866"/>
      <c r="C443" s="866"/>
      <c r="D443" s="866"/>
      <c r="E443" s="866"/>
      <c r="F443" s="866"/>
      <c r="G443" s="866"/>
      <c r="H443" s="866"/>
      <c r="I443" s="866"/>
      <c r="J443" s="866"/>
      <c r="K443" s="866"/>
      <c r="L443" s="866"/>
      <c r="M443" s="866"/>
      <c r="N443" s="866"/>
      <c r="O443" s="866"/>
      <c r="P443" s="866"/>
      <c r="Q443" s="866"/>
      <c r="R443" s="866"/>
      <c r="S443" s="866"/>
      <c r="T443" s="866"/>
      <c r="U443" s="866"/>
      <c r="V443" s="866"/>
      <c r="W443" s="866"/>
      <c r="X443" s="866"/>
      <c r="Y443" s="866"/>
      <c r="Z443" s="866"/>
    </row>
    <row r="444" spans="1:26" ht="20.25" customHeight="1">
      <c r="A444" s="865" t="s">
        <v>824</v>
      </c>
      <c r="B444" s="866"/>
      <c r="C444" s="866"/>
      <c r="D444" s="866"/>
      <c r="E444" s="866"/>
      <c r="F444" s="866"/>
      <c r="G444" s="866"/>
      <c r="H444" s="866"/>
      <c r="I444" s="866"/>
      <c r="J444" s="866"/>
      <c r="K444" s="866"/>
      <c r="L444" s="866"/>
      <c r="M444" s="866"/>
      <c r="N444" s="866"/>
      <c r="O444" s="866"/>
      <c r="P444" s="866"/>
      <c r="Q444" s="866"/>
      <c r="R444" s="866"/>
      <c r="S444" s="866"/>
      <c r="T444" s="866"/>
      <c r="U444" s="866"/>
      <c r="V444" s="866"/>
      <c r="W444" s="866"/>
      <c r="X444" s="866"/>
      <c r="Y444" s="866"/>
      <c r="Z444" s="866"/>
    </row>
    <row r="445" spans="1:26" ht="20.25" customHeight="1">
      <c r="A445" s="865" t="s">
        <v>381</v>
      </c>
      <c r="B445" s="866"/>
      <c r="C445" s="866"/>
      <c r="D445" s="866"/>
      <c r="E445" s="866"/>
      <c r="F445" s="866"/>
      <c r="G445" s="866"/>
      <c r="H445" s="866"/>
      <c r="I445" s="866"/>
      <c r="J445" s="866"/>
      <c r="K445" s="866"/>
      <c r="L445" s="866"/>
      <c r="M445" s="866"/>
      <c r="N445" s="866"/>
      <c r="O445" s="866"/>
      <c r="P445" s="866"/>
      <c r="Q445" s="866"/>
      <c r="R445" s="866"/>
      <c r="S445" s="866"/>
      <c r="T445" s="866"/>
      <c r="U445" s="866"/>
      <c r="V445" s="866"/>
      <c r="W445" s="866"/>
      <c r="X445" s="866"/>
      <c r="Y445" s="866"/>
      <c r="Z445" s="866"/>
    </row>
    <row r="446" spans="1:26" ht="26.25" customHeight="1">
      <c r="A446" s="480" t="s">
        <v>1</v>
      </c>
      <c r="B446" s="565"/>
      <c r="C446" s="882" t="s">
        <v>820</v>
      </c>
      <c r="D446" s="883"/>
      <c r="E446" s="884"/>
      <c r="F446" s="481"/>
      <c r="G446" s="19"/>
      <c r="H446" s="483"/>
      <c r="I446" s="483"/>
      <c r="J446" s="483"/>
      <c r="K446" s="483"/>
      <c r="L446" s="483"/>
      <c r="M446" s="483"/>
      <c r="N446" s="483"/>
      <c r="O446" s="483"/>
      <c r="P446" s="484"/>
      <c r="Q446" s="483"/>
      <c r="R446" s="485"/>
      <c r="S446" s="483"/>
      <c r="T446" s="485"/>
      <c r="U446" s="483"/>
      <c r="V446" s="485"/>
      <c r="W446" s="483"/>
      <c r="X446" s="485"/>
      <c r="Y446" s="483"/>
      <c r="Z446" s="618"/>
    </row>
    <row r="447" spans="1:26" ht="24.75" customHeight="1">
      <c r="A447" s="488" t="s">
        <v>21</v>
      </c>
      <c r="B447" s="885" t="s">
        <v>22</v>
      </c>
      <c r="C447" s="877" t="s">
        <v>23</v>
      </c>
      <c r="D447" s="877"/>
      <c r="E447" s="885" t="s">
        <v>24</v>
      </c>
      <c r="F447" s="877" t="s">
        <v>25</v>
      </c>
      <c r="G447" s="877"/>
      <c r="H447" s="487"/>
      <c r="I447" s="876" t="s">
        <v>379</v>
      </c>
      <c r="J447" s="876"/>
      <c r="K447" s="876"/>
      <c r="L447" s="876"/>
      <c r="M447" s="876" t="s">
        <v>380</v>
      </c>
      <c r="N447" s="876"/>
      <c r="O447" s="876"/>
      <c r="P447" s="876"/>
      <c r="Q447" s="500">
        <v>1</v>
      </c>
      <c r="R447" s="489"/>
      <c r="S447" s="500">
        <v>1</v>
      </c>
      <c r="T447" s="895" t="s">
        <v>382</v>
      </c>
      <c r="U447" s="895"/>
      <c r="V447" s="895"/>
      <c r="W447" s="895"/>
      <c r="X447" s="895"/>
      <c r="Y447" s="895"/>
      <c r="Z447" s="490" t="s">
        <v>383</v>
      </c>
    </row>
    <row r="448" spans="1:26" ht="82.5" customHeight="1">
      <c r="A448" s="488"/>
      <c r="B448" s="885"/>
      <c r="C448" s="488" t="s">
        <v>23</v>
      </c>
      <c r="D448" s="392" t="s">
        <v>27</v>
      </c>
      <c r="E448" s="885"/>
      <c r="F448" s="552" t="s">
        <v>25</v>
      </c>
      <c r="G448" s="392" t="s">
        <v>27</v>
      </c>
      <c r="H448" s="487" t="s">
        <v>9</v>
      </c>
      <c r="I448" s="488">
        <v>2012</v>
      </c>
      <c r="J448" s="488">
        <v>2013</v>
      </c>
      <c r="K448" s="488">
        <v>2014</v>
      </c>
      <c r="L448" s="488">
        <v>2015</v>
      </c>
      <c r="M448" s="488">
        <v>2012</v>
      </c>
      <c r="N448" s="488">
        <v>2013</v>
      </c>
      <c r="O448" s="488">
        <v>2014</v>
      </c>
      <c r="P448" s="530">
        <v>2015</v>
      </c>
      <c r="Q448" s="487" t="s">
        <v>384</v>
      </c>
      <c r="R448" s="489" t="s">
        <v>4</v>
      </c>
      <c r="S448" s="487" t="s">
        <v>384</v>
      </c>
      <c r="T448" s="489" t="s">
        <v>616</v>
      </c>
      <c r="U448" s="487" t="s">
        <v>384</v>
      </c>
      <c r="V448" s="489" t="s">
        <v>617</v>
      </c>
      <c r="W448" s="487" t="s">
        <v>384</v>
      </c>
      <c r="X448" s="489" t="s">
        <v>618</v>
      </c>
      <c r="Y448" s="487" t="s">
        <v>384</v>
      </c>
      <c r="Z448" s="595" t="s">
        <v>386</v>
      </c>
    </row>
    <row r="449" spans="1:26" ht="23.25" customHeight="1">
      <c r="A449" s="576"/>
      <c r="B449" s="493"/>
      <c r="C449" s="493"/>
      <c r="D449" s="31"/>
      <c r="E449" s="494"/>
      <c r="F449" s="495"/>
      <c r="G449" s="73"/>
      <c r="H449" s="496"/>
      <c r="I449" s="496"/>
      <c r="J449" s="496"/>
      <c r="K449" s="496"/>
      <c r="L449" s="496"/>
      <c r="M449" s="496"/>
      <c r="N449" s="496"/>
      <c r="O449" s="496"/>
      <c r="P449" s="497"/>
      <c r="Q449" s="498">
        <f>+(R449*$Q$113)/R$113</f>
        <v>7.7958198428235677E-5</v>
      </c>
      <c r="R449" s="489">
        <v>1000</v>
      </c>
      <c r="S449" s="498">
        <f>+(T449*$S$113)/T$113</f>
        <v>0.39621849347175175</v>
      </c>
      <c r="T449" s="499">
        <v>7000000</v>
      </c>
      <c r="U449" s="498">
        <f>+(V449*$U$113)/V$113</f>
        <v>0.41318665059130832</v>
      </c>
      <c r="V449" s="499">
        <v>7420000</v>
      </c>
      <c r="W449" s="498">
        <f>+(X449*$W$113)/X$113</f>
        <v>0.41318665059130832</v>
      </c>
      <c r="X449" s="499">
        <v>7865200</v>
      </c>
      <c r="Y449" s="498">
        <f>+(Z449*$Y$113)/Z$113</f>
        <v>0.33022532809005645</v>
      </c>
      <c r="Z449" s="499">
        <v>22286200</v>
      </c>
    </row>
    <row r="450" spans="1:26" ht="165" customHeight="1">
      <c r="A450" s="900" t="s">
        <v>358</v>
      </c>
      <c r="B450" s="488" t="s">
        <v>359</v>
      </c>
      <c r="C450" s="533" t="s">
        <v>360</v>
      </c>
      <c r="D450" s="401" t="s">
        <v>68</v>
      </c>
      <c r="E450" s="533" t="s">
        <v>785</v>
      </c>
      <c r="F450" s="533" t="s">
        <v>786</v>
      </c>
      <c r="G450" s="392">
        <v>0</v>
      </c>
      <c r="H450" s="488" t="s">
        <v>8</v>
      </c>
      <c r="I450" s="504">
        <v>1</v>
      </c>
      <c r="J450" s="504"/>
      <c r="K450" s="570"/>
      <c r="L450" s="570"/>
      <c r="M450" s="570">
        <v>1</v>
      </c>
      <c r="N450" s="570">
        <v>1</v>
      </c>
      <c r="O450" s="570">
        <v>1</v>
      </c>
      <c r="P450" s="570">
        <v>1</v>
      </c>
      <c r="Q450" s="502">
        <f t="shared" ref="Q450:Q461" si="69">+(R450*$Q$449)/R$449</f>
        <v>7.7958198428235677E-5</v>
      </c>
      <c r="R450" s="489">
        <v>1000</v>
      </c>
      <c r="S450" s="502">
        <f>+(T450*$S$449)/T$449</f>
        <v>0</v>
      </c>
      <c r="T450" s="499">
        <v>0</v>
      </c>
      <c r="U450" s="502">
        <f>+(V450*$U$449)/V$449</f>
        <v>0</v>
      </c>
      <c r="V450" s="499">
        <v>0</v>
      </c>
      <c r="W450" s="502">
        <f>+(X450*$W$449)/X$449</f>
        <v>0</v>
      </c>
      <c r="X450" s="499">
        <v>0</v>
      </c>
      <c r="Y450" s="502">
        <f>+(Z450*$Y$449)/Z$449</f>
        <v>1.4817480238446055E-5</v>
      </c>
      <c r="Z450" s="499">
        <v>1000</v>
      </c>
    </row>
    <row r="451" spans="1:26" ht="73.5" customHeight="1">
      <c r="A451" s="900"/>
      <c r="B451" s="504" t="s">
        <v>787</v>
      </c>
      <c r="C451" s="899" t="s">
        <v>361</v>
      </c>
      <c r="D451" s="788">
        <v>0</v>
      </c>
      <c r="E451" s="533">
        <v>100</v>
      </c>
      <c r="F451" s="533" t="s">
        <v>362</v>
      </c>
      <c r="G451" s="392">
        <v>0</v>
      </c>
      <c r="H451" s="488" t="s">
        <v>8</v>
      </c>
      <c r="I451" s="504"/>
      <c r="J451" s="504">
        <v>20</v>
      </c>
      <c r="K451" s="570">
        <v>30</v>
      </c>
      <c r="L451" s="570">
        <v>50</v>
      </c>
      <c r="M451" s="570">
        <v>0</v>
      </c>
      <c r="N451" s="570">
        <v>20</v>
      </c>
      <c r="O451" s="570">
        <v>50</v>
      </c>
      <c r="P451" s="570">
        <v>100</v>
      </c>
      <c r="Q451" s="502">
        <f t="shared" si="69"/>
        <v>0</v>
      </c>
      <c r="R451" s="570">
        <v>0</v>
      </c>
      <c r="S451" s="502">
        <f t="shared" ref="S451:S461" si="70">+(T451*$S$449)/T$449</f>
        <v>5.6602641924535964E-2</v>
      </c>
      <c r="T451" s="499">
        <v>1000000</v>
      </c>
      <c r="U451" s="502">
        <f t="shared" ref="U451:U461" si="71">+(V451*$U$449)/V$449</f>
        <v>8.3528298637056936E-2</v>
      </c>
      <c r="V451" s="499">
        <v>1500000</v>
      </c>
      <c r="W451" s="502">
        <f t="shared" ref="W451:W461" si="72">+(X451*$W$449)/X$449</f>
        <v>8.352829863705695E-2</v>
      </c>
      <c r="X451" s="499">
        <v>1590000</v>
      </c>
      <c r="Y451" s="502">
        <f t="shared" ref="Y451:Y461" si="73">+(Z451*$Y$449)/Z$449</f>
        <v>6.0603494175244361E-2</v>
      </c>
      <c r="Z451" s="499">
        <v>4090000</v>
      </c>
    </row>
    <row r="452" spans="1:26" ht="105.75" customHeight="1">
      <c r="A452" s="900"/>
      <c r="B452" s="488" t="s">
        <v>363</v>
      </c>
      <c r="C452" s="899"/>
      <c r="D452" s="787"/>
      <c r="E452" s="533">
        <v>40</v>
      </c>
      <c r="F452" s="533" t="s">
        <v>364</v>
      </c>
      <c r="G452" s="392">
        <v>0</v>
      </c>
      <c r="H452" s="488" t="s">
        <v>8</v>
      </c>
      <c r="I452" s="504"/>
      <c r="J452" s="504">
        <v>20</v>
      </c>
      <c r="K452" s="570">
        <v>10</v>
      </c>
      <c r="L452" s="570">
        <v>10</v>
      </c>
      <c r="M452" s="570">
        <v>0</v>
      </c>
      <c r="N452" s="570">
        <v>20</v>
      </c>
      <c r="O452" s="570">
        <v>30</v>
      </c>
      <c r="P452" s="570">
        <v>40</v>
      </c>
      <c r="Q452" s="502">
        <f t="shared" si="69"/>
        <v>0</v>
      </c>
      <c r="R452" s="570">
        <v>0</v>
      </c>
      <c r="S452" s="502">
        <f t="shared" si="70"/>
        <v>5.6602641924535964E-2</v>
      </c>
      <c r="T452" s="566">
        <v>1000000</v>
      </c>
      <c r="U452" s="502">
        <f t="shared" si="71"/>
        <v>5.9026664370186901E-2</v>
      </c>
      <c r="V452" s="566">
        <v>1060000</v>
      </c>
      <c r="W452" s="502">
        <f t="shared" si="72"/>
        <v>5.9026664370186901E-2</v>
      </c>
      <c r="X452" s="566">
        <v>1123600</v>
      </c>
      <c r="Y452" s="502">
        <f t="shared" si="73"/>
        <v>4.7172930087116864E-2</v>
      </c>
      <c r="Z452" s="499">
        <v>3183600</v>
      </c>
    </row>
    <row r="453" spans="1:26" ht="138.75" customHeight="1">
      <c r="A453" s="900"/>
      <c r="B453" s="488" t="s">
        <v>365</v>
      </c>
      <c r="C453" s="533" t="s">
        <v>366</v>
      </c>
      <c r="D453" s="402">
        <v>0</v>
      </c>
      <c r="E453" s="667">
        <v>4</v>
      </c>
      <c r="F453" s="533" t="s">
        <v>367</v>
      </c>
      <c r="G453" s="403">
        <v>0</v>
      </c>
      <c r="H453" s="488" t="s">
        <v>8</v>
      </c>
      <c r="I453" s="638">
        <v>1</v>
      </c>
      <c r="J453" s="638">
        <v>1</v>
      </c>
      <c r="K453" s="570">
        <v>1</v>
      </c>
      <c r="L453" s="570">
        <v>1</v>
      </c>
      <c r="M453" s="570">
        <v>1</v>
      </c>
      <c r="N453" s="570">
        <v>2</v>
      </c>
      <c r="O453" s="570">
        <v>3</v>
      </c>
      <c r="P453" s="570">
        <v>4</v>
      </c>
      <c r="Q453" s="502">
        <f t="shared" si="69"/>
        <v>0</v>
      </c>
      <c r="R453" s="570">
        <v>0</v>
      </c>
      <c r="S453" s="502">
        <f t="shared" si="70"/>
        <v>0</v>
      </c>
      <c r="T453" s="639">
        <v>0</v>
      </c>
      <c r="U453" s="502">
        <f t="shared" si="71"/>
        <v>0</v>
      </c>
      <c r="V453" s="639">
        <v>0</v>
      </c>
      <c r="W453" s="502">
        <f t="shared" si="72"/>
        <v>0</v>
      </c>
      <c r="X453" s="639">
        <v>0</v>
      </c>
      <c r="Y453" s="502">
        <f t="shared" si="73"/>
        <v>0</v>
      </c>
      <c r="Z453" s="499">
        <v>0</v>
      </c>
    </row>
    <row r="454" spans="1:26" ht="51" customHeight="1">
      <c r="A454" s="900"/>
      <c r="B454" s="885" t="s">
        <v>368</v>
      </c>
      <c r="C454" s="899" t="s">
        <v>369</v>
      </c>
      <c r="D454" s="788">
        <v>0.05</v>
      </c>
      <c r="E454" s="533">
        <v>1</v>
      </c>
      <c r="F454" s="533" t="s">
        <v>370</v>
      </c>
      <c r="G454" s="392">
        <v>0</v>
      </c>
      <c r="H454" s="488" t="s">
        <v>8</v>
      </c>
      <c r="I454" s="504"/>
      <c r="J454" s="504">
        <v>1</v>
      </c>
      <c r="K454" s="570"/>
      <c r="L454" s="570"/>
      <c r="M454" s="570">
        <v>0</v>
      </c>
      <c r="N454" s="570">
        <v>1</v>
      </c>
      <c r="O454" s="570">
        <v>1</v>
      </c>
      <c r="P454" s="570">
        <v>1</v>
      </c>
      <c r="Q454" s="502">
        <f t="shared" si="69"/>
        <v>0</v>
      </c>
      <c r="R454" s="570">
        <v>0</v>
      </c>
      <c r="S454" s="502">
        <f t="shared" si="70"/>
        <v>5.6602641924535964E-2</v>
      </c>
      <c r="T454" s="499">
        <v>1000000</v>
      </c>
      <c r="U454" s="502">
        <f t="shared" si="71"/>
        <v>0</v>
      </c>
      <c r="V454" s="499">
        <v>0</v>
      </c>
      <c r="W454" s="502">
        <f t="shared" si="72"/>
        <v>0</v>
      </c>
      <c r="X454" s="499">
        <v>0</v>
      </c>
      <c r="Y454" s="502">
        <f t="shared" si="73"/>
        <v>1.4817480238446054E-2</v>
      </c>
      <c r="Z454" s="499">
        <v>1000000</v>
      </c>
    </row>
    <row r="455" spans="1:26" ht="78.75" customHeight="1">
      <c r="A455" s="900"/>
      <c r="B455" s="885"/>
      <c r="C455" s="899"/>
      <c r="D455" s="787"/>
      <c r="E455" s="533">
        <v>1</v>
      </c>
      <c r="F455" s="533" t="s">
        <v>371</v>
      </c>
      <c r="G455" s="392">
        <v>0</v>
      </c>
      <c r="H455" s="488" t="s">
        <v>8</v>
      </c>
      <c r="I455" s="504"/>
      <c r="J455" s="504">
        <v>1</v>
      </c>
      <c r="K455" s="570"/>
      <c r="L455" s="570"/>
      <c r="M455" s="570">
        <v>0</v>
      </c>
      <c r="N455" s="570">
        <v>1</v>
      </c>
      <c r="O455" s="570">
        <v>1</v>
      </c>
      <c r="P455" s="570">
        <v>1</v>
      </c>
      <c r="Q455" s="502">
        <f t="shared" si="69"/>
        <v>0</v>
      </c>
      <c r="R455" s="570">
        <v>0</v>
      </c>
      <c r="S455" s="502">
        <f t="shared" si="70"/>
        <v>5.6602641924535964E-2</v>
      </c>
      <c r="T455" s="499">
        <v>1000000</v>
      </c>
      <c r="U455" s="502">
        <f t="shared" si="71"/>
        <v>0</v>
      </c>
      <c r="V455" s="499">
        <v>0</v>
      </c>
      <c r="W455" s="502">
        <f t="shared" si="72"/>
        <v>0</v>
      </c>
      <c r="X455" s="499">
        <v>0</v>
      </c>
      <c r="Y455" s="502">
        <f t="shared" si="73"/>
        <v>1.4817480238446054E-2</v>
      </c>
      <c r="Z455" s="499">
        <v>1000000</v>
      </c>
    </row>
    <row r="456" spans="1:26" ht="99.75" customHeight="1">
      <c r="A456" s="900"/>
      <c r="B456" s="885"/>
      <c r="C456" s="899"/>
      <c r="D456" s="787"/>
      <c r="E456" s="533">
        <v>1</v>
      </c>
      <c r="F456" s="533" t="s">
        <v>372</v>
      </c>
      <c r="G456" s="392">
        <v>0</v>
      </c>
      <c r="H456" s="488" t="s">
        <v>8</v>
      </c>
      <c r="I456" s="504">
        <v>1</v>
      </c>
      <c r="J456" s="504">
        <v>1</v>
      </c>
      <c r="K456" s="570">
        <v>1</v>
      </c>
      <c r="L456" s="570">
        <v>1</v>
      </c>
      <c r="M456" s="570">
        <v>1</v>
      </c>
      <c r="N456" s="570">
        <v>1</v>
      </c>
      <c r="O456" s="570">
        <v>1</v>
      </c>
      <c r="P456" s="570">
        <v>1</v>
      </c>
      <c r="Q456" s="502">
        <f t="shared" si="69"/>
        <v>0</v>
      </c>
      <c r="R456" s="570">
        <v>0</v>
      </c>
      <c r="S456" s="502">
        <f t="shared" si="70"/>
        <v>5.6602641924535964E-2</v>
      </c>
      <c r="T456" s="499">
        <v>1000000</v>
      </c>
      <c r="U456" s="502">
        <f t="shared" si="71"/>
        <v>5.9026664370186901E-2</v>
      </c>
      <c r="V456" s="499">
        <v>1060000</v>
      </c>
      <c r="W456" s="502">
        <f t="shared" si="72"/>
        <v>5.9026664370186901E-2</v>
      </c>
      <c r="X456" s="499">
        <v>1123600</v>
      </c>
      <c r="Y456" s="502">
        <f t="shared" si="73"/>
        <v>4.7172930087116864E-2</v>
      </c>
      <c r="Z456" s="499">
        <v>3183600</v>
      </c>
    </row>
    <row r="457" spans="1:26" ht="85.5" customHeight="1">
      <c r="A457" s="900"/>
      <c r="B457" s="885"/>
      <c r="C457" s="899"/>
      <c r="D457" s="787"/>
      <c r="E457" s="533">
        <v>1</v>
      </c>
      <c r="F457" s="533" t="s">
        <v>373</v>
      </c>
      <c r="G457" s="392">
        <v>0</v>
      </c>
      <c r="H457" s="488" t="s">
        <v>8</v>
      </c>
      <c r="I457" s="504"/>
      <c r="J457" s="504">
        <v>1</v>
      </c>
      <c r="K457" s="570"/>
      <c r="L457" s="570"/>
      <c r="M457" s="570">
        <v>0</v>
      </c>
      <c r="N457" s="570">
        <v>1</v>
      </c>
      <c r="O457" s="570">
        <v>1</v>
      </c>
      <c r="P457" s="570">
        <v>1</v>
      </c>
      <c r="Q457" s="502">
        <f t="shared" si="69"/>
        <v>0</v>
      </c>
      <c r="R457" s="570">
        <v>0</v>
      </c>
      <c r="S457" s="502">
        <f t="shared" si="70"/>
        <v>5.6602641924535964E-2</v>
      </c>
      <c r="T457" s="499">
        <v>1000000</v>
      </c>
      <c r="U457" s="502">
        <f t="shared" si="71"/>
        <v>5.9026664370186901E-2</v>
      </c>
      <c r="V457" s="499">
        <v>1060000</v>
      </c>
      <c r="W457" s="502">
        <f t="shared" si="72"/>
        <v>5.9026664370186901E-2</v>
      </c>
      <c r="X457" s="499">
        <v>1123600</v>
      </c>
      <c r="Y457" s="502">
        <f t="shared" si="73"/>
        <v>4.7172930087116864E-2</v>
      </c>
      <c r="Z457" s="499">
        <v>3183600</v>
      </c>
    </row>
    <row r="458" spans="1:26" ht="119.25" customHeight="1">
      <c r="A458" s="900"/>
      <c r="B458" s="885"/>
      <c r="C458" s="899"/>
      <c r="D458" s="787"/>
      <c r="E458" s="533">
        <v>1</v>
      </c>
      <c r="F458" s="533" t="s">
        <v>374</v>
      </c>
      <c r="G458" s="392">
        <v>0</v>
      </c>
      <c r="H458" s="488" t="s">
        <v>8</v>
      </c>
      <c r="I458" s="504">
        <v>1</v>
      </c>
      <c r="J458" s="504"/>
      <c r="K458" s="570"/>
      <c r="L458" s="570"/>
      <c r="M458" s="570">
        <v>1</v>
      </c>
      <c r="N458" s="570">
        <v>1</v>
      </c>
      <c r="O458" s="570">
        <v>1</v>
      </c>
      <c r="P458" s="570">
        <v>1</v>
      </c>
      <c r="Q458" s="502">
        <f t="shared" si="69"/>
        <v>0</v>
      </c>
      <c r="R458" s="570">
        <v>0</v>
      </c>
      <c r="S458" s="502">
        <f t="shared" si="70"/>
        <v>0</v>
      </c>
      <c r="T458" s="499">
        <v>0</v>
      </c>
      <c r="U458" s="502">
        <f t="shared" si="71"/>
        <v>0</v>
      </c>
      <c r="V458" s="499">
        <v>0</v>
      </c>
      <c r="W458" s="502">
        <f t="shared" si="72"/>
        <v>0</v>
      </c>
      <c r="X458" s="499">
        <v>0</v>
      </c>
      <c r="Y458" s="502">
        <f t="shared" si="73"/>
        <v>0</v>
      </c>
      <c r="Z458" s="499">
        <v>0</v>
      </c>
    </row>
    <row r="459" spans="1:26" ht="69.75" customHeight="1">
      <c r="A459" s="900"/>
      <c r="B459" s="885"/>
      <c r="C459" s="899"/>
      <c r="D459" s="787"/>
      <c r="E459" s="653">
        <v>1</v>
      </c>
      <c r="F459" s="533" t="s">
        <v>375</v>
      </c>
      <c r="G459" s="204">
        <v>1</v>
      </c>
      <c r="H459" s="488" t="s">
        <v>9</v>
      </c>
      <c r="I459" s="501">
        <v>1</v>
      </c>
      <c r="J459" s="501">
        <v>1</v>
      </c>
      <c r="K459" s="570">
        <v>1</v>
      </c>
      <c r="L459" s="570">
        <v>1</v>
      </c>
      <c r="M459" s="570">
        <v>1</v>
      </c>
      <c r="N459" s="570">
        <v>2</v>
      </c>
      <c r="O459" s="570">
        <v>3</v>
      </c>
      <c r="P459" s="570">
        <v>4</v>
      </c>
      <c r="Q459" s="502">
        <f t="shared" si="69"/>
        <v>0</v>
      </c>
      <c r="R459" s="570">
        <v>0</v>
      </c>
      <c r="S459" s="502">
        <f t="shared" si="70"/>
        <v>0</v>
      </c>
      <c r="T459" s="499">
        <v>0</v>
      </c>
      <c r="U459" s="502">
        <f t="shared" si="71"/>
        <v>0</v>
      </c>
      <c r="V459" s="499">
        <v>0</v>
      </c>
      <c r="W459" s="502">
        <f t="shared" si="72"/>
        <v>0</v>
      </c>
      <c r="X459" s="499">
        <v>0</v>
      </c>
      <c r="Y459" s="502">
        <f t="shared" si="73"/>
        <v>0</v>
      </c>
      <c r="Z459" s="499">
        <v>0</v>
      </c>
    </row>
    <row r="460" spans="1:26" ht="66.75" customHeight="1">
      <c r="A460" s="900"/>
      <c r="B460" s="885"/>
      <c r="C460" s="899"/>
      <c r="D460" s="787"/>
      <c r="E460" s="653">
        <v>1</v>
      </c>
      <c r="F460" s="533" t="s">
        <v>376</v>
      </c>
      <c r="G460" s="251" t="s">
        <v>68</v>
      </c>
      <c r="H460" s="488" t="s">
        <v>8</v>
      </c>
      <c r="I460" s="500">
        <v>1</v>
      </c>
      <c r="J460" s="500">
        <v>1</v>
      </c>
      <c r="K460" s="570">
        <v>1</v>
      </c>
      <c r="L460" s="570">
        <v>1</v>
      </c>
      <c r="M460" s="570">
        <v>1</v>
      </c>
      <c r="N460" s="570">
        <v>2</v>
      </c>
      <c r="O460" s="570">
        <v>3</v>
      </c>
      <c r="P460" s="570">
        <v>4</v>
      </c>
      <c r="Q460" s="502">
        <f t="shared" si="69"/>
        <v>0</v>
      </c>
      <c r="R460" s="570">
        <v>0</v>
      </c>
      <c r="S460" s="502">
        <f t="shared" si="70"/>
        <v>0</v>
      </c>
      <c r="T460" s="499">
        <v>0</v>
      </c>
      <c r="U460" s="502">
        <f t="shared" si="71"/>
        <v>0</v>
      </c>
      <c r="V460" s="499">
        <v>0</v>
      </c>
      <c r="W460" s="502">
        <f t="shared" si="72"/>
        <v>0</v>
      </c>
      <c r="X460" s="499">
        <v>0</v>
      </c>
      <c r="Y460" s="502">
        <f t="shared" si="73"/>
        <v>0</v>
      </c>
      <c r="Z460" s="499">
        <v>0</v>
      </c>
    </row>
    <row r="461" spans="1:26" ht="104.25" customHeight="1">
      <c r="A461" s="900"/>
      <c r="B461" s="488" t="s">
        <v>377</v>
      </c>
      <c r="C461" s="533" t="s">
        <v>378</v>
      </c>
      <c r="D461" s="401" t="s">
        <v>68</v>
      </c>
      <c r="E461" s="533">
        <v>1</v>
      </c>
      <c r="F461" s="533" t="s">
        <v>788</v>
      </c>
      <c r="G461" s="392">
        <v>0</v>
      </c>
      <c r="H461" s="488" t="s">
        <v>8</v>
      </c>
      <c r="I461" s="504"/>
      <c r="J461" s="504">
        <v>1</v>
      </c>
      <c r="K461" s="570"/>
      <c r="L461" s="570"/>
      <c r="M461" s="570">
        <v>0</v>
      </c>
      <c r="N461" s="570">
        <v>1</v>
      </c>
      <c r="O461" s="570">
        <v>1</v>
      </c>
      <c r="P461" s="570">
        <v>1</v>
      </c>
      <c r="Q461" s="502">
        <f t="shared" si="69"/>
        <v>0</v>
      </c>
      <c r="R461" s="570">
        <v>0</v>
      </c>
      <c r="S461" s="502">
        <f t="shared" si="70"/>
        <v>5.6602641924535964E-2</v>
      </c>
      <c r="T461" s="499">
        <v>1000000</v>
      </c>
      <c r="U461" s="502">
        <f t="shared" si="71"/>
        <v>0.15257835884369067</v>
      </c>
      <c r="V461" s="499">
        <v>2740000</v>
      </c>
      <c r="W461" s="502">
        <f t="shared" si="72"/>
        <v>0.15257835884369067</v>
      </c>
      <c r="X461" s="499">
        <v>2904400</v>
      </c>
      <c r="Y461" s="502">
        <f t="shared" si="73"/>
        <v>9.8453265696330963E-2</v>
      </c>
      <c r="Z461" s="499">
        <v>6644400</v>
      </c>
    </row>
    <row r="462" spans="1:26" s="678" customFormat="1" ht="20.100000000000001" customHeight="1">
      <c r="A462" s="715"/>
      <c r="B462" s="673"/>
      <c r="C462" s="702"/>
      <c r="D462" s="444"/>
      <c r="E462" s="673"/>
      <c r="F462" s="674"/>
      <c r="G462" s="326"/>
      <c r="P462" s="677"/>
      <c r="Q462" s="678">
        <f>SUM(Q450:Q461)</f>
        <v>7.7958198428235677E-5</v>
      </c>
      <c r="R462" s="679">
        <v>1000</v>
      </c>
      <c r="S462" s="678">
        <f>SUM(S450:S461)</f>
        <v>0.39621849347175175</v>
      </c>
      <c r="T462" s="679">
        <v>7000000</v>
      </c>
      <c r="U462" s="678">
        <f>SUM(U450:U461)</f>
        <v>0.41318665059130832</v>
      </c>
      <c r="V462" s="679">
        <v>7420000</v>
      </c>
      <c r="W462" s="678">
        <f>SUM(W450:W461)</f>
        <v>0.41318665059130832</v>
      </c>
      <c r="X462" s="679">
        <v>7865200</v>
      </c>
      <c r="Y462" s="678">
        <f>SUM(Y450:Y461)</f>
        <v>0.3302253280900565</v>
      </c>
      <c r="Z462" s="680">
        <v>22286200</v>
      </c>
    </row>
    <row r="463" spans="1:26" s="517" customFormat="1" ht="20.100000000000001" customHeight="1">
      <c r="A463" s="640"/>
      <c r="B463" s="511"/>
      <c r="C463" s="609"/>
      <c r="D463" s="156"/>
      <c r="E463" s="511"/>
      <c r="F463" s="512"/>
      <c r="G463" s="52"/>
      <c r="J463" s="559" t="s">
        <v>750</v>
      </c>
      <c r="P463" s="516"/>
      <c r="R463" s="518">
        <v>0</v>
      </c>
      <c r="T463" s="518">
        <v>0</v>
      </c>
      <c r="V463" s="518">
        <v>0</v>
      </c>
      <c r="X463" s="518">
        <v>0</v>
      </c>
      <c r="Z463" s="518">
        <v>0</v>
      </c>
    </row>
    <row r="464" spans="1:26" ht="20.100000000000001" customHeight="1">
      <c r="A464" s="641"/>
      <c r="B464" s="521"/>
      <c r="C464" s="614"/>
      <c r="D464" s="8"/>
      <c r="E464" s="521"/>
      <c r="F464" s="522"/>
      <c r="G464" s="389"/>
      <c r="H464" s="479"/>
      <c r="I464" s="479"/>
      <c r="J464" s="479"/>
      <c r="K464" s="479"/>
      <c r="L464" s="479"/>
      <c r="M464" s="479"/>
      <c r="N464" s="479"/>
      <c r="O464" s="479"/>
      <c r="P464" s="524"/>
      <c r="Q464" s="479"/>
      <c r="R464" s="525"/>
      <c r="S464" s="479"/>
      <c r="U464" s="479"/>
      <c r="W464" s="479"/>
      <c r="Y464" s="479"/>
    </row>
    <row r="465" spans="1:26" ht="20.25" customHeight="1">
      <c r="A465" s="865" t="s">
        <v>29</v>
      </c>
      <c r="B465" s="866"/>
      <c r="C465" s="866"/>
      <c r="D465" s="866"/>
      <c r="E465" s="866"/>
      <c r="F465" s="866"/>
      <c r="G465" s="866"/>
      <c r="H465" s="866"/>
      <c r="I465" s="866"/>
      <c r="J465" s="866"/>
      <c r="K465" s="866"/>
      <c r="L465" s="866"/>
      <c r="M465" s="866"/>
      <c r="N465" s="866"/>
      <c r="O465" s="866"/>
      <c r="P465" s="866"/>
      <c r="Q465" s="866"/>
      <c r="R465" s="866"/>
      <c r="S465" s="866"/>
      <c r="T465" s="866"/>
      <c r="U465" s="866"/>
      <c r="V465" s="866"/>
      <c r="W465" s="866"/>
      <c r="X465" s="866"/>
      <c r="Y465" s="866"/>
      <c r="Z465" s="866"/>
    </row>
    <row r="466" spans="1:26" ht="20.25" customHeight="1">
      <c r="A466" s="885" t="s">
        <v>824</v>
      </c>
      <c r="B466" s="885"/>
      <c r="C466" s="885"/>
      <c r="D466" s="885"/>
      <c r="E466" s="885"/>
      <c r="F466" s="885"/>
      <c r="G466" s="885"/>
      <c r="H466" s="885"/>
      <c r="I466" s="885"/>
      <c r="J466" s="885"/>
      <c r="K466" s="885"/>
      <c r="L466" s="885"/>
      <c r="M466" s="885"/>
      <c r="N466" s="885"/>
      <c r="O466" s="885"/>
      <c r="P466" s="885"/>
      <c r="Q466" s="885"/>
      <c r="R466" s="885"/>
      <c r="S466" s="885"/>
      <c r="T466" s="885"/>
      <c r="U466" s="885"/>
      <c r="V466" s="885"/>
      <c r="W466" s="885"/>
      <c r="X466" s="885"/>
      <c r="Y466" s="885"/>
      <c r="Z466" s="885"/>
    </row>
    <row r="467" spans="1:26" ht="20.25" customHeight="1">
      <c r="A467" s="892" t="s">
        <v>817</v>
      </c>
      <c r="B467" s="893"/>
      <c r="C467" s="893"/>
      <c r="D467" s="893"/>
      <c r="E467" s="893"/>
      <c r="F467" s="893"/>
      <c r="G467" s="893"/>
      <c r="H467" s="893"/>
      <c r="I467" s="893"/>
      <c r="J467" s="893"/>
      <c r="K467" s="893"/>
      <c r="L467" s="893"/>
      <c r="M467" s="893"/>
      <c r="N467" s="893"/>
      <c r="O467" s="893"/>
      <c r="P467" s="893"/>
      <c r="Q467" s="893"/>
      <c r="R467" s="893"/>
      <c r="S467" s="893"/>
      <c r="T467" s="893"/>
      <c r="U467" s="893"/>
      <c r="V467" s="893"/>
      <c r="W467" s="893"/>
      <c r="X467" s="893"/>
      <c r="Y467" s="893"/>
      <c r="Z467" s="893"/>
    </row>
    <row r="468" spans="1:26" ht="26.25" customHeight="1">
      <c r="A468" s="550" t="s">
        <v>1</v>
      </c>
      <c r="B468" s="882" t="s">
        <v>28</v>
      </c>
      <c r="C468" s="883"/>
      <c r="D468" s="883"/>
      <c r="E468" s="884"/>
      <c r="F468" s="481"/>
      <c r="G468" s="19"/>
      <c r="H468" s="483"/>
      <c r="I468" s="483"/>
      <c r="J468" s="483"/>
      <c r="K468" s="483"/>
      <c r="L468" s="483"/>
      <c r="M468" s="483"/>
      <c r="N468" s="483"/>
      <c r="O468" s="483"/>
      <c r="P468" s="484"/>
      <c r="Q468" s="483"/>
      <c r="R468" s="485"/>
      <c r="S468" s="483"/>
      <c r="T468" s="485"/>
      <c r="U468" s="483"/>
      <c r="V468" s="485"/>
      <c r="W468" s="483"/>
      <c r="X468" s="485"/>
      <c r="Y468" s="483"/>
      <c r="Z468" s="486"/>
    </row>
    <row r="469" spans="1:26" ht="24" customHeight="1">
      <c r="A469" s="885" t="s">
        <v>21</v>
      </c>
      <c r="B469" s="885" t="s">
        <v>22</v>
      </c>
      <c r="C469" s="877" t="s">
        <v>23</v>
      </c>
      <c r="D469" s="877"/>
      <c r="E469" s="885" t="s">
        <v>24</v>
      </c>
      <c r="F469" s="877" t="s">
        <v>25</v>
      </c>
      <c r="G469" s="877"/>
      <c r="H469" s="487"/>
      <c r="I469" s="876" t="s">
        <v>379</v>
      </c>
      <c r="J469" s="876"/>
      <c r="K469" s="876"/>
      <c r="L469" s="876"/>
      <c r="M469" s="876" t="s">
        <v>380</v>
      </c>
      <c r="N469" s="876"/>
      <c r="O469" s="876"/>
      <c r="P469" s="876"/>
      <c r="Q469" s="642">
        <v>1</v>
      </c>
      <c r="R469" s="489"/>
      <c r="S469" s="642">
        <v>1</v>
      </c>
      <c r="T469" s="895" t="s">
        <v>382</v>
      </c>
      <c r="U469" s="895"/>
      <c r="V469" s="895"/>
      <c r="W469" s="895"/>
      <c r="X469" s="895"/>
      <c r="Y469" s="895"/>
      <c r="Z469" s="490" t="s">
        <v>383</v>
      </c>
    </row>
    <row r="470" spans="1:26" ht="84" customHeight="1">
      <c r="A470" s="885"/>
      <c r="B470" s="885"/>
      <c r="C470" s="488" t="s">
        <v>23</v>
      </c>
      <c r="D470" s="392" t="s">
        <v>27</v>
      </c>
      <c r="E470" s="885"/>
      <c r="F470" s="552" t="s">
        <v>25</v>
      </c>
      <c r="G470" s="408" t="s">
        <v>27</v>
      </c>
      <c r="H470" s="487" t="s">
        <v>9</v>
      </c>
      <c r="I470" s="488">
        <v>2012</v>
      </c>
      <c r="J470" s="488">
        <v>2013</v>
      </c>
      <c r="K470" s="488">
        <v>2014</v>
      </c>
      <c r="L470" s="488">
        <v>2015</v>
      </c>
      <c r="M470" s="488">
        <v>2012</v>
      </c>
      <c r="N470" s="488">
        <v>2013</v>
      </c>
      <c r="O470" s="488">
        <v>2014</v>
      </c>
      <c r="P470" s="488">
        <v>2015</v>
      </c>
      <c r="Q470" s="487" t="s">
        <v>384</v>
      </c>
      <c r="R470" s="489" t="s">
        <v>4</v>
      </c>
      <c r="S470" s="487" t="s">
        <v>384</v>
      </c>
      <c r="T470" s="489" t="s">
        <v>616</v>
      </c>
      <c r="U470" s="487" t="s">
        <v>384</v>
      </c>
      <c r="V470" s="489" t="s">
        <v>617</v>
      </c>
      <c r="W470" s="487" t="s">
        <v>384</v>
      </c>
      <c r="X470" s="489" t="s">
        <v>618</v>
      </c>
      <c r="Y470" s="487" t="s">
        <v>384</v>
      </c>
      <c r="Z470" s="595" t="s">
        <v>386</v>
      </c>
    </row>
    <row r="471" spans="1:26" ht="23.25" customHeight="1">
      <c r="A471" s="576"/>
      <c r="B471" s="493"/>
      <c r="C471" s="493"/>
      <c r="D471" s="31"/>
      <c r="E471" s="494"/>
      <c r="F471" s="495"/>
      <c r="G471" s="73"/>
      <c r="H471" s="496"/>
      <c r="I471" s="496"/>
      <c r="J471" s="496"/>
      <c r="K471" s="496"/>
      <c r="L471" s="496"/>
      <c r="M471" s="496"/>
      <c r="N471" s="496"/>
      <c r="O471" s="496"/>
      <c r="P471" s="497"/>
      <c r="Q471" s="498">
        <f>+(R471*$Q$113)/R$113</f>
        <v>6.7825191796533604</v>
      </c>
      <c r="R471" s="499">
        <v>87002000</v>
      </c>
      <c r="S471" s="498">
        <f>+(T471*$S$113)/T$113</f>
        <v>5.2200156358815866</v>
      </c>
      <c r="T471" s="499">
        <v>92222120</v>
      </c>
      <c r="U471" s="498">
        <f>+(V471*$U$113)/V$113</f>
        <v>5.4435641247471009</v>
      </c>
      <c r="V471" s="499">
        <v>97755447.200000003</v>
      </c>
      <c r="W471" s="498">
        <f>+(X471*$W$113)/X$113</f>
        <v>5.4435641247471018</v>
      </c>
      <c r="X471" s="499">
        <v>103620774.03200001</v>
      </c>
      <c r="Y471" s="498">
        <f>+(Z471*$Y$113)/Z$113</f>
        <v>5.6395380349509843</v>
      </c>
      <c r="Z471" s="499">
        <v>380600341.23199999</v>
      </c>
    </row>
    <row r="472" spans="1:26" ht="57.75" customHeight="1">
      <c r="A472" s="900" t="s">
        <v>601</v>
      </c>
      <c r="B472" s="536" t="s">
        <v>255</v>
      </c>
      <c r="C472" s="536" t="s">
        <v>256</v>
      </c>
      <c r="D472" s="241"/>
      <c r="E472" s="536">
        <v>1</v>
      </c>
      <c r="F472" s="536" t="s">
        <v>257</v>
      </c>
      <c r="G472" s="241">
        <v>0</v>
      </c>
      <c r="H472" s="488" t="s">
        <v>8</v>
      </c>
      <c r="I472" s="536">
        <v>1</v>
      </c>
      <c r="J472" s="536"/>
      <c r="K472" s="570"/>
      <c r="L472" s="570"/>
      <c r="M472" s="570">
        <v>1</v>
      </c>
      <c r="N472" s="570">
        <v>1</v>
      </c>
      <c r="O472" s="570">
        <v>1</v>
      </c>
      <c r="P472" s="570">
        <v>1</v>
      </c>
      <c r="Q472" s="502">
        <f t="shared" ref="Q472:Q492" si="74">+(R472*$Q$471)/R$471</f>
        <v>0.50688420618038832</v>
      </c>
      <c r="R472" s="499">
        <v>6502000</v>
      </c>
      <c r="S472" s="502">
        <f>+(T472*$S$471)/T$471</f>
        <v>0</v>
      </c>
      <c r="T472" s="499">
        <v>0</v>
      </c>
      <c r="U472" s="502">
        <f>+(V472*$U$471)/V$471</f>
        <v>0</v>
      </c>
      <c r="V472" s="499">
        <v>0</v>
      </c>
      <c r="W472" s="502">
        <f>+(X472*$W$471)/X$471</f>
        <v>0</v>
      </c>
      <c r="X472" s="499">
        <v>0</v>
      </c>
      <c r="Y472" s="502">
        <f>+(Z472*$Y$471)/Z$471</f>
        <v>9.634325651037623E-2</v>
      </c>
      <c r="Z472" s="499">
        <v>6502000</v>
      </c>
    </row>
    <row r="473" spans="1:26" ht="45.75" customHeight="1">
      <c r="A473" s="900"/>
      <c r="B473" s="940"/>
      <c r="C473" s="940"/>
      <c r="D473" s="948"/>
      <c r="E473" s="536">
        <v>1</v>
      </c>
      <c r="F473" s="536" t="s">
        <v>258</v>
      </c>
      <c r="G473" s="241">
        <v>0</v>
      </c>
      <c r="H473" s="488" t="s">
        <v>8</v>
      </c>
      <c r="I473" s="536">
        <v>1</v>
      </c>
      <c r="J473" s="536"/>
      <c r="K473" s="570"/>
      <c r="L473" s="570"/>
      <c r="M473" s="570">
        <v>1</v>
      </c>
      <c r="N473" s="570">
        <v>1</v>
      </c>
      <c r="O473" s="570">
        <v>1</v>
      </c>
      <c r="P473" s="570">
        <v>1</v>
      </c>
      <c r="Q473" s="502">
        <f t="shared" si="74"/>
        <v>0.93549838113882811</v>
      </c>
      <c r="R473" s="499">
        <v>12000000</v>
      </c>
      <c r="S473" s="502">
        <f t="shared" ref="S473:S492" si="75">+(T473*$S$471)/T$471</f>
        <v>0</v>
      </c>
      <c r="T473" s="499">
        <v>0</v>
      </c>
      <c r="U473" s="502">
        <f t="shared" ref="U473:U492" si="76">+(V473*$U$471)/V$471</f>
        <v>0</v>
      </c>
      <c r="V473" s="499">
        <v>0</v>
      </c>
      <c r="W473" s="502">
        <f t="shared" ref="W473:W492" si="77">+(X473*$W$471)/X$471</f>
        <v>0</v>
      </c>
      <c r="X473" s="499">
        <v>0</v>
      </c>
      <c r="Y473" s="502">
        <f t="shared" ref="Y473:Y492" si="78">+(Z473*$Y$471)/Z$471</f>
        <v>0.17780976286135261</v>
      </c>
      <c r="Z473" s="499">
        <v>12000000</v>
      </c>
    </row>
    <row r="474" spans="1:26" ht="45" customHeight="1">
      <c r="A474" s="900"/>
      <c r="B474" s="940"/>
      <c r="C474" s="940"/>
      <c r="D474" s="948"/>
      <c r="E474" s="536">
        <v>1</v>
      </c>
      <c r="F474" s="536" t="s">
        <v>259</v>
      </c>
      <c r="G474" s="241">
        <v>0</v>
      </c>
      <c r="H474" s="488" t="s">
        <v>8</v>
      </c>
      <c r="I474" s="536"/>
      <c r="J474" s="536">
        <v>1</v>
      </c>
      <c r="K474" s="570"/>
      <c r="L474" s="570"/>
      <c r="M474" s="570">
        <v>0</v>
      </c>
      <c r="N474" s="570">
        <v>1</v>
      </c>
      <c r="O474" s="570">
        <v>1</v>
      </c>
      <c r="P474" s="570">
        <v>1</v>
      </c>
      <c r="Q474" s="502">
        <f t="shared" si="74"/>
        <v>0</v>
      </c>
      <c r="R474" s="499">
        <v>0</v>
      </c>
      <c r="S474" s="502">
        <f t="shared" si="75"/>
        <v>5.6602641924535971E-2</v>
      </c>
      <c r="T474" s="499">
        <v>1000000</v>
      </c>
      <c r="U474" s="502">
        <f t="shared" si="76"/>
        <v>0</v>
      </c>
      <c r="V474" s="499">
        <v>0</v>
      </c>
      <c r="W474" s="502">
        <f t="shared" si="77"/>
        <v>0</v>
      </c>
      <c r="X474" s="499">
        <v>0</v>
      </c>
      <c r="Y474" s="502">
        <f t="shared" si="78"/>
        <v>1.4817480238446054E-2</v>
      </c>
      <c r="Z474" s="499">
        <v>1000000</v>
      </c>
    </row>
    <row r="475" spans="1:26" ht="33" customHeight="1">
      <c r="A475" s="900"/>
      <c r="B475" s="940"/>
      <c r="C475" s="940"/>
      <c r="D475" s="948"/>
      <c r="E475" s="536">
        <v>1</v>
      </c>
      <c r="F475" s="536" t="s">
        <v>260</v>
      </c>
      <c r="G475" s="241">
        <v>0</v>
      </c>
      <c r="H475" s="488" t="s">
        <v>8</v>
      </c>
      <c r="I475" s="536"/>
      <c r="J475" s="536">
        <v>1</v>
      </c>
      <c r="K475" s="570"/>
      <c r="L475" s="570"/>
      <c r="M475" s="570">
        <v>0</v>
      </c>
      <c r="N475" s="570">
        <v>1</v>
      </c>
      <c r="O475" s="570">
        <v>1</v>
      </c>
      <c r="P475" s="570">
        <v>1</v>
      </c>
      <c r="Q475" s="502">
        <f t="shared" si="74"/>
        <v>0</v>
      </c>
      <c r="R475" s="499">
        <v>0</v>
      </c>
      <c r="S475" s="502">
        <f t="shared" si="75"/>
        <v>0.22641056769814388</v>
      </c>
      <c r="T475" s="499">
        <v>4000000</v>
      </c>
      <c r="U475" s="502">
        <f t="shared" si="76"/>
        <v>0</v>
      </c>
      <c r="V475" s="499">
        <v>0</v>
      </c>
      <c r="W475" s="502">
        <f t="shared" si="77"/>
        <v>0</v>
      </c>
      <c r="X475" s="499">
        <v>0</v>
      </c>
      <c r="Y475" s="502">
        <f t="shared" si="78"/>
        <v>5.9269920953784215E-2</v>
      </c>
      <c r="Z475" s="499">
        <v>4000000</v>
      </c>
    </row>
    <row r="476" spans="1:26" ht="50.25" customHeight="1">
      <c r="A476" s="900"/>
      <c r="B476" s="940"/>
      <c r="C476" s="940"/>
      <c r="D476" s="948"/>
      <c r="E476" s="536">
        <v>4</v>
      </c>
      <c r="F476" s="536" t="s">
        <v>261</v>
      </c>
      <c r="G476" s="241">
        <v>0</v>
      </c>
      <c r="H476" s="488" t="s">
        <v>8</v>
      </c>
      <c r="I476" s="536">
        <v>1</v>
      </c>
      <c r="J476" s="536">
        <v>1</v>
      </c>
      <c r="K476" s="570">
        <v>1</v>
      </c>
      <c r="L476" s="570">
        <v>1</v>
      </c>
      <c r="M476" s="570">
        <v>1</v>
      </c>
      <c r="N476" s="570">
        <v>2</v>
      </c>
      <c r="O476" s="570">
        <v>3</v>
      </c>
      <c r="P476" s="570">
        <v>4</v>
      </c>
      <c r="Q476" s="502">
        <f t="shared" si="74"/>
        <v>0.11693729764235351</v>
      </c>
      <c r="R476" s="499">
        <v>1500000</v>
      </c>
      <c r="S476" s="502">
        <f t="shared" si="75"/>
        <v>8.4903962886803949E-2</v>
      </c>
      <c r="T476" s="499">
        <v>1500000</v>
      </c>
      <c r="U476" s="502">
        <f t="shared" si="76"/>
        <v>0.62312110783244468</v>
      </c>
      <c r="V476" s="499">
        <v>11190000</v>
      </c>
      <c r="W476" s="502">
        <f t="shared" si="77"/>
        <v>0.62312110783244479</v>
      </c>
      <c r="X476" s="499">
        <v>11861400</v>
      </c>
      <c r="Y476" s="502">
        <f t="shared" si="78"/>
        <v>0.3860161046838535</v>
      </c>
      <c r="Z476" s="499">
        <v>26051400</v>
      </c>
    </row>
    <row r="477" spans="1:26" ht="39.75" customHeight="1">
      <c r="A477" s="900"/>
      <c r="B477" s="940"/>
      <c r="C477" s="940"/>
      <c r="D477" s="948"/>
      <c r="E477" s="536">
        <v>1</v>
      </c>
      <c r="F477" s="536" t="s">
        <v>262</v>
      </c>
      <c r="G477" s="241">
        <v>0</v>
      </c>
      <c r="H477" s="488" t="s">
        <v>8</v>
      </c>
      <c r="I477" s="536"/>
      <c r="J477" s="536">
        <v>1</v>
      </c>
      <c r="K477" s="570"/>
      <c r="L477" s="570"/>
      <c r="M477" s="570">
        <v>0</v>
      </c>
      <c r="N477" s="570">
        <v>1</v>
      </c>
      <c r="O477" s="570">
        <v>1</v>
      </c>
      <c r="P477" s="570">
        <v>1</v>
      </c>
      <c r="Q477" s="502">
        <f t="shared" si="74"/>
        <v>0</v>
      </c>
      <c r="R477" s="499">
        <v>0</v>
      </c>
      <c r="S477" s="502">
        <f t="shared" si="75"/>
        <v>0</v>
      </c>
      <c r="T477" s="499">
        <v>0</v>
      </c>
      <c r="U477" s="502">
        <f t="shared" si="76"/>
        <v>0</v>
      </c>
      <c r="V477" s="499">
        <v>0</v>
      </c>
      <c r="W477" s="502">
        <f t="shared" si="77"/>
        <v>0</v>
      </c>
      <c r="X477" s="499">
        <v>0</v>
      </c>
      <c r="Y477" s="502">
        <f t="shared" si="78"/>
        <v>0</v>
      </c>
      <c r="Z477" s="499">
        <v>0</v>
      </c>
    </row>
    <row r="478" spans="1:26" ht="46.5" customHeight="1">
      <c r="A478" s="900"/>
      <c r="B478" s="885" t="s">
        <v>263</v>
      </c>
      <c r="C478" s="899" t="s">
        <v>264</v>
      </c>
      <c r="D478" s="787"/>
      <c r="E478" s="653" t="s">
        <v>794</v>
      </c>
      <c r="F478" s="533" t="s">
        <v>265</v>
      </c>
      <c r="G478" s="39">
        <v>0.8</v>
      </c>
      <c r="H478" s="488" t="s">
        <v>10</v>
      </c>
      <c r="I478" s="501">
        <v>1</v>
      </c>
      <c r="J478" s="501">
        <v>1</v>
      </c>
      <c r="K478" s="570">
        <v>1</v>
      </c>
      <c r="L478" s="570">
        <v>1</v>
      </c>
      <c r="M478" s="570">
        <v>1</v>
      </c>
      <c r="N478" s="570">
        <v>2</v>
      </c>
      <c r="O478" s="570">
        <v>3</v>
      </c>
      <c r="P478" s="570">
        <v>4</v>
      </c>
      <c r="Q478" s="502">
        <f t="shared" si="74"/>
        <v>0</v>
      </c>
      <c r="R478" s="499">
        <v>0</v>
      </c>
      <c r="S478" s="502">
        <f t="shared" si="75"/>
        <v>0</v>
      </c>
      <c r="T478" s="499">
        <v>0</v>
      </c>
      <c r="U478" s="502">
        <f t="shared" si="76"/>
        <v>0</v>
      </c>
      <c r="V478" s="499">
        <v>0</v>
      </c>
      <c r="W478" s="502">
        <f t="shared" si="77"/>
        <v>0</v>
      </c>
      <c r="X478" s="499">
        <v>0</v>
      </c>
      <c r="Y478" s="502">
        <f t="shared" si="78"/>
        <v>0</v>
      </c>
      <c r="Z478" s="499">
        <v>0</v>
      </c>
    </row>
    <row r="479" spans="1:26" ht="37.5" customHeight="1">
      <c r="A479" s="900"/>
      <c r="B479" s="885"/>
      <c r="C479" s="899"/>
      <c r="D479" s="787"/>
      <c r="E479" s="668" t="s">
        <v>795</v>
      </c>
      <c r="F479" s="533" t="s">
        <v>266</v>
      </c>
      <c r="G479" s="219">
        <v>8.9999999999999993E-3</v>
      </c>
      <c r="H479" s="488" t="s">
        <v>9</v>
      </c>
      <c r="I479" s="501">
        <v>1</v>
      </c>
      <c r="J479" s="501">
        <v>1</v>
      </c>
      <c r="K479" s="570">
        <v>1</v>
      </c>
      <c r="L479" s="570">
        <v>1</v>
      </c>
      <c r="M479" s="570">
        <v>1</v>
      </c>
      <c r="N479" s="570">
        <v>2</v>
      </c>
      <c r="O479" s="570">
        <v>3</v>
      </c>
      <c r="P479" s="570">
        <v>4</v>
      </c>
      <c r="Q479" s="502">
        <f t="shared" si="74"/>
        <v>3.508118929270605</v>
      </c>
      <c r="R479" s="499">
        <v>45000000</v>
      </c>
      <c r="S479" s="502">
        <f t="shared" si="75"/>
        <v>3.7284160235691841</v>
      </c>
      <c r="T479" s="499">
        <v>65870000</v>
      </c>
      <c r="U479" s="502">
        <f t="shared" si="76"/>
        <v>3.8880863820642113</v>
      </c>
      <c r="V479" s="499">
        <v>69822200</v>
      </c>
      <c r="W479" s="502">
        <f t="shared" si="77"/>
        <v>3.8880863820642118</v>
      </c>
      <c r="X479" s="499">
        <v>74011532</v>
      </c>
      <c r="Y479" s="502">
        <f t="shared" si="78"/>
        <v>3.7740675155684595</v>
      </c>
      <c r="Z479" s="499">
        <v>254703732</v>
      </c>
    </row>
    <row r="480" spans="1:26" ht="28.5" customHeight="1">
      <c r="A480" s="900"/>
      <c r="B480" s="885"/>
      <c r="C480" s="899"/>
      <c r="D480" s="787"/>
      <c r="E480" s="885" t="s">
        <v>796</v>
      </c>
      <c r="F480" s="533" t="s">
        <v>267</v>
      </c>
      <c r="G480" s="204">
        <v>1</v>
      </c>
      <c r="H480" s="488" t="s">
        <v>9</v>
      </c>
      <c r="I480" s="501">
        <v>1</v>
      </c>
      <c r="J480" s="501">
        <v>1</v>
      </c>
      <c r="K480" s="570">
        <v>1</v>
      </c>
      <c r="L480" s="570">
        <v>1</v>
      </c>
      <c r="M480" s="570">
        <v>1</v>
      </c>
      <c r="N480" s="570">
        <v>2</v>
      </c>
      <c r="O480" s="570">
        <v>3</v>
      </c>
      <c r="P480" s="570">
        <v>4</v>
      </c>
      <c r="Q480" s="502">
        <f t="shared" si="74"/>
        <v>0</v>
      </c>
      <c r="R480" s="499">
        <v>0</v>
      </c>
      <c r="S480" s="502">
        <f t="shared" si="75"/>
        <v>0</v>
      </c>
      <c r="T480" s="499">
        <v>0</v>
      </c>
      <c r="U480" s="502">
        <f t="shared" si="76"/>
        <v>0</v>
      </c>
      <c r="V480" s="499">
        <v>0</v>
      </c>
      <c r="W480" s="502">
        <f t="shared" si="77"/>
        <v>0</v>
      </c>
      <c r="X480" s="499">
        <v>0</v>
      </c>
      <c r="Y480" s="502">
        <f t="shared" si="78"/>
        <v>0</v>
      </c>
      <c r="Z480" s="499">
        <v>0</v>
      </c>
    </row>
    <row r="481" spans="1:26" ht="29.25" customHeight="1">
      <c r="A481" s="900"/>
      <c r="B481" s="885"/>
      <c r="C481" s="899"/>
      <c r="D481" s="787"/>
      <c r="E481" s="885"/>
      <c r="F481" s="533" t="s">
        <v>268</v>
      </c>
      <c r="G481" s="204">
        <v>1</v>
      </c>
      <c r="H481" s="488" t="s">
        <v>9</v>
      </c>
      <c r="I481" s="501">
        <v>1</v>
      </c>
      <c r="J481" s="501">
        <v>1</v>
      </c>
      <c r="K481" s="570">
        <v>1</v>
      </c>
      <c r="L481" s="570">
        <v>1</v>
      </c>
      <c r="M481" s="570">
        <v>1</v>
      </c>
      <c r="N481" s="570">
        <v>2</v>
      </c>
      <c r="O481" s="570">
        <v>3</v>
      </c>
      <c r="P481" s="570">
        <v>4</v>
      </c>
      <c r="Q481" s="502">
        <f t="shared" si="74"/>
        <v>0</v>
      </c>
      <c r="R481" s="499">
        <v>0</v>
      </c>
      <c r="S481" s="502">
        <f t="shared" si="75"/>
        <v>0</v>
      </c>
      <c r="T481" s="499">
        <v>0</v>
      </c>
      <c r="U481" s="502">
        <f t="shared" si="76"/>
        <v>0</v>
      </c>
      <c r="V481" s="499">
        <v>0</v>
      </c>
      <c r="W481" s="502">
        <f t="shared" si="77"/>
        <v>0</v>
      </c>
      <c r="X481" s="499">
        <v>0</v>
      </c>
      <c r="Y481" s="502">
        <f t="shared" si="78"/>
        <v>0</v>
      </c>
      <c r="Z481" s="499">
        <v>0</v>
      </c>
    </row>
    <row r="482" spans="1:26" ht="37.5" customHeight="1">
      <c r="A482" s="900"/>
      <c r="B482" s="885"/>
      <c r="C482" s="899"/>
      <c r="D482" s="787"/>
      <c r="E482" s="885"/>
      <c r="F482" s="533" t="s">
        <v>269</v>
      </c>
      <c r="G482" s="186">
        <v>1</v>
      </c>
      <c r="H482" s="488" t="s">
        <v>9</v>
      </c>
      <c r="I482" s="501">
        <v>1</v>
      </c>
      <c r="J482" s="501">
        <v>1</v>
      </c>
      <c r="K482" s="570">
        <v>1</v>
      </c>
      <c r="L482" s="570">
        <v>1</v>
      </c>
      <c r="M482" s="570">
        <v>1</v>
      </c>
      <c r="N482" s="570">
        <v>2</v>
      </c>
      <c r="O482" s="570">
        <v>3</v>
      </c>
      <c r="P482" s="570">
        <v>4</v>
      </c>
      <c r="Q482" s="502">
        <f t="shared" si="74"/>
        <v>0</v>
      </c>
      <c r="R482" s="499">
        <v>0</v>
      </c>
      <c r="S482" s="502">
        <f t="shared" si="75"/>
        <v>0</v>
      </c>
      <c r="T482" s="499">
        <v>0</v>
      </c>
      <c r="U482" s="502">
        <f t="shared" si="76"/>
        <v>0</v>
      </c>
      <c r="V482" s="499">
        <v>0</v>
      </c>
      <c r="W482" s="502">
        <f t="shared" si="77"/>
        <v>0</v>
      </c>
      <c r="X482" s="499">
        <v>0</v>
      </c>
      <c r="Y482" s="502">
        <f t="shared" si="78"/>
        <v>0</v>
      </c>
      <c r="Z482" s="499">
        <v>0</v>
      </c>
    </row>
    <row r="483" spans="1:26" ht="54.75" customHeight="1">
      <c r="A483" s="900"/>
      <c r="B483" s="885" t="s">
        <v>270</v>
      </c>
      <c r="C483" s="899" t="s">
        <v>271</v>
      </c>
      <c r="D483" s="787"/>
      <c r="E483" s="533">
        <v>1</v>
      </c>
      <c r="F483" s="533" t="s">
        <v>272</v>
      </c>
      <c r="G483" s="396">
        <v>0</v>
      </c>
      <c r="H483" s="488" t="s">
        <v>8</v>
      </c>
      <c r="I483" s="504"/>
      <c r="J483" s="504">
        <v>1</v>
      </c>
      <c r="K483" s="570"/>
      <c r="L483" s="570"/>
      <c r="M483" s="570">
        <v>0</v>
      </c>
      <c r="N483" s="570">
        <v>1</v>
      </c>
      <c r="O483" s="570">
        <v>1</v>
      </c>
      <c r="P483" s="570">
        <v>1</v>
      </c>
      <c r="Q483" s="502">
        <f t="shared" si="74"/>
        <v>0</v>
      </c>
      <c r="R483" s="499">
        <v>0</v>
      </c>
      <c r="S483" s="502">
        <f t="shared" si="75"/>
        <v>0.22641056769814388</v>
      </c>
      <c r="T483" s="499">
        <v>4000000</v>
      </c>
      <c r="U483" s="502">
        <f t="shared" si="76"/>
        <v>0</v>
      </c>
      <c r="V483" s="499">
        <v>0</v>
      </c>
      <c r="W483" s="502">
        <f t="shared" si="77"/>
        <v>0</v>
      </c>
      <c r="X483" s="499">
        <v>0</v>
      </c>
      <c r="Y483" s="502">
        <f t="shared" si="78"/>
        <v>5.9269920953784215E-2</v>
      </c>
      <c r="Z483" s="499">
        <v>4000000</v>
      </c>
    </row>
    <row r="484" spans="1:26" ht="61.5" customHeight="1">
      <c r="A484" s="900"/>
      <c r="B484" s="885"/>
      <c r="C484" s="899"/>
      <c r="D484" s="787"/>
      <c r="E484" s="533">
        <v>1</v>
      </c>
      <c r="F484" s="533" t="s">
        <v>273</v>
      </c>
      <c r="G484" s="396">
        <v>0</v>
      </c>
      <c r="H484" s="488" t="s">
        <v>8</v>
      </c>
      <c r="I484" s="504">
        <v>1</v>
      </c>
      <c r="J484" s="504"/>
      <c r="K484" s="570"/>
      <c r="L484" s="570"/>
      <c r="M484" s="570">
        <v>1</v>
      </c>
      <c r="N484" s="570">
        <v>1</v>
      </c>
      <c r="O484" s="570">
        <v>1</v>
      </c>
      <c r="P484" s="570">
        <v>1</v>
      </c>
      <c r="Q484" s="502">
        <f t="shared" si="74"/>
        <v>0</v>
      </c>
      <c r="R484" s="499">
        <v>0</v>
      </c>
      <c r="S484" s="502">
        <f t="shared" si="75"/>
        <v>0</v>
      </c>
      <c r="T484" s="499">
        <v>0</v>
      </c>
      <c r="U484" s="502">
        <f t="shared" si="76"/>
        <v>0</v>
      </c>
      <c r="V484" s="499">
        <v>0</v>
      </c>
      <c r="W484" s="502">
        <f t="shared" si="77"/>
        <v>0</v>
      </c>
      <c r="X484" s="499">
        <v>0</v>
      </c>
      <c r="Y484" s="502">
        <f t="shared" si="78"/>
        <v>0</v>
      </c>
      <c r="Z484" s="499">
        <v>0</v>
      </c>
    </row>
    <row r="485" spans="1:26" ht="96" customHeight="1">
      <c r="A485" s="900"/>
      <c r="B485" s="885"/>
      <c r="C485" s="899"/>
      <c r="D485" s="787"/>
      <c r="E485" s="533">
        <v>4</v>
      </c>
      <c r="F485" s="533" t="s">
        <v>274</v>
      </c>
      <c r="G485" s="396">
        <v>0</v>
      </c>
      <c r="H485" s="488" t="s">
        <v>8</v>
      </c>
      <c r="I485" s="504">
        <v>1</v>
      </c>
      <c r="J485" s="504">
        <v>1</v>
      </c>
      <c r="K485" s="570">
        <v>1</v>
      </c>
      <c r="L485" s="570">
        <v>1</v>
      </c>
      <c r="M485" s="570">
        <v>1</v>
      </c>
      <c r="N485" s="570">
        <v>2</v>
      </c>
      <c r="O485" s="570">
        <v>3</v>
      </c>
      <c r="P485" s="570">
        <v>4</v>
      </c>
      <c r="Q485" s="502">
        <f t="shared" si="74"/>
        <v>0.23387459528470703</v>
      </c>
      <c r="R485" s="499">
        <v>3000000</v>
      </c>
      <c r="S485" s="502">
        <f t="shared" si="75"/>
        <v>0.1698079257736079</v>
      </c>
      <c r="T485" s="499">
        <v>3000000</v>
      </c>
      <c r="U485" s="502">
        <f t="shared" si="76"/>
        <v>0.17707999311056069</v>
      </c>
      <c r="V485" s="499">
        <v>3180000</v>
      </c>
      <c r="W485" s="502">
        <f t="shared" si="77"/>
        <v>0.17707999311056075</v>
      </c>
      <c r="X485" s="499">
        <v>3370800</v>
      </c>
      <c r="Y485" s="502">
        <f t="shared" si="78"/>
        <v>0.18597123097668875</v>
      </c>
      <c r="Z485" s="499">
        <v>12550800</v>
      </c>
    </row>
    <row r="486" spans="1:26" ht="67.5" customHeight="1">
      <c r="A486" s="900"/>
      <c r="B486" s="885" t="s">
        <v>275</v>
      </c>
      <c r="C486" s="940" t="s">
        <v>276</v>
      </c>
      <c r="D486" s="777">
        <v>0.2</v>
      </c>
      <c r="E486" s="533">
        <v>4</v>
      </c>
      <c r="F486" s="533" t="s">
        <v>277</v>
      </c>
      <c r="G486" s="396">
        <v>0</v>
      </c>
      <c r="H486" s="488" t="s">
        <v>8</v>
      </c>
      <c r="I486" s="504">
        <v>1</v>
      </c>
      <c r="J486" s="504">
        <v>1</v>
      </c>
      <c r="K486" s="570">
        <v>1</v>
      </c>
      <c r="L486" s="570">
        <v>1</v>
      </c>
      <c r="M486" s="570">
        <v>1</v>
      </c>
      <c r="N486" s="570">
        <v>2</v>
      </c>
      <c r="O486" s="570">
        <v>3</v>
      </c>
      <c r="P486" s="570">
        <v>4</v>
      </c>
      <c r="Q486" s="502">
        <f t="shared" si="74"/>
        <v>7.7958198428235675E-2</v>
      </c>
      <c r="R486" s="499">
        <v>1000000</v>
      </c>
      <c r="S486" s="502">
        <f t="shared" si="75"/>
        <v>5.9998800440008118E-2</v>
      </c>
      <c r="T486" s="499">
        <v>1060000</v>
      </c>
      <c r="U486" s="502">
        <f t="shared" si="76"/>
        <v>6.2568264232398113E-2</v>
      </c>
      <c r="V486" s="499">
        <v>1123600</v>
      </c>
      <c r="W486" s="502">
        <f t="shared" si="77"/>
        <v>6.2568264232398127E-2</v>
      </c>
      <c r="X486" s="499">
        <v>1191016</v>
      </c>
      <c r="Y486" s="502">
        <f t="shared" si="78"/>
        <v>6.4820786130789912E-2</v>
      </c>
      <c r="Z486" s="499">
        <v>4374616</v>
      </c>
    </row>
    <row r="487" spans="1:26" ht="90" customHeight="1">
      <c r="A487" s="900"/>
      <c r="B487" s="885"/>
      <c r="C487" s="940"/>
      <c r="D487" s="777"/>
      <c r="E487" s="533">
        <v>2</v>
      </c>
      <c r="F487" s="533" t="s">
        <v>278</v>
      </c>
      <c r="G487" s="396">
        <v>0</v>
      </c>
      <c r="H487" s="488" t="s">
        <v>8</v>
      </c>
      <c r="I487" s="504"/>
      <c r="J487" s="504">
        <v>1</v>
      </c>
      <c r="K487" s="570">
        <v>1</v>
      </c>
      <c r="L487" s="570"/>
      <c r="M487" s="570">
        <v>0</v>
      </c>
      <c r="N487" s="570">
        <v>1</v>
      </c>
      <c r="O487" s="570">
        <v>2</v>
      </c>
      <c r="P487" s="570">
        <v>2</v>
      </c>
      <c r="Q487" s="502">
        <f t="shared" si="74"/>
        <v>0</v>
      </c>
      <c r="R487" s="499">
        <v>0</v>
      </c>
      <c r="S487" s="502">
        <f t="shared" si="75"/>
        <v>5.6602641924535971E-2</v>
      </c>
      <c r="T487" s="499">
        <v>1000000</v>
      </c>
      <c r="U487" s="502">
        <f t="shared" si="76"/>
        <v>5.5685532424704628E-2</v>
      </c>
      <c r="V487" s="499">
        <v>1000000</v>
      </c>
      <c r="W487" s="502">
        <f t="shared" si="77"/>
        <v>5.5685532424704635E-2</v>
      </c>
      <c r="X487" s="499">
        <v>1060000</v>
      </c>
      <c r="Y487" s="502">
        <f t="shared" si="78"/>
        <v>4.5341489529644924E-2</v>
      </c>
      <c r="Z487" s="499">
        <v>3060000</v>
      </c>
    </row>
    <row r="488" spans="1:26" ht="40.5" customHeight="1">
      <c r="A488" s="900"/>
      <c r="B488" s="885"/>
      <c r="C488" s="940"/>
      <c r="D488" s="777"/>
      <c r="E488" s="504">
        <v>1</v>
      </c>
      <c r="F488" s="533" t="s">
        <v>279</v>
      </c>
      <c r="G488" s="396">
        <v>1</v>
      </c>
      <c r="H488" s="488" t="s">
        <v>9</v>
      </c>
      <c r="I488" s="504">
        <v>1</v>
      </c>
      <c r="J488" s="504"/>
      <c r="K488" s="570"/>
      <c r="L488" s="570"/>
      <c r="M488" s="570">
        <v>1</v>
      </c>
      <c r="N488" s="570">
        <v>1</v>
      </c>
      <c r="O488" s="570">
        <v>1</v>
      </c>
      <c r="P488" s="570">
        <v>1</v>
      </c>
      <c r="Q488" s="502">
        <f t="shared" si="74"/>
        <v>0</v>
      </c>
      <c r="R488" s="499">
        <v>0</v>
      </c>
      <c r="S488" s="502">
        <f t="shared" si="75"/>
        <v>0</v>
      </c>
      <c r="T488" s="499">
        <v>0</v>
      </c>
      <c r="U488" s="502">
        <f t="shared" si="76"/>
        <v>0</v>
      </c>
      <c r="V488" s="499">
        <v>0</v>
      </c>
      <c r="W488" s="502">
        <f t="shared" si="77"/>
        <v>0</v>
      </c>
      <c r="X488" s="499">
        <v>0</v>
      </c>
      <c r="Y488" s="502">
        <f t="shared" si="78"/>
        <v>0</v>
      </c>
      <c r="Z488" s="499">
        <v>0</v>
      </c>
    </row>
    <row r="489" spans="1:26" ht="40.5" customHeight="1">
      <c r="A489" s="900"/>
      <c r="B489" s="885"/>
      <c r="C489" s="940"/>
      <c r="D489" s="777"/>
      <c r="E489" s="533">
        <v>1</v>
      </c>
      <c r="F489" s="533" t="s">
        <v>280</v>
      </c>
      <c r="G489" s="396">
        <v>1</v>
      </c>
      <c r="H489" s="488" t="s">
        <v>9</v>
      </c>
      <c r="I489" s="504">
        <v>1</v>
      </c>
      <c r="J489" s="504"/>
      <c r="K489" s="570"/>
      <c r="L489" s="570"/>
      <c r="M489" s="570">
        <v>1</v>
      </c>
      <c r="N489" s="570">
        <v>1</v>
      </c>
      <c r="O489" s="570">
        <v>1</v>
      </c>
      <c r="P489" s="570">
        <v>1</v>
      </c>
      <c r="Q489" s="502">
        <f t="shared" si="74"/>
        <v>7.7958198428235675E-2</v>
      </c>
      <c r="R489" s="499">
        <v>1000000</v>
      </c>
      <c r="S489" s="502">
        <f t="shared" si="75"/>
        <v>0</v>
      </c>
      <c r="T489" s="499">
        <v>0</v>
      </c>
      <c r="U489" s="502">
        <f t="shared" si="76"/>
        <v>0</v>
      </c>
      <c r="V489" s="499">
        <v>0</v>
      </c>
      <c r="W489" s="502">
        <f t="shared" si="77"/>
        <v>0</v>
      </c>
      <c r="X489" s="499">
        <v>0</v>
      </c>
      <c r="Y489" s="502">
        <f t="shared" si="78"/>
        <v>1.4817480238446054E-2</v>
      </c>
      <c r="Z489" s="499">
        <v>1000000</v>
      </c>
    </row>
    <row r="490" spans="1:26" ht="53.25" customHeight="1">
      <c r="A490" s="900"/>
      <c r="B490" s="885"/>
      <c r="C490" s="940"/>
      <c r="D490" s="777"/>
      <c r="E490" s="533">
        <v>4</v>
      </c>
      <c r="F490" s="533" t="s">
        <v>281</v>
      </c>
      <c r="G490" s="396">
        <v>0</v>
      </c>
      <c r="H490" s="488" t="s">
        <v>8</v>
      </c>
      <c r="I490" s="504">
        <v>1</v>
      </c>
      <c r="J490" s="504">
        <v>1</v>
      </c>
      <c r="K490" s="570">
        <v>1</v>
      </c>
      <c r="L490" s="570">
        <v>1</v>
      </c>
      <c r="M490" s="570">
        <v>1</v>
      </c>
      <c r="N490" s="570">
        <v>2</v>
      </c>
      <c r="O490" s="570">
        <v>3</v>
      </c>
      <c r="P490" s="570">
        <v>4</v>
      </c>
      <c r="Q490" s="502">
        <f t="shared" si="74"/>
        <v>7.7958198428235675E-2</v>
      </c>
      <c r="R490" s="499">
        <v>1000000</v>
      </c>
      <c r="S490" s="502">
        <f t="shared" si="75"/>
        <v>5.6602641924535971E-2</v>
      </c>
      <c r="T490" s="499">
        <v>1000000</v>
      </c>
      <c r="U490" s="502">
        <f t="shared" si="76"/>
        <v>5.9026664370186901E-2</v>
      </c>
      <c r="V490" s="499">
        <v>1060000</v>
      </c>
      <c r="W490" s="502">
        <f t="shared" si="77"/>
        <v>5.9026664370186915E-2</v>
      </c>
      <c r="X490" s="499">
        <v>1123600</v>
      </c>
      <c r="Y490" s="502">
        <f t="shared" si="78"/>
        <v>6.1990410325562906E-2</v>
      </c>
      <c r="Z490" s="499">
        <v>4183600</v>
      </c>
    </row>
    <row r="491" spans="1:26" ht="53.25" customHeight="1">
      <c r="A491" s="900"/>
      <c r="B491" s="500" t="s">
        <v>282</v>
      </c>
      <c r="C491" s="533" t="s">
        <v>283</v>
      </c>
      <c r="D491" s="81">
        <v>5.0000000000000001E-3</v>
      </c>
      <c r="E491" s="533">
        <v>1</v>
      </c>
      <c r="F491" s="533" t="s">
        <v>284</v>
      </c>
      <c r="G491" s="404">
        <v>0</v>
      </c>
      <c r="H491" s="488" t="s">
        <v>8</v>
      </c>
      <c r="I491" s="504">
        <v>1</v>
      </c>
      <c r="J491" s="504"/>
      <c r="K491" s="570"/>
      <c r="L491" s="570"/>
      <c r="M491" s="570">
        <v>1</v>
      </c>
      <c r="N491" s="570">
        <v>1</v>
      </c>
      <c r="O491" s="570">
        <v>1</v>
      </c>
      <c r="P491" s="570">
        <v>1</v>
      </c>
      <c r="Q491" s="502">
        <f t="shared" si="74"/>
        <v>0.15591639685647135</v>
      </c>
      <c r="R491" s="499">
        <v>2000000</v>
      </c>
      <c r="S491" s="502">
        <f t="shared" si="75"/>
        <v>0</v>
      </c>
      <c r="T491" s="499">
        <v>0</v>
      </c>
      <c r="U491" s="502">
        <f t="shared" si="76"/>
        <v>0</v>
      </c>
      <c r="V491" s="499">
        <v>0</v>
      </c>
      <c r="W491" s="502">
        <f t="shared" si="77"/>
        <v>0</v>
      </c>
      <c r="X491" s="499">
        <v>0</v>
      </c>
      <c r="Y491" s="502">
        <f t="shared" si="78"/>
        <v>2.9634960476892108E-2</v>
      </c>
      <c r="Z491" s="499">
        <v>2000000</v>
      </c>
    </row>
    <row r="492" spans="1:26" ht="51" customHeight="1">
      <c r="A492" s="900"/>
      <c r="B492" s="504"/>
      <c r="C492" s="504"/>
      <c r="D492" s="404"/>
      <c r="E492" s="504">
        <v>4</v>
      </c>
      <c r="F492" s="533" t="s">
        <v>602</v>
      </c>
      <c r="G492" s="38" t="s">
        <v>68</v>
      </c>
      <c r="H492" s="488" t="s">
        <v>8</v>
      </c>
      <c r="I492" s="529">
        <v>1</v>
      </c>
      <c r="J492" s="529">
        <v>1</v>
      </c>
      <c r="K492" s="570">
        <v>1</v>
      </c>
      <c r="L492" s="570">
        <v>1</v>
      </c>
      <c r="M492" s="570">
        <v>1</v>
      </c>
      <c r="N492" s="570">
        <v>2</v>
      </c>
      <c r="O492" s="570">
        <v>3</v>
      </c>
      <c r="P492" s="570">
        <v>4</v>
      </c>
      <c r="Q492" s="502">
        <f t="shared" si="74"/>
        <v>1.0914147779952994</v>
      </c>
      <c r="R492" s="499">
        <v>14000000</v>
      </c>
      <c r="S492" s="502">
        <f t="shared" si="75"/>
        <v>0.5542598620420871</v>
      </c>
      <c r="T492" s="499">
        <v>9792120</v>
      </c>
      <c r="U492" s="502">
        <f t="shared" si="76"/>
        <v>0.57799618071259451</v>
      </c>
      <c r="V492" s="499">
        <v>10379647.199999999</v>
      </c>
      <c r="W492" s="502">
        <f t="shared" si="77"/>
        <v>0.57799618071259462</v>
      </c>
      <c r="X492" s="499">
        <v>11002426.032</v>
      </c>
      <c r="Y492" s="502">
        <f t="shared" si="78"/>
        <v>0.66936771550290342</v>
      </c>
      <c r="Z492" s="499">
        <v>45174193.232000001</v>
      </c>
    </row>
    <row r="493" spans="1:26" s="678" customFormat="1" ht="20.100000000000001" customHeight="1">
      <c r="D493" s="332"/>
      <c r="F493" s="689"/>
      <c r="G493" s="332"/>
      <c r="J493" s="711" t="s">
        <v>780</v>
      </c>
      <c r="P493" s="677"/>
      <c r="Q493" s="687">
        <f>SUM(Q472:Q492)</f>
        <v>6.7825191796533595</v>
      </c>
      <c r="R493" s="690">
        <v>87002000</v>
      </c>
      <c r="S493" s="687">
        <f>SUM(S472:S492)</f>
        <v>5.2200156358815857</v>
      </c>
      <c r="T493" s="690">
        <v>92222120</v>
      </c>
      <c r="U493" s="687">
        <f>SUM(U472:U492)</f>
        <v>5.4435641247471018</v>
      </c>
      <c r="V493" s="690">
        <v>97755447.200000003</v>
      </c>
      <c r="W493" s="687">
        <f>SUM(W472:W492)</f>
        <v>5.4435641247471018</v>
      </c>
      <c r="X493" s="690">
        <v>103620774.03200001</v>
      </c>
      <c r="Y493" s="687">
        <f>SUM(Y472:Y492)</f>
        <v>5.6395380349509843</v>
      </c>
      <c r="Z493" s="680">
        <v>380600341.23199999</v>
      </c>
    </row>
    <row r="494" spans="1:26" s="517" customFormat="1" ht="20.100000000000001" customHeight="1">
      <c r="D494" s="5"/>
      <c r="F494" s="555"/>
      <c r="G494" s="5"/>
      <c r="P494" s="516"/>
      <c r="R494" s="556">
        <v>0</v>
      </c>
      <c r="T494" s="556">
        <v>0</v>
      </c>
      <c r="V494" s="556">
        <v>0</v>
      </c>
      <c r="X494" s="556">
        <v>0</v>
      </c>
      <c r="Z494" s="571">
        <v>0</v>
      </c>
    </row>
    <row r="495" spans="1:26" ht="20.100000000000001" customHeight="1"/>
    <row r="496" spans="1:26" ht="20.25" customHeight="1">
      <c r="A496" s="865" t="s">
        <v>29</v>
      </c>
      <c r="B496" s="866"/>
      <c r="C496" s="866"/>
      <c r="D496" s="866"/>
      <c r="E496" s="866"/>
      <c r="F496" s="866"/>
      <c r="G496" s="866"/>
      <c r="H496" s="866"/>
      <c r="I496" s="866"/>
      <c r="J496" s="866"/>
      <c r="K496" s="866"/>
      <c r="L496" s="866"/>
      <c r="M496" s="866"/>
      <c r="N496" s="866"/>
      <c r="O496" s="866"/>
      <c r="P496" s="866"/>
      <c r="Q496" s="866"/>
      <c r="R496" s="866"/>
      <c r="S496" s="866"/>
      <c r="T496" s="866"/>
      <c r="U496" s="866"/>
      <c r="V496" s="866"/>
      <c r="W496" s="866"/>
      <c r="X496" s="866"/>
      <c r="Y496" s="866"/>
      <c r="Z496" s="866"/>
    </row>
    <row r="497" spans="1:26" ht="20.25" customHeight="1">
      <c r="A497" s="885" t="s">
        <v>824</v>
      </c>
      <c r="B497" s="885"/>
      <c r="C497" s="885"/>
      <c r="D497" s="885"/>
      <c r="E497" s="885"/>
      <c r="F497" s="885"/>
      <c r="G497" s="885"/>
      <c r="H497" s="885"/>
      <c r="I497" s="885"/>
      <c r="J497" s="885"/>
      <c r="K497" s="885"/>
      <c r="L497" s="885"/>
      <c r="M497" s="885"/>
      <c r="N497" s="885"/>
      <c r="O497" s="885"/>
      <c r="P497" s="885"/>
      <c r="Q497" s="885"/>
      <c r="R497" s="885"/>
      <c r="S497" s="885"/>
      <c r="T497" s="885"/>
      <c r="U497" s="885"/>
      <c r="V497" s="885"/>
      <c r="W497" s="885"/>
      <c r="X497" s="885"/>
      <c r="Y497" s="885"/>
      <c r="Z497" s="885"/>
    </row>
    <row r="498" spans="1:26" ht="20.25" customHeight="1">
      <c r="A498" s="865" t="s">
        <v>381</v>
      </c>
      <c r="B498" s="866"/>
      <c r="C498" s="866"/>
      <c r="D498" s="866"/>
      <c r="E498" s="866"/>
      <c r="F498" s="866"/>
      <c r="G498" s="866"/>
      <c r="H498" s="866"/>
      <c r="I498" s="866"/>
      <c r="J498" s="866"/>
      <c r="K498" s="866"/>
      <c r="L498" s="866"/>
      <c r="M498" s="866"/>
      <c r="N498" s="866"/>
      <c r="O498" s="866"/>
      <c r="P498" s="866"/>
      <c r="Q498" s="866"/>
      <c r="R498" s="866"/>
      <c r="S498" s="866"/>
      <c r="T498" s="866"/>
      <c r="U498" s="866"/>
      <c r="V498" s="866"/>
      <c r="W498" s="866"/>
      <c r="X498" s="866"/>
      <c r="Y498" s="866"/>
      <c r="Z498" s="866"/>
    </row>
    <row r="499" spans="1:26" ht="27" customHeight="1">
      <c r="A499" s="550" t="s">
        <v>1</v>
      </c>
      <c r="B499" s="643"/>
      <c r="C499" s="901" t="s">
        <v>431</v>
      </c>
      <c r="D499" s="902"/>
      <c r="E499" s="902"/>
      <c r="F499" s="902"/>
      <c r="G499" s="902"/>
      <c r="H499" s="902"/>
      <c r="I499" s="902"/>
      <c r="J499" s="902"/>
      <c r="K499" s="903"/>
      <c r="L499" s="644"/>
      <c r="M499" s="483"/>
      <c r="N499" s="483"/>
      <c r="O499" s="483"/>
      <c r="P499" s="484"/>
      <c r="Q499" s="483"/>
      <c r="R499" s="485"/>
      <c r="S499" s="483"/>
      <c r="T499" s="485"/>
      <c r="U499" s="483"/>
      <c r="V499" s="485"/>
      <c r="W499" s="483"/>
      <c r="X499" s="485"/>
      <c r="Y499" s="483"/>
      <c r="Z499" s="618"/>
    </row>
    <row r="500" spans="1:26" ht="24" customHeight="1">
      <c r="A500" s="885" t="s">
        <v>21</v>
      </c>
      <c r="B500" s="885" t="s">
        <v>22</v>
      </c>
      <c r="C500" s="877" t="s">
        <v>23</v>
      </c>
      <c r="D500" s="877"/>
      <c r="E500" s="885" t="s">
        <v>24</v>
      </c>
      <c r="F500" s="877" t="s">
        <v>25</v>
      </c>
      <c r="G500" s="877"/>
      <c r="H500" s="487"/>
      <c r="I500" s="876" t="s">
        <v>379</v>
      </c>
      <c r="J500" s="876"/>
      <c r="K500" s="876"/>
      <c r="L500" s="876"/>
      <c r="M500" s="876" t="s">
        <v>380</v>
      </c>
      <c r="N500" s="876"/>
      <c r="O500" s="876"/>
      <c r="P500" s="876"/>
      <c r="Q500" s="529">
        <v>100</v>
      </c>
      <c r="R500" s="489"/>
      <c r="S500" s="529">
        <v>100</v>
      </c>
      <c r="T500" s="895" t="s">
        <v>382</v>
      </c>
      <c r="U500" s="895"/>
      <c r="V500" s="895"/>
      <c r="W500" s="895"/>
      <c r="X500" s="895"/>
      <c r="Y500" s="895"/>
      <c r="Z500" s="619" t="s">
        <v>383</v>
      </c>
    </row>
    <row r="501" spans="1:26" ht="84" customHeight="1">
      <c r="A501" s="885"/>
      <c r="B501" s="885"/>
      <c r="C501" s="488" t="s">
        <v>23</v>
      </c>
      <c r="D501" s="392" t="s">
        <v>27</v>
      </c>
      <c r="E501" s="885"/>
      <c r="F501" s="552" t="s">
        <v>25</v>
      </c>
      <c r="G501" s="408" t="s">
        <v>27</v>
      </c>
      <c r="H501" s="487" t="s">
        <v>9</v>
      </c>
      <c r="I501" s="488">
        <v>2012</v>
      </c>
      <c r="J501" s="488">
        <v>2013</v>
      </c>
      <c r="K501" s="488">
        <v>2014</v>
      </c>
      <c r="L501" s="488">
        <v>2015</v>
      </c>
      <c r="M501" s="488">
        <v>2012</v>
      </c>
      <c r="N501" s="488">
        <v>2013</v>
      </c>
      <c r="O501" s="488">
        <v>2014</v>
      </c>
      <c r="P501" s="530">
        <v>2015</v>
      </c>
      <c r="Q501" s="487" t="s">
        <v>384</v>
      </c>
      <c r="R501" s="489" t="s">
        <v>4</v>
      </c>
      <c r="S501" s="487" t="s">
        <v>384</v>
      </c>
      <c r="T501" s="489" t="s">
        <v>616</v>
      </c>
      <c r="U501" s="487" t="s">
        <v>384</v>
      </c>
      <c r="V501" s="489" t="s">
        <v>617</v>
      </c>
      <c r="W501" s="487" t="s">
        <v>384</v>
      </c>
      <c r="X501" s="489" t="s">
        <v>618</v>
      </c>
      <c r="Y501" s="487" t="s">
        <v>384</v>
      </c>
      <c r="Z501" s="620" t="s">
        <v>386</v>
      </c>
    </row>
    <row r="502" spans="1:26" ht="24" customHeight="1">
      <c r="A502" s="576"/>
      <c r="B502" s="493"/>
      <c r="C502" s="493"/>
      <c r="D502" s="31"/>
      <c r="E502" s="494"/>
      <c r="F502" s="495"/>
      <c r="G502" s="73"/>
      <c r="H502" s="496"/>
      <c r="I502" s="496"/>
      <c r="J502" s="496"/>
      <c r="K502" s="496"/>
      <c r="L502" s="496"/>
      <c r="M502" s="496"/>
      <c r="N502" s="496"/>
      <c r="O502" s="496"/>
      <c r="P502" s="497"/>
      <c r="Q502" s="498">
        <f>+(R502*$Q$113)/R$113</f>
        <v>8.692640355227006</v>
      </c>
      <c r="R502" s="499">
        <v>111503864</v>
      </c>
      <c r="S502" s="498">
        <f>+(T502*$S$113)/T$113</f>
        <v>6.6900980844258058</v>
      </c>
      <c r="T502" s="499">
        <v>118194095.84</v>
      </c>
      <c r="U502" s="498">
        <f>+(V502*$U$113)/V$113</f>
        <v>6.9766032256853849</v>
      </c>
      <c r="V502" s="499">
        <v>125285741.59040001</v>
      </c>
      <c r="W502" s="498">
        <f>+(X502*$W$113)/X$113</f>
        <v>6.9766032256853849</v>
      </c>
      <c r="X502" s="499">
        <v>132802886.08582401</v>
      </c>
      <c r="Y502" s="498">
        <f>+(Z502*$Y$113)/Z$113</f>
        <v>7.2277681211006861</v>
      </c>
      <c r="Z502" s="499">
        <v>487786587.51622403</v>
      </c>
    </row>
    <row r="503" spans="1:26" ht="61.5" customHeight="1">
      <c r="A503" s="900" t="s">
        <v>603</v>
      </c>
      <c r="B503" s="899" t="s">
        <v>335</v>
      </c>
      <c r="C503" s="899" t="s">
        <v>336</v>
      </c>
      <c r="D503" s="787" t="s">
        <v>68</v>
      </c>
      <c r="E503" s="533">
        <v>1</v>
      </c>
      <c r="F503" s="533" t="s">
        <v>337</v>
      </c>
      <c r="G503" s="404">
        <v>0</v>
      </c>
      <c r="H503" s="488" t="s">
        <v>8</v>
      </c>
      <c r="I503" s="504">
        <v>1</v>
      </c>
      <c r="J503" s="504"/>
      <c r="K503" s="570"/>
      <c r="L503" s="570"/>
      <c r="M503" s="570">
        <v>1</v>
      </c>
      <c r="N503" s="570">
        <v>1</v>
      </c>
      <c r="O503" s="570">
        <v>1</v>
      </c>
      <c r="P503" s="570">
        <v>1</v>
      </c>
      <c r="Q503" s="502">
        <f t="shared" ref="Q503:Q517" si="79">+(R503*$Q$502)/R$502</f>
        <v>0.19519672654931591</v>
      </c>
      <c r="R503" s="499">
        <v>2503864</v>
      </c>
      <c r="S503" s="502">
        <f>+(T503*$S$502)/T$502</f>
        <v>0</v>
      </c>
      <c r="T503" s="499">
        <v>0</v>
      </c>
      <c r="U503" s="502">
        <f>+(V503*$U$502)/V$502</f>
        <v>0</v>
      </c>
      <c r="V503" s="499">
        <v>0</v>
      </c>
      <c r="W503" s="502">
        <f>+(X503*$W$502)/X$502</f>
        <v>0</v>
      </c>
      <c r="X503" s="499">
        <v>0</v>
      </c>
      <c r="Y503" s="502">
        <f>+(Z503*$Y$502)/Z$502</f>
        <v>3.7100955339756485E-2</v>
      </c>
      <c r="Z503" s="499">
        <v>2503864</v>
      </c>
    </row>
    <row r="504" spans="1:26" ht="45" customHeight="1">
      <c r="A504" s="900"/>
      <c r="B504" s="899"/>
      <c r="C504" s="899"/>
      <c r="D504" s="787"/>
      <c r="E504" s="533">
        <v>5</v>
      </c>
      <c r="F504" s="533" t="s">
        <v>338</v>
      </c>
      <c r="G504" s="404">
        <v>5</v>
      </c>
      <c r="H504" s="488" t="s">
        <v>9</v>
      </c>
      <c r="I504" s="504">
        <v>5</v>
      </c>
      <c r="J504" s="504"/>
      <c r="K504" s="570"/>
      <c r="L504" s="570"/>
      <c r="M504" s="570">
        <v>5</v>
      </c>
      <c r="N504" s="570">
        <v>5</v>
      </c>
      <c r="O504" s="570">
        <v>5</v>
      </c>
      <c r="P504" s="570">
        <v>5</v>
      </c>
      <c r="Q504" s="502">
        <f t="shared" si="79"/>
        <v>0.31183279371294276</v>
      </c>
      <c r="R504" s="499">
        <v>4000000</v>
      </c>
      <c r="S504" s="502">
        <f t="shared" ref="S504:S518" si="80">+(T504*$S$502)/T$502</f>
        <v>0</v>
      </c>
      <c r="T504" s="499">
        <v>0</v>
      </c>
      <c r="U504" s="502">
        <f t="shared" ref="U504:U518" si="81">+(V504*$U$502)/V$502</f>
        <v>0</v>
      </c>
      <c r="V504" s="499">
        <v>0</v>
      </c>
      <c r="W504" s="502">
        <f t="shared" ref="W504:W518" si="82">+(X504*$W$502)/X$502</f>
        <v>0</v>
      </c>
      <c r="X504" s="499">
        <v>0</v>
      </c>
      <c r="Y504" s="502">
        <f t="shared" ref="Y504:Y518" si="83">+(Z504*$Y$502)/Z$502</f>
        <v>5.9269920953784222E-2</v>
      </c>
      <c r="Z504" s="499">
        <v>4000000</v>
      </c>
    </row>
    <row r="505" spans="1:26" ht="72.75" customHeight="1">
      <c r="A505" s="900"/>
      <c r="B505" s="653">
        <v>0</v>
      </c>
      <c r="C505" s="533" t="s">
        <v>339</v>
      </c>
      <c r="D505" s="401">
        <v>0</v>
      </c>
      <c r="E505" s="533">
        <v>1</v>
      </c>
      <c r="F505" s="533" t="s">
        <v>340</v>
      </c>
      <c r="G505" s="404">
        <v>0</v>
      </c>
      <c r="H505" s="488" t="s">
        <v>8</v>
      </c>
      <c r="I505" s="504"/>
      <c r="J505" s="504">
        <v>1</v>
      </c>
      <c r="K505" s="570"/>
      <c r="L505" s="570"/>
      <c r="M505" s="570">
        <v>0</v>
      </c>
      <c r="N505" s="570">
        <v>1</v>
      </c>
      <c r="O505" s="570">
        <v>1</v>
      </c>
      <c r="P505" s="570">
        <v>1</v>
      </c>
      <c r="Q505" s="502">
        <f t="shared" si="79"/>
        <v>0</v>
      </c>
      <c r="R505" s="499">
        <v>0</v>
      </c>
      <c r="S505" s="502">
        <f t="shared" si="80"/>
        <v>5.6602641924535964E-2</v>
      </c>
      <c r="T505" s="499">
        <v>1000000</v>
      </c>
      <c r="U505" s="502">
        <f t="shared" si="81"/>
        <v>0</v>
      </c>
      <c r="V505" s="499">
        <v>0</v>
      </c>
      <c r="W505" s="502">
        <f t="shared" si="82"/>
        <v>0</v>
      </c>
      <c r="X505" s="499">
        <v>0</v>
      </c>
      <c r="Y505" s="502">
        <f t="shared" si="83"/>
        <v>1.4817480238446055E-2</v>
      </c>
      <c r="Z505" s="499">
        <v>1000000</v>
      </c>
    </row>
    <row r="506" spans="1:26" ht="54" customHeight="1">
      <c r="A506" s="900"/>
      <c r="B506" s="899" t="s">
        <v>343</v>
      </c>
      <c r="C506" s="533" t="s">
        <v>344</v>
      </c>
      <c r="D506" s="401"/>
      <c r="E506" s="533">
        <v>8</v>
      </c>
      <c r="F506" s="533" t="s">
        <v>604</v>
      </c>
      <c r="G506" s="404">
        <v>0</v>
      </c>
      <c r="H506" s="488" t="s">
        <v>8</v>
      </c>
      <c r="I506" s="504">
        <v>2</v>
      </c>
      <c r="J506" s="504">
        <v>2</v>
      </c>
      <c r="K506" s="570">
        <v>2</v>
      </c>
      <c r="L506" s="570">
        <v>2</v>
      </c>
      <c r="M506" s="570">
        <v>2</v>
      </c>
      <c r="N506" s="570">
        <v>4</v>
      </c>
      <c r="O506" s="570">
        <v>6</v>
      </c>
      <c r="P506" s="570">
        <v>8</v>
      </c>
      <c r="Q506" s="502">
        <f t="shared" si="79"/>
        <v>7.7958198428235689E-2</v>
      </c>
      <c r="R506" s="499">
        <v>1000000</v>
      </c>
      <c r="S506" s="502">
        <f t="shared" si="80"/>
        <v>0.1698079257736079</v>
      </c>
      <c r="T506" s="499">
        <v>3000000</v>
      </c>
      <c r="U506" s="502">
        <f t="shared" si="81"/>
        <v>0.17707999311056072</v>
      </c>
      <c r="V506" s="499">
        <v>3180000</v>
      </c>
      <c r="W506" s="502">
        <f t="shared" si="82"/>
        <v>0.17707999311056072</v>
      </c>
      <c r="X506" s="499">
        <v>3370800</v>
      </c>
      <c r="Y506" s="502">
        <f t="shared" si="83"/>
        <v>0.15633627049979665</v>
      </c>
      <c r="Z506" s="499">
        <v>10550800</v>
      </c>
    </row>
    <row r="507" spans="1:26" ht="65.25" customHeight="1">
      <c r="A507" s="900"/>
      <c r="B507" s="899"/>
      <c r="C507" s="533" t="s">
        <v>345</v>
      </c>
      <c r="D507" s="401"/>
      <c r="E507" s="533">
        <v>1</v>
      </c>
      <c r="F507" s="533" t="s">
        <v>813</v>
      </c>
      <c r="G507" s="404">
        <v>0</v>
      </c>
      <c r="H507" s="488" t="s">
        <v>8</v>
      </c>
      <c r="I507" s="504">
        <v>1</v>
      </c>
      <c r="J507" s="504"/>
      <c r="K507" s="570"/>
      <c r="L507" s="570"/>
      <c r="M507" s="570">
        <v>1</v>
      </c>
      <c r="N507" s="570">
        <v>1</v>
      </c>
      <c r="O507" s="570">
        <v>1</v>
      </c>
      <c r="P507" s="570">
        <v>1</v>
      </c>
      <c r="Q507" s="502">
        <f t="shared" si="79"/>
        <v>7.7958198428235689E-2</v>
      </c>
      <c r="R507" s="499">
        <v>1000000</v>
      </c>
      <c r="S507" s="502">
        <f t="shared" si="80"/>
        <v>0</v>
      </c>
      <c r="T507" s="499">
        <v>0</v>
      </c>
      <c r="U507" s="502">
        <f t="shared" si="81"/>
        <v>0</v>
      </c>
      <c r="V507" s="499">
        <v>0</v>
      </c>
      <c r="W507" s="502">
        <f t="shared" si="82"/>
        <v>0</v>
      </c>
      <c r="X507" s="499">
        <v>0</v>
      </c>
      <c r="Y507" s="502">
        <f t="shared" si="83"/>
        <v>1.4817480238446055E-2</v>
      </c>
      <c r="Z507" s="499">
        <v>1000000</v>
      </c>
    </row>
    <row r="508" spans="1:26" ht="49.5" customHeight="1">
      <c r="A508" s="900"/>
      <c r="B508" s="926">
        <v>0.1</v>
      </c>
      <c r="C508" s="899" t="s">
        <v>341</v>
      </c>
      <c r="D508" s="787">
        <v>1</v>
      </c>
      <c r="E508" s="533">
        <v>1</v>
      </c>
      <c r="F508" s="533" t="s">
        <v>342</v>
      </c>
      <c r="G508" s="404">
        <v>0</v>
      </c>
      <c r="H508" s="488" t="s">
        <v>8</v>
      </c>
      <c r="I508" s="504"/>
      <c r="J508" s="504"/>
      <c r="K508" s="570">
        <v>1</v>
      </c>
      <c r="L508" s="570"/>
      <c r="M508" s="570">
        <v>0</v>
      </c>
      <c r="N508" s="570">
        <v>0</v>
      </c>
      <c r="O508" s="570">
        <v>1</v>
      </c>
      <c r="P508" s="570">
        <v>1</v>
      </c>
      <c r="Q508" s="502">
        <f t="shared" si="79"/>
        <v>0</v>
      </c>
      <c r="R508" s="499">
        <v>0</v>
      </c>
      <c r="S508" s="502">
        <f t="shared" si="80"/>
        <v>0</v>
      </c>
      <c r="T508" s="499">
        <v>0</v>
      </c>
      <c r="U508" s="502">
        <f t="shared" si="81"/>
        <v>0.27842766212352316</v>
      </c>
      <c r="V508" s="499">
        <v>5000000</v>
      </c>
      <c r="W508" s="502">
        <f t="shared" si="82"/>
        <v>0.27842766212352316</v>
      </c>
      <c r="X508" s="499">
        <v>5300000</v>
      </c>
      <c r="Y508" s="502">
        <f t="shared" si="83"/>
        <v>0.15262004645599436</v>
      </c>
      <c r="Z508" s="499">
        <v>10300000</v>
      </c>
    </row>
    <row r="509" spans="1:26" ht="86.25" customHeight="1">
      <c r="A509" s="900" t="s">
        <v>432</v>
      </c>
      <c r="B509" s="926"/>
      <c r="C509" s="899"/>
      <c r="D509" s="787"/>
      <c r="E509" s="533" t="s">
        <v>789</v>
      </c>
      <c r="F509" s="533" t="s">
        <v>790</v>
      </c>
      <c r="G509" s="404">
        <v>0</v>
      </c>
      <c r="H509" s="488" t="s">
        <v>9</v>
      </c>
      <c r="I509" s="504">
        <v>0</v>
      </c>
      <c r="J509" s="504">
        <v>0</v>
      </c>
      <c r="K509" s="570">
        <v>0</v>
      </c>
      <c r="L509" s="570">
        <v>0</v>
      </c>
      <c r="M509" s="570">
        <v>0</v>
      </c>
      <c r="N509" s="570">
        <v>0</v>
      </c>
      <c r="O509" s="570">
        <v>0</v>
      </c>
      <c r="P509" s="570">
        <v>0</v>
      </c>
      <c r="Q509" s="502">
        <f t="shared" si="79"/>
        <v>0</v>
      </c>
      <c r="R509" s="499">
        <v>0</v>
      </c>
      <c r="S509" s="502">
        <f t="shared" si="80"/>
        <v>0</v>
      </c>
      <c r="T509" s="499">
        <v>0</v>
      </c>
      <c r="U509" s="502">
        <f t="shared" si="81"/>
        <v>0</v>
      </c>
      <c r="V509" s="499">
        <v>0</v>
      </c>
      <c r="W509" s="502">
        <f t="shared" si="82"/>
        <v>0</v>
      </c>
      <c r="X509" s="499">
        <v>0</v>
      </c>
      <c r="Y509" s="502">
        <f t="shared" si="83"/>
        <v>0</v>
      </c>
      <c r="Z509" s="499">
        <v>0</v>
      </c>
    </row>
    <row r="510" spans="1:26" ht="57.75" customHeight="1">
      <c r="A510" s="900"/>
      <c r="B510" s="926"/>
      <c r="C510" s="899"/>
      <c r="D510" s="787"/>
      <c r="E510" s="504">
        <v>1</v>
      </c>
      <c r="F510" s="533" t="s">
        <v>791</v>
      </c>
      <c r="G510" s="404">
        <v>0</v>
      </c>
      <c r="H510" s="488" t="s">
        <v>8</v>
      </c>
      <c r="I510" s="504">
        <v>1</v>
      </c>
      <c r="J510" s="504"/>
      <c r="K510" s="570"/>
      <c r="L510" s="570"/>
      <c r="M510" s="570">
        <v>1</v>
      </c>
      <c r="N510" s="570">
        <v>1</v>
      </c>
      <c r="O510" s="570">
        <v>1</v>
      </c>
      <c r="P510" s="570">
        <v>1</v>
      </c>
      <c r="Q510" s="502">
        <f t="shared" si="79"/>
        <v>0.15591639685647138</v>
      </c>
      <c r="R510" s="499">
        <v>2000000</v>
      </c>
      <c r="S510" s="502">
        <f t="shared" si="80"/>
        <v>0</v>
      </c>
      <c r="T510" s="499">
        <v>0</v>
      </c>
      <c r="U510" s="502">
        <f t="shared" si="81"/>
        <v>0</v>
      </c>
      <c r="V510" s="499">
        <v>0</v>
      </c>
      <c r="W510" s="502">
        <f t="shared" si="82"/>
        <v>0</v>
      </c>
      <c r="X510" s="499">
        <v>0</v>
      </c>
      <c r="Y510" s="502">
        <f t="shared" si="83"/>
        <v>2.9634960476892111E-2</v>
      </c>
      <c r="Z510" s="499">
        <v>2000000</v>
      </c>
    </row>
    <row r="511" spans="1:26" ht="80.25" customHeight="1">
      <c r="A511" s="900"/>
      <c r="B511" s="876"/>
      <c r="C511" s="533" t="s">
        <v>346</v>
      </c>
      <c r="D511" s="401"/>
      <c r="E511" s="533">
        <v>4</v>
      </c>
      <c r="F511" s="533" t="s">
        <v>347</v>
      </c>
      <c r="G511" s="404">
        <v>1</v>
      </c>
      <c r="H511" s="488" t="s">
        <v>8</v>
      </c>
      <c r="I511" s="533">
        <v>1</v>
      </c>
      <c r="J511" s="533">
        <v>1</v>
      </c>
      <c r="K511" s="570">
        <v>1</v>
      </c>
      <c r="L511" s="570">
        <v>1</v>
      </c>
      <c r="M511" s="570">
        <v>1</v>
      </c>
      <c r="N511" s="570">
        <v>2</v>
      </c>
      <c r="O511" s="570">
        <v>3</v>
      </c>
      <c r="P511" s="570">
        <v>4</v>
      </c>
      <c r="Q511" s="502">
        <f t="shared" si="79"/>
        <v>0.23387459528470705</v>
      </c>
      <c r="R511" s="499">
        <v>3000000</v>
      </c>
      <c r="S511" s="502">
        <f t="shared" si="80"/>
        <v>0.1698079257736079</v>
      </c>
      <c r="T511" s="499">
        <v>3000000</v>
      </c>
      <c r="U511" s="502">
        <f t="shared" si="81"/>
        <v>0.17707999311056072</v>
      </c>
      <c r="V511" s="499">
        <v>3180000</v>
      </c>
      <c r="W511" s="502">
        <f t="shared" si="82"/>
        <v>0.17707999311056072</v>
      </c>
      <c r="X511" s="499">
        <v>3370800</v>
      </c>
      <c r="Y511" s="502">
        <f t="shared" si="83"/>
        <v>0.18597123097668872</v>
      </c>
      <c r="Z511" s="499">
        <v>12550800</v>
      </c>
    </row>
    <row r="512" spans="1:26" ht="87.75" customHeight="1">
      <c r="A512" s="900"/>
      <c r="B512" s="876"/>
      <c r="C512" s="533" t="s">
        <v>348</v>
      </c>
      <c r="D512" s="401">
        <v>0</v>
      </c>
      <c r="E512" s="533">
        <v>4</v>
      </c>
      <c r="F512" s="533" t="s">
        <v>349</v>
      </c>
      <c r="G512" s="404">
        <v>0</v>
      </c>
      <c r="H512" s="488" t="s">
        <v>8</v>
      </c>
      <c r="I512" s="533">
        <v>1</v>
      </c>
      <c r="J512" s="533">
        <v>1</v>
      </c>
      <c r="K512" s="570">
        <v>1</v>
      </c>
      <c r="L512" s="570">
        <v>1</v>
      </c>
      <c r="M512" s="570">
        <v>1</v>
      </c>
      <c r="N512" s="570">
        <v>2</v>
      </c>
      <c r="O512" s="570">
        <v>3</v>
      </c>
      <c r="P512" s="570">
        <v>4</v>
      </c>
      <c r="Q512" s="502">
        <f t="shared" si="79"/>
        <v>0.23387459528470705</v>
      </c>
      <c r="R512" s="499">
        <v>3000000</v>
      </c>
      <c r="S512" s="502">
        <f t="shared" si="80"/>
        <v>0.1698079257736079</v>
      </c>
      <c r="T512" s="499">
        <v>3000000</v>
      </c>
      <c r="U512" s="502">
        <f t="shared" si="81"/>
        <v>0.17707999311056072</v>
      </c>
      <c r="V512" s="499">
        <v>3180000</v>
      </c>
      <c r="W512" s="502">
        <f t="shared" si="82"/>
        <v>0.17707999311056072</v>
      </c>
      <c r="X512" s="499">
        <v>3370800</v>
      </c>
      <c r="Y512" s="502">
        <f t="shared" si="83"/>
        <v>0.18597123097668872</v>
      </c>
      <c r="Z512" s="499">
        <v>12550800</v>
      </c>
    </row>
    <row r="513" spans="1:26" ht="57.75" customHeight="1">
      <c r="A513" s="900"/>
      <c r="B513" s="533" t="s">
        <v>350</v>
      </c>
      <c r="C513" s="533" t="s">
        <v>351</v>
      </c>
      <c r="D513" s="401" t="s">
        <v>68</v>
      </c>
      <c r="E513" s="533">
        <v>1</v>
      </c>
      <c r="F513" s="533" t="s">
        <v>352</v>
      </c>
      <c r="G513" s="404">
        <v>0</v>
      </c>
      <c r="H513" s="488" t="s">
        <v>8</v>
      </c>
      <c r="I513" s="533">
        <v>1</v>
      </c>
      <c r="J513" s="504"/>
      <c r="K513" s="570"/>
      <c r="L513" s="570"/>
      <c r="M513" s="570">
        <v>1</v>
      </c>
      <c r="N513" s="570">
        <v>1</v>
      </c>
      <c r="O513" s="570">
        <v>1</v>
      </c>
      <c r="P513" s="570">
        <v>1</v>
      </c>
      <c r="Q513" s="502">
        <f t="shared" si="79"/>
        <v>0</v>
      </c>
      <c r="R513" s="499">
        <v>0</v>
      </c>
      <c r="S513" s="502">
        <f t="shared" si="80"/>
        <v>0</v>
      </c>
      <c r="T513" s="499">
        <v>0</v>
      </c>
      <c r="U513" s="502">
        <f t="shared" si="81"/>
        <v>0</v>
      </c>
      <c r="V513" s="499">
        <v>0</v>
      </c>
      <c r="W513" s="502">
        <f t="shared" si="82"/>
        <v>0</v>
      </c>
      <c r="X513" s="499">
        <v>0</v>
      </c>
      <c r="Y513" s="502">
        <f t="shared" si="83"/>
        <v>0</v>
      </c>
      <c r="Z513" s="499">
        <v>0</v>
      </c>
    </row>
    <row r="514" spans="1:26" ht="59.25" customHeight="1">
      <c r="A514" s="900"/>
      <c r="B514" s="899" t="s">
        <v>353</v>
      </c>
      <c r="C514" s="899" t="s">
        <v>354</v>
      </c>
      <c r="D514" s="787" t="s">
        <v>68</v>
      </c>
      <c r="E514" s="533">
        <v>1</v>
      </c>
      <c r="F514" s="533" t="s">
        <v>355</v>
      </c>
      <c r="G514" s="404">
        <v>0</v>
      </c>
      <c r="H514" s="488" t="s">
        <v>8</v>
      </c>
      <c r="I514" s="504">
        <v>1</v>
      </c>
      <c r="J514" s="504"/>
      <c r="K514" s="570"/>
      <c r="L514" s="570"/>
      <c r="M514" s="570">
        <v>1</v>
      </c>
      <c r="N514" s="570">
        <v>1</v>
      </c>
      <c r="O514" s="570">
        <v>1</v>
      </c>
      <c r="P514" s="570">
        <v>1</v>
      </c>
      <c r="Q514" s="502">
        <f t="shared" si="79"/>
        <v>0.23387459528470705</v>
      </c>
      <c r="R514" s="499">
        <v>3000000</v>
      </c>
      <c r="S514" s="502">
        <f t="shared" si="80"/>
        <v>0.17999640132002434</v>
      </c>
      <c r="T514" s="499">
        <v>3180000</v>
      </c>
      <c r="U514" s="502">
        <f t="shared" si="81"/>
        <v>0.18770479269719437</v>
      </c>
      <c r="V514" s="499">
        <v>3370800</v>
      </c>
      <c r="W514" s="502">
        <f t="shared" si="82"/>
        <v>0.18770479269719434</v>
      </c>
      <c r="X514" s="499">
        <v>3573048</v>
      </c>
      <c r="Y514" s="502">
        <f t="shared" si="83"/>
        <v>0.19446235839236978</v>
      </c>
      <c r="Z514" s="499">
        <v>13123848</v>
      </c>
    </row>
    <row r="515" spans="1:26" ht="46.5" customHeight="1">
      <c r="A515" s="900"/>
      <c r="B515" s="899"/>
      <c r="C515" s="899"/>
      <c r="D515" s="787"/>
      <c r="E515" s="533">
        <v>250</v>
      </c>
      <c r="F515" s="533" t="s">
        <v>356</v>
      </c>
      <c r="G515" s="404" t="s">
        <v>68</v>
      </c>
      <c r="H515" s="488" t="s">
        <v>8</v>
      </c>
      <c r="I515" s="533">
        <v>60</v>
      </c>
      <c r="J515" s="504">
        <v>70</v>
      </c>
      <c r="K515" s="570">
        <v>60</v>
      </c>
      <c r="L515" s="570">
        <v>60</v>
      </c>
      <c r="M515" s="570">
        <v>60</v>
      </c>
      <c r="N515" s="570">
        <v>130</v>
      </c>
      <c r="O515" s="570">
        <v>190</v>
      </c>
      <c r="P515" s="570">
        <v>250</v>
      </c>
      <c r="Q515" s="502">
        <f t="shared" si="79"/>
        <v>3.5860771276988417</v>
      </c>
      <c r="R515" s="499">
        <v>46000000</v>
      </c>
      <c r="S515" s="502">
        <f t="shared" si="80"/>
        <v>3.042958029863053</v>
      </c>
      <c r="T515" s="499">
        <v>53760000</v>
      </c>
      <c r="U515" s="502">
        <f t="shared" si="81"/>
        <v>2.9936542231521206</v>
      </c>
      <c r="V515" s="499">
        <v>53760000</v>
      </c>
      <c r="W515" s="502">
        <f t="shared" si="82"/>
        <v>2.993654223152121</v>
      </c>
      <c r="X515" s="499">
        <v>56985600</v>
      </c>
      <c r="Y515" s="502">
        <f t="shared" si="83"/>
        <v>3.1191625680822299</v>
      </c>
      <c r="Z515" s="499">
        <v>210505600</v>
      </c>
    </row>
    <row r="516" spans="1:26" ht="52.5" customHeight="1">
      <c r="A516" s="900"/>
      <c r="B516" s="899"/>
      <c r="C516" s="899"/>
      <c r="D516" s="787"/>
      <c r="E516" s="533">
        <v>200</v>
      </c>
      <c r="F516" s="533" t="s">
        <v>357</v>
      </c>
      <c r="G516" s="404" t="s">
        <v>68</v>
      </c>
      <c r="H516" s="488" t="s">
        <v>8</v>
      </c>
      <c r="I516" s="504">
        <v>50</v>
      </c>
      <c r="J516" s="504">
        <v>50</v>
      </c>
      <c r="K516" s="570">
        <v>50</v>
      </c>
      <c r="L516" s="570">
        <v>50</v>
      </c>
      <c r="M516" s="570">
        <v>50</v>
      </c>
      <c r="N516" s="570">
        <v>100</v>
      </c>
      <c r="O516" s="570">
        <v>150</v>
      </c>
      <c r="P516" s="570">
        <v>200</v>
      </c>
      <c r="Q516" s="502">
        <f t="shared" si="79"/>
        <v>0</v>
      </c>
      <c r="R516" s="499">
        <v>0</v>
      </c>
      <c r="S516" s="502">
        <f t="shared" si="80"/>
        <v>0</v>
      </c>
      <c r="T516" s="499">
        <v>0</v>
      </c>
      <c r="U516" s="502">
        <f t="shared" si="81"/>
        <v>0</v>
      </c>
      <c r="V516" s="499">
        <v>0</v>
      </c>
      <c r="W516" s="502">
        <f t="shared" si="82"/>
        <v>0</v>
      </c>
      <c r="X516" s="499">
        <v>0</v>
      </c>
      <c r="Y516" s="502">
        <f t="shared" si="83"/>
        <v>0</v>
      </c>
      <c r="Z516" s="499">
        <v>0</v>
      </c>
    </row>
    <row r="517" spans="1:26" ht="62.25" customHeight="1">
      <c r="A517" s="900"/>
      <c r="B517" s="899"/>
      <c r="C517" s="899"/>
      <c r="D517" s="787"/>
      <c r="E517" s="533">
        <v>280</v>
      </c>
      <c r="F517" s="533" t="s">
        <v>792</v>
      </c>
      <c r="G517" s="404">
        <v>272</v>
      </c>
      <c r="H517" s="488" t="s">
        <v>8</v>
      </c>
      <c r="I517" s="504">
        <v>70</v>
      </c>
      <c r="J517" s="504">
        <v>70</v>
      </c>
      <c r="K517" s="570">
        <v>70</v>
      </c>
      <c r="L517" s="570">
        <v>70</v>
      </c>
      <c r="M517" s="570">
        <v>70</v>
      </c>
      <c r="N517" s="570">
        <v>140</v>
      </c>
      <c r="O517" s="570">
        <v>210</v>
      </c>
      <c r="P517" s="570">
        <v>280</v>
      </c>
      <c r="Q517" s="502">
        <f t="shared" si="79"/>
        <v>0.31183279371294276</v>
      </c>
      <c r="R517" s="499">
        <v>4000000</v>
      </c>
      <c r="S517" s="502">
        <f t="shared" si="80"/>
        <v>0.23999520176003247</v>
      </c>
      <c r="T517" s="499">
        <v>4240000</v>
      </c>
      <c r="U517" s="502">
        <f t="shared" si="81"/>
        <v>0.2104913125653835</v>
      </c>
      <c r="V517" s="499">
        <v>3780000</v>
      </c>
      <c r="W517" s="502">
        <f t="shared" si="82"/>
        <v>0.2104913125653835</v>
      </c>
      <c r="X517" s="499">
        <v>4006800</v>
      </c>
      <c r="Y517" s="502">
        <f t="shared" si="83"/>
        <v>0.23747679228552721</v>
      </c>
      <c r="Z517" s="499">
        <v>16026800</v>
      </c>
    </row>
    <row r="518" spans="1:26" ht="67.5" customHeight="1">
      <c r="A518" s="900"/>
      <c r="B518" s="899"/>
      <c r="C518" s="529"/>
      <c r="D518" s="38"/>
      <c r="E518" s="497">
        <v>4</v>
      </c>
      <c r="F518" s="487" t="s">
        <v>793</v>
      </c>
      <c r="G518" s="38">
        <v>4</v>
      </c>
      <c r="H518" s="488" t="s">
        <v>9</v>
      </c>
      <c r="I518" s="529">
        <v>1</v>
      </c>
      <c r="J518" s="529">
        <v>1</v>
      </c>
      <c r="K518" s="570">
        <v>1</v>
      </c>
      <c r="L518" s="570">
        <v>1</v>
      </c>
      <c r="M518" s="570">
        <v>1</v>
      </c>
      <c r="N518" s="570">
        <v>1</v>
      </c>
      <c r="O518" s="570">
        <v>1</v>
      </c>
      <c r="P518" s="570">
        <v>1</v>
      </c>
      <c r="Q518" s="502"/>
      <c r="R518" s="499">
        <v>42000000</v>
      </c>
      <c r="S518" s="502">
        <f t="shared" si="80"/>
        <v>2.6611220412937584</v>
      </c>
      <c r="T518" s="499">
        <v>47014096</v>
      </c>
      <c r="U518" s="502">
        <f t="shared" si="81"/>
        <v>2.7750852652597469</v>
      </c>
      <c r="V518" s="499">
        <v>49834941.759999998</v>
      </c>
      <c r="W518" s="502">
        <f t="shared" si="82"/>
        <v>2.7750852652597464</v>
      </c>
      <c r="X518" s="499">
        <v>52825038.265599996</v>
      </c>
      <c r="Y518" s="502">
        <f t="shared" si="83"/>
        <v>2.840126833731734</v>
      </c>
      <c r="Z518" s="539">
        <v>191674076.02559999</v>
      </c>
    </row>
    <row r="519" spans="1:26" s="678" customFormat="1" ht="20.100000000000001" customHeight="1">
      <c r="D519" s="332"/>
      <c r="F519" s="716"/>
      <c r="G519" s="332"/>
      <c r="J519" s="711" t="s">
        <v>780</v>
      </c>
      <c r="P519" s="677"/>
      <c r="Q519" s="687">
        <f>SUM(Q503:Q518)</f>
        <v>5.4183960212411071</v>
      </c>
      <c r="R519" s="690">
        <v>111503864</v>
      </c>
      <c r="S519" s="687">
        <f>SUM(S503:S518)</f>
        <v>6.6900980934822281</v>
      </c>
      <c r="T519" s="690">
        <v>118194096</v>
      </c>
      <c r="U519" s="687">
        <f>SUM(U503:U518)</f>
        <v>6.9766032351296499</v>
      </c>
      <c r="V519" s="690">
        <v>125285741.75999999</v>
      </c>
      <c r="W519" s="687">
        <f>SUM(W503:W518)</f>
        <v>6.9766032351296507</v>
      </c>
      <c r="X519" s="690">
        <v>132802886.2656</v>
      </c>
      <c r="Y519" s="687">
        <f>SUM(Y503:Y518)</f>
        <v>7.2277681286483535</v>
      </c>
      <c r="Z519" s="688">
        <v>487786588.02559996</v>
      </c>
    </row>
    <row r="520" spans="1:26" s="517" customFormat="1" ht="20.100000000000001" customHeight="1">
      <c r="D520" s="5"/>
      <c r="F520" s="555"/>
      <c r="G520" s="5"/>
      <c r="P520" s="516"/>
      <c r="R520" s="580">
        <v>0</v>
      </c>
      <c r="T520" s="580">
        <v>-0.15999999642372131</v>
      </c>
      <c r="V520" s="580">
        <v>-0.1695999801158905</v>
      </c>
      <c r="X520" s="580">
        <v>-0.17977598309516907</v>
      </c>
      <c r="Z520" s="518">
        <v>-0.5093759298324585</v>
      </c>
    </row>
    <row r="521" spans="1:26" ht="20.100000000000001" customHeight="1">
      <c r="A521" s="479"/>
      <c r="B521" s="479"/>
      <c r="C521" s="479"/>
      <c r="D521" s="1"/>
      <c r="E521" s="479"/>
      <c r="F521" s="632"/>
      <c r="G521" s="1"/>
      <c r="H521" s="479"/>
      <c r="I521" s="479"/>
      <c r="J521" s="479"/>
      <c r="K521" s="479"/>
      <c r="L521" s="479"/>
      <c r="M521" s="479"/>
      <c r="N521" s="479"/>
      <c r="O521" s="479"/>
      <c r="P521" s="524"/>
      <c r="Q521" s="479"/>
      <c r="R521" s="562"/>
      <c r="S521" s="479"/>
      <c r="T521" s="562"/>
      <c r="U521" s="479"/>
      <c r="V521" s="562"/>
      <c r="W521" s="479"/>
      <c r="X521" s="562"/>
      <c r="Y521" s="479"/>
      <c r="Z521" s="549"/>
    </row>
    <row r="522" spans="1:26" ht="20.25" customHeight="1">
      <c r="A522" s="865" t="s">
        <v>29</v>
      </c>
      <c r="B522" s="866"/>
      <c r="C522" s="866"/>
      <c r="D522" s="866"/>
      <c r="E522" s="866"/>
      <c r="F522" s="866"/>
      <c r="G522" s="866"/>
      <c r="H522" s="866"/>
      <c r="I522" s="866"/>
      <c r="J522" s="866"/>
      <c r="K522" s="866"/>
      <c r="L522" s="866"/>
      <c r="M522" s="866"/>
      <c r="N522" s="866"/>
      <c r="O522" s="866"/>
      <c r="P522" s="866"/>
      <c r="Q522" s="866"/>
      <c r="R522" s="866"/>
      <c r="S522" s="866"/>
      <c r="T522" s="866"/>
      <c r="U522" s="866"/>
      <c r="V522" s="866"/>
      <c r="W522" s="866"/>
      <c r="X522" s="866"/>
      <c r="Y522" s="866"/>
      <c r="Z522" s="866"/>
    </row>
    <row r="523" spans="1:26" ht="20.25" customHeight="1">
      <c r="A523" s="885" t="s">
        <v>824</v>
      </c>
      <c r="B523" s="885"/>
      <c r="C523" s="885"/>
      <c r="D523" s="885"/>
      <c r="E523" s="885"/>
      <c r="F523" s="885"/>
      <c r="G523" s="885"/>
      <c r="H523" s="885"/>
      <c r="I523" s="885"/>
      <c r="J523" s="885"/>
      <c r="K523" s="885"/>
      <c r="L523" s="885"/>
      <c r="M523" s="885"/>
      <c r="N523" s="885"/>
      <c r="O523" s="885"/>
      <c r="P523" s="885"/>
      <c r="Q523" s="885"/>
      <c r="R523" s="885"/>
      <c r="S523" s="885"/>
      <c r="T523" s="885"/>
      <c r="U523" s="885"/>
      <c r="V523" s="885"/>
      <c r="W523" s="885"/>
      <c r="X523" s="885"/>
      <c r="Y523" s="885"/>
      <c r="Z523" s="885"/>
    </row>
    <row r="524" spans="1:26" ht="27" customHeight="1">
      <c r="A524" s="865" t="s">
        <v>381</v>
      </c>
      <c r="B524" s="866"/>
      <c r="C524" s="866"/>
      <c r="D524" s="866"/>
      <c r="E524" s="866"/>
      <c r="F524" s="866"/>
      <c r="G524" s="866"/>
      <c r="H524" s="866"/>
      <c r="I524" s="866"/>
      <c r="J524" s="866"/>
      <c r="K524" s="866"/>
      <c r="L524" s="866"/>
      <c r="M524" s="866"/>
      <c r="N524" s="866"/>
      <c r="O524" s="866"/>
      <c r="P524" s="866"/>
      <c r="Q524" s="866"/>
      <c r="R524" s="866"/>
      <c r="S524" s="866"/>
      <c r="T524" s="866"/>
      <c r="U524" s="866"/>
      <c r="V524" s="866"/>
      <c r="W524" s="866"/>
      <c r="X524" s="866"/>
      <c r="Y524" s="866"/>
      <c r="Z524" s="866"/>
    </row>
    <row r="525" spans="1:26" ht="26.25" customHeight="1">
      <c r="A525" s="550" t="s">
        <v>1</v>
      </c>
      <c r="B525" s="961" t="s">
        <v>821</v>
      </c>
      <c r="C525" s="962"/>
      <c r="D525" s="962"/>
      <c r="E525" s="962"/>
      <c r="F525" s="962"/>
      <c r="G525" s="962"/>
      <c r="H525" s="962"/>
      <c r="I525" s="962"/>
      <c r="J525" s="962"/>
      <c r="K525" s="963"/>
      <c r="L525" s="644"/>
      <c r="M525" s="483"/>
      <c r="N525" s="483"/>
      <c r="O525" s="483"/>
      <c r="P525" s="484"/>
      <c r="Q525" s="483"/>
      <c r="R525" s="485"/>
      <c r="S525" s="483"/>
      <c r="T525" s="485"/>
      <c r="U525" s="483"/>
      <c r="V525" s="485"/>
      <c r="W525" s="483"/>
      <c r="X525" s="485"/>
      <c r="Y525" s="483"/>
      <c r="Z525" s="486"/>
    </row>
    <row r="526" spans="1:26" ht="24" customHeight="1">
      <c r="A526" s="919" t="s">
        <v>21</v>
      </c>
      <c r="B526" s="885" t="s">
        <v>22</v>
      </c>
      <c r="C526" s="877" t="s">
        <v>23</v>
      </c>
      <c r="D526" s="877"/>
      <c r="E526" s="885" t="s">
        <v>24</v>
      </c>
      <c r="F526" s="877" t="s">
        <v>25</v>
      </c>
      <c r="G526" s="877"/>
      <c r="H526" s="487"/>
      <c r="I526" s="876" t="s">
        <v>379</v>
      </c>
      <c r="J526" s="876"/>
      <c r="K526" s="876"/>
      <c r="L526" s="876"/>
      <c r="M526" s="876" t="s">
        <v>380</v>
      </c>
      <c r="N526" s="876"/>
      <c r="O526" s="876"/>
      <c r="P526" s="876"/>
      <c r="Q526" s="500">
        <v>1</v>
      </c>
      <c r="R526" s="489"/>
      <c r="S526" s="500">
        <v>1</v>
      </c>
      <c r="T526" s="895" t="s">
        <v>382</v>
      </c>
      <c r="U526" s="895"/>
      <c r="V526" s="895"/>
      <c r="W526" s="895"/>
      <c r="X526" s="895"/>
      <c r="Y526" s="895"/>
      <c r="Z526" s="490" t="s">
        <v>383</v>
      </c>
    </row>
    <row r="527" spans="1:26" ht="84" customHeight="1">
      <c r="A527" s="934"/>
      <c r="B527" s="885"/>
      <c r="C527" s="488" t="s">
        <v>23</v>
      </c>
      <c r="D527" s="392" t="s">
        <v>27</v>
      </c>
      <c r="E527" s="885"/>
      <c r="F527" s="552" t="s">
        <v>25</v>
      </c>
      <c r="G527" s="408" t="s">
        <v>27</v>
      </c>
      <c r="H527" s="487" t="s">
        <v>9</v>
      </c>
      <c r="I527" s="488">
        <v>2012</v>
      </c>
      <c r="J527" s="488">
        <v>2013</v>
      </c>
      <c r="K527" s="488">
        <v>2014</v>
      </c>
      <c r="L527" s="488">
        <v>2015</v>
      </c>
      <c r="M527" s="488">
        <v>2012</v>
      </c>
      <c r="N527" s="488">
        <v>2013</v>
      </c>
      <c r="O527" s="488">
        <v>2014</v>
      </c>
      <c r="P527" s="530">
        <v>2015</v>
      </c>
      <c r="Q527" s="487" t="s">
        <v>384</v>
      </c>
      <c r="R527" s="489" t="s">
        <v>4</v>
      </c>
      <c r="S527" s="487" t="s">
        <v>384</v>
      </c>
      <c r="T527" s="489" t="s">
        <v>616</v>
      </c>
      <c r="U527" s="487" t="s">
        <v>384</v>
      </c>
      <c r="V527" s="489" t="s">
        <v>617</v>
      </c>
      <c r="W527" s="487" t="s">
        <v>384</v>
      </c>
      <c r="X527" s="489" t="s">
        <v>618</v>
      </c>
      <c r="Y527" s="487" t="s">
        <v>384</v>
      </c>
      <c r="Z527" s="595" t="s">
        <v>386</v>
      </c>
    </row>
    <row r="528" spans="1:26" ht="24" customHeight="1">
      <c r="A528" s="576"/>
      <c r="B528" s="493"/>
      <c r="C528" s="493"/>
      <c r="D528" s="31"/>
      <c r="E528" s="494"/>
      <c r="F528" s="495"/>
      <c r="G528" s="73"/>
      <c r="H528" s="496"/>
      <c r="I528" s="496"/>
      <c r="J528" s="496"/>
      <c r="K528" s="496"/>
      <c r="L528" s="496"/>
      <c r="M528" s="496"/>
      <c r="N528" s="496"/>
      <c r="O528" s="496"/>
      <c r="P528" s="497"/>
      <c r="Q528" s="498">
        <f>+(R528*$Q$113)/R$113</f>
        <v>0.23387459528470705</v>
      </c>
      <c r="R528" s="499">
        <v>3000000</v>
      </c>
      <c r="S528" s="498">
        <f>+(T528*$S$113)/T$113</f>
        <v>0.17999640132002437</v>
      </c>
      <c r="T528" s="499">
        <v>3180000</v>
      </c>
      <c r="U528" s="498">
        <f>+(V528*$U$113)/V$113</f>
        <v>0.18770479269719434</v>
      </c>
      <c r="V528" s="499">
        <v>3370800</v>
      </c>
      <c r="W528" s="498">
        <f>+(X528*$W$113)/X$113</f>
        <v>0.18770479269719434</v>
      </c>
      <c r="X528" s="499">
        <v>3573048</v>
      </c>
      <c r="Y528" s="498">
        <f>+(Z528*$Y$113)/Z$113</f>
        <v>0.19446235839236975</v>
      </c>
      <c r="Z528" s="539">
        <v>13123848</v>
      </c>
    </row>
    <row r="529" spans="1:26" ht="98.25" customHeight="1">
      <c r="A529" s="949" t="s">
        <v>433</v>
      </c>
      <c r="B529" s="952" t="s">
        <v>605</v>
      </c>
      <c r="C529" s="927" t="s">
        <v>434</v>
      </c>
      <c r="D529" s="880">
        <v>0.1</v>
      </c>
      <c r="E529" s="645" t="s">
        <v>309</v>
      </c>
      <c r="F529" s="661" t="s">
        <v>435</v>
      </c>
      <c r="G529" s="225">
        <v>0</v>
      </c>
      <c r="H529" s="488" t="s">
        <v>8</v>
      </c>
      <c r="I529" s="645">
        <v>1</v>
      </c>
      <c r="J529" s="645"/>
      <c r="K529" s="570"/>
      <c r="L529" s="570"/>
      <c r="M529" s="570">
        <v>1</v>
      </c>
      <c r="N529" s="570">
        <v>1</v>
      </c>
      <c r="O529" s="570">
        <v>1</v>
      </c>
      <c r="P529" s="570">
        <v>1</v>
      </c>
      <c r="Q529" s="502">
        <f t="shared" ref="Q529:Q544" si="84">+(R529*$Q$528)/R$528</f>
        <v>7.7958198428235686E-3</v>
      </c>
      <c r="R529" s="499">
        <v>100000</v>
      </c>
      <c r="S529" s="502">
        <f t="shared" ref="S529:S545" si="85">+(T529*$S$528)/T$528</f>
        <v>5.6602641924535972E-3</v>
      </c>
      <c r="T529" s="499">
        <v>100000</v>
      </c>
      <c r="U529" s="502">
        <f t="shared" ref="U529:U545" si="86">+(V529*$U$528)/V$528</f>
        <v>5.9026664370186903E-3</v>
      </c>
      <c r="V529" s="499">
        <v>106000</v>
      </c>
      <c r="W529" s="502">
        <f t="shared" ref="W529:W545" si="87">+(X529*$W$528)/X$528</f>
        <v>5.9026664370186895E-3</v>
      </c>
      <c r="X529" s="499">
        <v>112360</v>
      </c>
      <c r="Y529" s="502">
        <f t="shared" ref="Y529:Y545" si="88">+(Z529*$Y$528)/Z$528</f>
        <v>6.1990410325562907E-3</v>
      </c>
      <c r="Z529" s="539">
        <v>418360</v>
      </c>
    </row>
    <row r="530" spans="1:26" ht="117.75" customHeight="1">
      <c r="A530" s="950"/>
      <c r="B530" s="953"/>
      <c r="C530" s="927"/>
      <c r="D530" s="880"/>
      <c r="E530" s="661" t="s">
        <v>606</v>
      </c>
      <c r="F530" s="661" t="s">
        <v>436</v>
      </c>
      <c r="G530" s="225">
        <v>0</v>
      </c>
      <c r="H530" s="488" t="s">
        <v>8</v>
      </c>
      <c r="I530" s="645">
        <v>1</v>
      </c>
      <c r="J530" s="645">
        <v>1</v>
      </c>
      <c r="K530" s="570">
        <v>1</v>
      </c>
      <c r="L530" s="570">
        <v>1</v>
      </c>
      <c r="M530" s="570">
        <v>1</v>
      </c>
      <c r="N530" s="570">
        <v>2</v>
      </c>
      <c r="O530" s="570">
        <v>3</v>
      </c>
      <c r="P530" s="570">
        <v>4</v>
      </c>
      <c r="Q530" s="502">
        <f t="shared" si="84"/>
        <v>7.7958198428235686E-3</v>
      </c>
      <c r="R530" s="499">
        <v>100000</v>
      </c>
      <c r="S530" s="502">
        <f t="shared" si="85"/>
        <v>5.6602641924535972E-3</v>
      </c>
      <c r="T530" s="499">
        <v>100000</v>
      </c>
      <c r="U530" s="502">
        <f t="shared" si="86"/>
        <v>5.9026664370186903E-3</v>
      </c>
      <c r="V530" s="499">
        <v>106000</v>
      </c>
      <c r="W530" s="502">
        <f t="shared" si="87"/>
        <v>5.9026664370186895E-3</v>
      </c>
      <c r="X530" s="499">
        <v>112360</v>
      </c>
      <c r="Y530" s="502">
        <f t="shared" si="88"/>
        <v>6.1990410325562907E-3</v>
      </c>
      <c r="Z530" s="539">
        <v>418360</v>
      </c>
    </row>
    <row r="531" spans="1:26" ht="43.5" customHeight="1">
      <c r="A531" s="950"/>
      <c r="B531" s="953"/>
      <c r="C531" s="927"/>
      <c r="D531" s="880"/>
      <c r="E531" s="645" t="s">
        <v>437</v>
      </c>
      <c r="F531" s="661" t="s">
        <v>438</v>
      </c>
      <c r="G531" s="225">
        <v>0</v>
      </c>
      <c r="H531" s="488" t="s">
        <v>8</v>
      </c>
      <c r="I531" s="645"/>
      <c r="J531" s="645">
        <v>1</v>
      </c>
      <c r="K531" s="570"/>
      <c r="L531" s="570"/>
      <c r="M531" s="570">
        <v>0</v>
      </c>
      <c r="N531" s="570">
        <v>1</v>
      </c>
      <c r="O531" s="570">
        <v>1</v>
      </c>
      <c r="P531" s="570">
        <v>1</v>
      </c>
      <c r="Q531" s="502">
        <f t="shared" si="84"/>
        <v>0</v>
      </c>
      <c r="R531" s="499">
        <v>0</v>
      </c>
      <c r="S531" s="502">
        <f t="shared" si="85"/>
        <v>0</v>
      </c>
      <c r="T531" s="499">
        <v>0</v>
      </c>
      <c r="U531" s="502">
        <f t="shared" si="86"/>
        <v>0</v>
      </c>
      <c r="V531" s="499">
        <v>0</v>
      </c>
      <c r="W531" s="502">
        <f t="shared" si="87"/>
        <v>0</v>
      </c>
      <c r="X531" s="499">
        <v>0</v>
      </c>
      <c r="Y531" s="502">
        <f t="shared" si="88"/>
        <v>0</v>
      </c>
      <c r="Z531" s="539">
        <v>0</v>
      </c>
    </row>
    <row r="532" spans="1:26" ht="60.75" customHeight="1">
      <c r="A532" s="950"/>
      <c r="B532" s="953"/>
      <c r="C532" s="927"/>
      <c r="D532" s="880"/>
      <c r="E532" s="645" t="s">
        <v>607</v>
      </c>
      <c r="F532" s="661" t="s">
        <v>439</v>
      </c>
      <c r="G532" s="225">
        <v>1</v>
      </c>
      <c r="H532" s="488" t="s">
        <v>8</v>
      </c>
      <c r="I532" s="645"/>
      <c r="J532" s="645">
        <v>2</v>
      </c>
      <c r="K532" s="570">
        <v>1</v>
      </c>
      <c r="L532" s="570">
        <v>1</v>
      </c>
      <c r="M532" s="570">
        <v>0</v>
      </c>
      <c r="N532" s="570">
        <v>2</v>
      </c>
      <c r="O532" s="570">
        <v>3</v>
      </c>
      <c r="P532" s="570">
        <v>4</v>
      </c>
      <c r="Q532" s="502">
        <f t="shared" si="84"/>
        <v>7.7958198428235686E-3</v>
      </c>
      <c r="R532" s="499">
        <v>100000</v>
      </c>
      <c r="S532" s="502">
        <f t="shared" si="85"/>
        <v>5.6602641924535972E-3</v>
      </c>
      <c r="T532" s="499">
        <v>100000</v>
      </c>
      <c r="U532" s="502">
        <f t="shared" si="86"/>
        <v>5.9026664370186903E-3</v>
      </c>
      <c r="V532" s="499">
        <v>106000</v>
      </c>
      <c r="W532" s="502">
        <f t="shared" si="87"/>
        <v>5.9026664370186895E-3</v>
      </c>
      <c r="X532" s="499">
        <v>112360</v>
      </c>
      <c r="Y532" s="502">
        <f t="shared" si="88"/>
        <v>6.1990410325562907E-3</v>
      </c>
      <c r="Z532" s="539">
        <v>418360</v>
      </c>
    </row>
    <row r="533" spans="1:26" ht="122.25" customHeight="1">
      <c r="A533" s="950"/>
      <c r="B533" s="953"/>
      <c r="C533" s="927"/>
      <c r="D533" s="880"/>
      <c r="E533" s="645" t="s">
        <v>608</v>
      </c>
      <c r="F533" s="661" t="s">
        <v>620</v>
      </c>
      <c r="G533" s="225">
        <v>0</v>
      </c>
      <c r="H533" s="488" t="s">
        <v>8</v>
      </c>
      <c r="I533" s="645">
        <v>1</v>
      </c>
      <c r="J533" s="645">
        <v>1</v>
      </c>
      <c r="K533" s="570">
        <v>1</v>
      </c>
      <c r="L533" s="570">
        <v>1</v>
      </c>
      <c r="M533" s="570">
        <v>1</v>
      </c>
      <c r="N533" s="570">
        <v>2</v>
      </c>
      <c r="O533" s="570">
        <v>3</v>
      </c>
      <c r="P533" s="570">
        <v>4</v>
      </c>
      <c r="Q533" s="502">
        <f t="shared" si="84"/>
        <v>7.7958198428235686E-3</v>
      </c>
      <c r="R533" s="499">
        <v>100000</v>
      </c>
      <c r="S533" s="502">
        <f t="shared" si="85"/>
        <v>5.6602641924535972E-3</v>
      </c>
      <c r="T533" s="499">
        <v>100000</v>
      </c>
      <c r="U533" s="502">
        <f t="shared" si="86"/>
        <v>5.9026664370186903E-3</v>
      </c>
      <c r="V533" s="499">
        <v>106000</v>
      </c>
      <c r="W533" s="502">
        <f t="shared" si="87"/>
        <v>5.9026664370186895E-3</v>
      </c>
      <c r="X533" s="499">
        <v>112360</v>
      </c>
      <c r="Y533" s="502">
        <f t="shared" si="88"/>
        <v>6.1990410325562907E-3</v>
      </c>
      <c r="Z533" s="539">
        <v>418360</v>
      </c>
    </row>
    <row r="534" spans="1:26" ht="102" customHeight="1">
      <c r="A534" s="950"/>
      <c r="B534" s="953"/>
      <c r="C534" s="927"/>
      <c r="D534" s="880"/>
      <c r="E534" s="661" t="s">
        <v>609</v>
      </c>
      <c r="F534" s="661" t="s">
        <v>440</v>
      </c>
      <c r="G534" s="225">
        <v>1</v>
      </c>
      <c r="H534" s="488" t="s">
        <v>8</v>
      </c>
      <c r="I534" s="645">
        <v>1</v>
      </c>
      <c r="J534" s="645">
        <v>1</v>
      </c>
      <c r="K534" s="570">
        <v>1</v>
      </c>
      <c r="L534" s="570">
        <v>1</v>
      </c>
      <c r="M534" s="570">
        <v>1</v>
      </c>
      <c r="N534" s="570">
        <v>2</v>
      </c>
      <c r="O534" s="570">
        <v>3</v>
      </c>
      <c r="P534" s="570">
        <v>4</v>
      </c>
      <c r="Q534" s="502">
        <f t="shared" si="84"/>
        <v>7.7958198428235686E-3</v>
      </c>
      <c r="R534" s="499">
        <v>100000</v>
      </c>
      <c r="S534" s="502">
        <f t="shared" si="85"/>
        <v>5.6602641924535972E-3</v>
      </c>
      <c r="T534" s="499">
        <v>100000</v>
      </c>
      <c r="U534" s="502">
        <f t="shared" si="86"/>
        <v>5.9026664370186903E-3</v>
      </c>
      <c r="V534" s="499">
        <v>106000</v>
      </c>
      <c r="W534" s="502">
        <f t="shared" si="87"/>
        <v>5.9026664370186895E-3</v>
      </c>
      <c r="X534" s="499">
        <v>112360</v>
      </c>
      <c r="Y534" s="502">
        <f t="shared" si="88"/>
        <v>6.1990410325562907E-3</v>
      </c>
      <c r="Z534" s="539">
        <v>418360</v>
      </c>
    </row>
    <row r="535" spans="1:26" ht="117" customHeight="1">
      <c r="A535" s="950"/>
      <c r="B535" s="953"/>
      <c r="C535" s="927"/>
      <c r="D535" s="880"/>
      <c r="E535" s="661" t="s">
        <v>610</v>
      </c>
      <c r="F535" s="661" t="s">
        <v>441</v>
      </c>
      <c r="G535" s="225">
        <v>0</v>
      </c>
      <c r="H535" s="488" t="s">
        <v>8</v>
      </c>
      <c r="I535" s="645"/>
      <c r="J535" s="645">
        <v>1</v>
      </c>
      <c r="K535" s="570">
        <v>1</v>
      </c>
      <c r="L535" s="570"/>
      <c r="M535" s="570">
        <v>0</v>
      </c>
      <c r="N535" s="570">
        <v>1</v>
      </c>
      <c r="O535" s="570">
        <v>2</v>
      </c>
      <c r="P535" s="570">
        <v>2</v>
      </c>
      <c r="Q535" s="502">
        <f t="shared" si="84"/>
        <v>7.7958198428235686E-3</v>
      </c>
      <c r="R535" s="499">
        <v>100000</v>
      </c>
      <c r="S535" s="502">
        <f t="shared" si="85"/>
        <v>5.6602641924535972E-3</v>
      </c>
      <c r="T535" s="499">
        <v>100000</v>
      </c>
      <c r="U535" s="502">
        <f t="shared" si="86"/>
        <v>5.9026664370186903E-3</v>
      </c>
      <c r="V535" s="499">
        <v>106000</v>
      </c>
      <c r="W535" s="502">
        <f t="shared" si="87"/>
        <v>5.9026664370186895E-3</v>
      </c>
      <c r="X535" s="499">
        <v>112360</v>
      </c>
      <c r="Y535" s="502">
        <f t="shared" si="88"/>
        <v>6.1990410325562907E-3</v>
      </c>
      <c r="Z535" s="539">
        <v>418360</v>
      </c>
    </row>
    <row r="536" spans="1:26" ht="125.25" customHeight="1">
      <c r="A536" s="951"/>
      <c r="B536" s="954"/>
      <c r="C536" s="927"/>
      <c r="D536" s="880"/>
      <c r="E536" s="661" t="s">
        <v>611</v>
      </c>
      <c r="F536" s="661" t="s">
        <v>442</v>
      </c>
      <c r="G536" s="225" t="s">
        <v>68</v>
      </c>
      <c r="H536" s="488" t="s">
        <v>8</v>
      </c>
      <c r="I536" s="645">
        <v>1</v>
      </c>
      <c r="J536" s="645">
        <v>1</v>
      </c>
      <c r="K536" s="570">
        <v>1</v>
      </c>
      <c r="L536" s="570">
        <v>1</v>
      </c>
      <c r="M536" s="570">
        <v>1</v>
      </c>
      <c r="N536" s="570">
        <v>2</v>
      </c>
      <c r="O536" s="570">
        <v>3</v>
      </c>
      <c r="P536" s="570">
        <v>4</v>
      </c>
      <c r="Q536" s="502">
        <f t="shared" si="84"/>
        <v>7.7958198428235686E-3</v>
      </c>
      <c r="R536" s="499">
        <v>100000</v>
      </c>
      <c r="S536" s="502">
        <f t="shared" si="85"/>
        <v>5.6602641924535972E-3</v>
      </c>
      <c r="T536" s="499">
        <v>100000</v>
      </c>
      <c r="U536" s="502">
        <f t="shared" si="86"/>
        <v>5.9026664370186903E-3</v>
      </c>
      <c r="V536" s="499">
        <v>106000</v>
      </c>
      <c r="W536" s="502">
        <f t="shared" si="87"/>
        <v>5.9026664370186895E-3</v>
      </c>
      <c r="X536" s="499">
        <v>112360</v>
      </c>
      <c r="Y536" s="502">
        <f t="shared" si="88"/>
        <v>6.1990410325562907E-3</v>
      </c>
      <c r="Z536" s="539">
        <v>418360</v>
      </c>
    </row>
    <row r="537" spans="1:26" ht="83.25" customHeight="1">
      <c r="A537" s="949" t="s">
        <v>443</v>
      </c>
      <c r="B537" s="878" t="s">
        <v>444</v>
      </c>
      <c r="C537" s="881" t="s">
        <v>445</v>
      </c>
      <c r="D537" s="925">
        <v>0.28000000000000003</v>
      </c>
      <c r="E537" s="629" t="s">
        <v>446</v>
      </c>
      <c r="F537" s="629" t="s">
        <v>447</v>
      </c>
      <c r="G537" s="410">
        <v>0</v>
      </c>
      <c r="H537" s="488" t="s">
        <v>8</v>
      </c>
      <c r="I537" s="645">
        <v>1</v>
      </c>
      <c r="J537" s="645"/>
      <c r="K537" s="570"/>
      <c r="L537" s="570"/>
      <c r="M537" s="570">
        <v>1</v>
      </c>
      <c r="N537" s="570">
        <v>1</v>
      </c>
      <c r="O537" s="570">
        <v>1</v>
      </c>
      <c r="P537" s="570">
        <v>1</v>
      </c>
      <c r="Q537" s="502">
        <f t="shared" si="84"/>
        <v>7.7958198428235686E-3</v>
      </c>
      <c r="R537" s="499">
        <v>100000</v>
      </c>
      <c r="S537" s="502">
        <f t="shared" si="85"/>
        <v>5.6602641924535972E-3</v>
      </c>
      <c r="T537" s="499">
        <v>100000</v>
      </c>
      <c r="U537" s="502">
        <f t="shared" si="86"/>
        <v>5.9026664370186903E-3</v>
      </c>
      <c r="V537" s="499">
        <v>106000</v>
      </c>
      <c r="W537" s="502">
        <f t="shared" si="87"/>
        <v>5.9026664370186895E-3</v>
      </c>
      <c r="X537" s="499">
        <v>112360</v>
      </c>
      <c r="Y537" s="502">
        <f t="shared" si="88"/>
        <v>6.1990410325562907E-3</v>
      </c>
      <c r="Z537" s="539">
        <v>418360</v>
      </c>
    </row>
    <row r="538" spans="1:26" ht="96.75" customHeight="1">
      <c r="A538" s="950"/>
      <c r="B538" s="879"/>
      <c r="C538" s="881"/>
      <c r="D538" s="925"/>
      <c r="E538" s="629">
        <v>2</v>
      </c>
      <c r="F538" s="629" t="s">
        <v>448</v>
      </c>
      <c r="G538" s="410">
        <v>0</v>
      </c>
      <c r="H538" s="488" t="s">
        <v>8</v>
      </c>
      <c r="I538" s="645"/>
      <c r="J538" s="645">
        <v>2</v>
      </c>
      <c r="K538" s="570"/>
      <c r="L538" s="570"/>
      <c r="M538" s="570">
        <v>0</v>
      </c>
      <c r="N538" s="570">
        <v>2</v>
      </c>
      <c r="O538" s="570">
        <v>2</v>
      </c>
      <c r="P538" s="570">
        <v>2</v>
      </c>
      <c r="Q538" s="502">
        <f t="shared" si="84"/>
        <v>7.7958198428235686E-3</v>
      </c>
      <c r="R538" s="499">
        <v>100000</v>
      </c>
      <c r="S538" s="502">
        <f t="shared" si="85"/>
        <v>5.6602641924535972E-3</v>
      </c>
      <c r="T538" s="499">
        <v>100000</v>
      </c>
      <c r="U538" s="502">
        <f t="shared" si="86"/>
        <v>5.9026664370186903E-3</v>
      </c>
      <c r="V538" s="499">
        <v>106000</v>
      </c>
      <c r="W538" s="502">
        <f t="shared" si="87"/>
        <v>5.9026664370186895E-3</v>
      </c>
      <c r="X538" s="499">
        <v>112360</v>
      </c>
      <c r="Y538" s="502">
        <f t="shared" si="88"/>
        <v>6.1990410325562907E-3</v>
      </c>
      <c r="Z538" s="539">
        <v>418360</v>
      </c>
    </row>
    <row r="539" spans="1:26" ht="83.25" customHeight="1">
      <c r="A539" s="950"/>
      <c r="B539" s="879"/>
      <c r="C539" s="881"/>
      <c r="D539" s="925"/>
      <c r="E539" s="629">
        <v>2</v>
      </c>
      <c r="F539" s="629" t="s">
        <v>449</v>
      </c>
      <c r="G539" s="410">
        <v>0</v>
      </c>
      <c r="H539" s="488" t="s">
        <v>8</v>
      </c>
      <c r="I539" s="645"/>
      <c r="J539" s="645">
        <v>2</v>
      </c>
      <c r="K539" s="570"/>
      <c r="L539" s="570"/>
      <c r="M539" s="570">
        <v>0</v>
      </c>
      <c r="N539" s="570">
        <v>2</v>
      </c>
      <c r="O539" s="570">
        <v>2</v>
      </c>
      <c r="P539" s="570">
        <v>2</v>
      </c>
      <c r="Q539" s="502">
        <f t="shared" si="84"/>
        <v>7.7958198428235686E-3</v>
      </c>
      <c r="R539" s="499">
        <v>100000</v>
      </c>
      <c r="S539" s="502">
        <f t="shared" si="85"/>
        <v>5.6602641924535972E-3</v>
      </c>
      <c r="T539" s="499">
        <v>100000</v>
      </c>
      <c r="U539" s="502">
        <f t="shared" si="86"/>
        <v>5.9026664370186903E-3</v>
      </c>
      <c r="V539" s="499">
        <v>106000</v>
      </c>
      <c r="W539" s="502">
        <f t="shared" si="87"/>
        <v>5.9026664370186895E-3</v>
      </c>
      <c r="X539" s="499">
        <v>112360</v>
      </c>
      <c r="Y539" s="502">
        <f t="shared" si="88"/>
        <v>6.1990410325562907E-3</v>
      </c>
      <c r="Z539" s="539">
        <v>418360</v>
      </c>
    </row>
    <row r="540" spans="1:26" ht="120.75" customHeight="1">
      <c r="A540" s="950"/>
      <c r="B540" s="879"/>
      <c r="C540" s="881"/>
      <c r="D540" s="925"/>
      <c r="E540" s="629">
        <v>1</v>
      </c>
      <c r="F540" s="629" t="s">
        <v>450</v>
      </c>
      <c r="G540" s="410">
        <v>0</v>
      </c>
      <c r="H540" s="488" t="s">
        <v>8</v>
      </c>
      <c r="I540" s="645"/>
      <c r="J540" s="645">
        <v>1</v>
      </c>
      <c r="K540" s="570"/>
      <c r="L540" s="570"/>
      <c r="M540" s="570">
        <v>0</v>
      </c>
      <c r="N540" s="570">
        <v>1</v>
      </c>
      <c r="O540" s="570">
        <v>1</v>
      </c>
      <c r="P540" s="570">
        <v>1</v>
      </c>
      <c r="Q540" s="502">
        <f t="shared" si="84"/>
        <v>7.7958198428235686E-3</v>
      </c>
      <c r="R540" s="499">
        <v>100000</v>
      </c>
      <c r="S540" s="502">
        <f t="shared" si="85"/>
        <v>5.6602641924535972E-3</v>
      </c>
      <c r="T540" s="499">
        <v>100000</v>
      </c>
      <c r="U540" s="502">
        <f t="shared" si="86"/>
        <v>5.9026664370186903E-3</v>
      </c>
      <c r="V540" s="499">
        <v>106000</v>
      </c>
      <c r="W540" s="502">
        <f t="shared" si="87"/>
        <v>5.9026664370186895E-3</v>
      </c>
      <c r="X540" s="499">
        <v>112360</v>
      </c>
      <c r="Y540" s="502">
        <f t="shared" si="88"/>
        <v>6.1990410325562907E-3</v>
      </c>
      <c r="Z540" s="539">
        <v>418360</v>
      </c>
    </row>
    <row r="541" spans="1:26" ht="63.75" customHeight="1">
      <c r="A541" s="950"/>
      <c r="B541" s="879"/>
      <c r="C541" s="881"/>
      <c r="D541" s="925"/>
      <c r="E541" s="629">
        <v>1</v>
      </c>
      <c r="F541" s="629" t="s">
        <v>451</v>
      </c>
      <c r="G541" s="410">
        <v>0</v>
      </c>
      <c r="H541" s="488" t="s">
        <v>8</v>
      </c>
      <c r="I541" s="645"/>
      <c r="J541" s="645">
        <v>1</v>
      </c>
      <c r="K541" s="570"/>
      <c r="L541" s="570"/>
      <c r="M541" s="570">
        <v>0</v>
      </c>
      <c r="N541" s="570">
        <v>1</v>
      </c>
      <c r="O541" s="570">
        <v>1</v>
      </c>
      <c r="P541" s="570">
        <v>1</v>
      </c>
      <c r="Q541" s="502">
        <f t="shared" si="84"/>
        <v>7.7958198428235686E-3</v>
      </c>
      <c r="R541" s="499">
        <v>100000</v>
      </c>
      <c r="S541" s="502">
        <f t="shared" si="85"/>
        <v>5.6602641924535972E-3</v>
      </c>
      <c r="T541" s="499">
        <v>100000</v>
      </c>
      <c r="U541" s="502">
        <f t="shared" si="86"/>
        <v>5.5685532424704625E-3</v>
      </c>
      <c r="V541" s="499">
        <v>100000</v>
      </c>
      <c r="W541" s="502">
        <f t="shared" si="87"/>
        <v>5.5685532424704625E-3</v>
      </c>
      <c r="X541" s="499">
        <v>106000</v>
      </c>
      <c r="Y541" s="502">
        <f t="shared" si="88"/>
        <v>6.0158969768090978E-3</v>
      </c>
      <c r="Z541" s="539">
        <v>406000</v>
      </c>
    </row>
    <row r="542" spans="1:26" ht="88.5" customHeight="1">
      <c r="A542" s="950"/>
      <c r="B542" s="879"/>
      <c r="C542" s="881"/>
      <c r="D542" s="925"/>
      <c r="E542" s="629" t="s">
        <v>452</v>
      </c>
      <c r="F542" s="629" t="s">
        <v>453</v>
      </c>
      <c r="G542" s="410">
        <v>0</v>
      </c>
      <c r="H542" s="488" t="s">
        <v>8</v>
      </c>
      <c r="I542" s="645"/>
      <c r="J542" s="645">
        <v>1</v>
      </c>
      <c r="K542" s="570"/>
      <c r="L542" s="570"/>
      <c r="M542" s="570">
        <v>0</v>
      </c>
      <c r="N542" s="570">
        <v>1</v>
      </c>
      <c r="O542" s="570">
        <v>1</v>
      </c>
      <c r="P542" s="570">
        <v>1</v>
      </c>
      <c r="Q542" s="502">
        <f t="shared" si="84"/>
        <v>7.7958198428235686E-3</v>
      </c>
      <c r="R542" s="499">
        <v>100000</v>
      </c>
      <c r="S542" s="502">
        <f t="shared" si="85"/>
        <v>5.6602641924535972E-3</v>
      </c>
      <c r="T542" s="499">
        <v>100000</v>
      </c>
      <c r="U542" s="502">
        <f t="shared" si="86"/>
        <v>5.5685532424704625E-3</v>
      </c>
      <c r="V542" s="499">
        <v>100000</v>
      </c>
      <c r="W542" s="502">
        <f t="shared" si="87"/>
        <v>5.5685532424704625E-3</v>
      </c>
      <c r="X542" s="499">
        <v>106000</v>
      </c>
      <c r="Y542" s="502">
        <f t="shared" si="88"/>
        <v>6.0158969768090978E-3</v>
      </c>
      <c r="Z542" s="539">
        <v>406000</v>
      </c>
    </row>
    <row r="543" spans="1:26" ht="84" customHeight="1">
      <c r="A543" s="950"/>
      <c r="B543" s="879"/>
      <c r="C543" s="881"/>
      <c r="D543" s="925"/>
      <c r="E543" s="629" t="s">
        <v>454</v>
      </c>
      <c r="F543" s="629" t="s">
        <v>455</v>
      </c>
      <c r="G543" s="410">
        <v>0</v>
      </c>
      <c r="H543" s="488" t="s">
        <v>8</v>
      </c>
      <c r="I543" s="645"/>
      <c r="J543" s="645">
        <v>1</v>
      </c>
      <c r="K543" s="570">
        <v>1</v>
      </c>
      <c r="L543" s="570"/>
      <c r="M543" s="570">
        <v>0</v>
      </c>
      <c r="N543" s="570">
        <v>1</v>
      </c>
      <c r="O543" s="570">
        <v>2</v>
      </c>
      <c r="P543" s="570">
        <v>2</v>
      </c>
      <c r="Q543" s="502">
        <f t="shared" si="84"/>
        <v>7.7958198428235686E-3</v>
      </c>
      <c r="R543" s="499">
        <v>100000</v>
      </c>
      <c r="S543" s="502">
        <f t="shared" si="85"/>
        <v>5.6602641924535972E-3</v>
      </c>
      <c r="T543" s="499">
        <v>100000</v>
      </c>
      <c r="U543" s="502">
        <f t="shared" si="86"/>
        <v>5.5685532424704625E-3</v>
      </c>
      <c r="V543" s="499">
        <v>100000</v>
      </c>
      <c r="W543" s="502">
        <f t="shared" si="87"/>
        <v>5.5685532424704625E-3</v>
      </c>
      <c r="X543" s="499">
        <v>106000</v>
      </c>
      <c r="Y543" s="502">
        <f t="shared" si="88"/>
        <v>6.0158969768090978E-3</v>
      </c>
      <c r="Z543" s="539">
        <v>406000</v>
      </c>
    </row>
    <row r="544" spans="1:26" ht="105" customHeight="1">
      <c r="A544" s="951"/>
      <c r="B544" s="924"/>
      <c r="C544" s="881"/>
      <c r="D544" s="925"/>
      <c r="E544" s="629" t="s">
        <v>456</v>
      </c>
      <c r="F544" s="629" t="s">
        <v>457</v>
      </c>
      <c r="G544" s="410">
        <v>1</v>
      </c>
      <c r="H544" s="488" t="s">
        <v>9</v>
      </c>
      <c r="I544" s="645"/>
      <c r="J544" s="645"/>
      <c r="K544" s="570">
        <v>1</v>
      </c>
      <c r="L544" s="570"/>
      <c r="M544" s="570">
        <v>0</v>
      </c>
      <c r="N544" s="570">
        <v>0</v>
      </c>
      <c r="O544" s="570">
        <v>1</v>
      </c>
      <c r="P544" s="570">
        <v>1</v>
      </c>
      <c r="Q544" s="502">
        <f t="shared" si="84"/>
        <v>7.7958198428235686E-3</v>
      </c>
      <c r="R544" s="499">
        <v>100000</v>
      </c>
      <c r="S544" s="502">
        <f t="shared" si="85"/>
        <v>5.6602641924535972E-3</v>
      </c>
      <c r="T544" s="499">
        <v>100000</v>
      </c>
      <c r="U544" s="502">
        <f t="shared" si="86"/>
        <v>5.5685532424704625E-3</v>
      </c>
      <c r="V544" s="499">
        <v>100000</v>
      </c>
      <c r="W544" s="502">
        <f t="shared" si="87"/>
        <v>5.5685532424704625E-3</v>
      </c>
      <c r="X544" s="499">
        <v>106000</v>
      </c>
      <c r="Y544" s="502">
        <f t="shared" si="88"/>
        <v>6.0158969768090978E-3</v>
      </c>
      <c r="Z544" s="539">
        <v>406000</v>
      </c>
    </row>
    <row r="545" spans="1:26" ht="108" customHeight="1">
      <c r="A545" s="958" t="s">
        <v>458</v>
      </c>
      <c r="B545" s="878" t="s">
        <v>459</v>
      </c>
      <c r="C545" s="629" t="s">
        <v>460</v>
      </c>
      <c r="D545" s="410" t="s">
        <v>68</v>
      </c>
      <c r="E545" s="878" t="s">
        <v>822</v>
      </c>
      <c r="F545" s="878" t="s">
        <v>461</v>
      </c>
      <c r="G545" s="855">
        <v>0</v>
      </c>
      <c r="H545" s="919" t="s">
        <v>8</v>
      </c>
      <c r="I545" s="878"/>
      <c r="J545" s="878">
        <v>1</v>
      </c>
      <c r="K545" s="872"/>
      <c r="L545" s="872"/>
      <c r="M545" s="872">
        <v>0</v>
      </c>
      <c r="N545" s="872">
        <v>1</v>
      </c>
      <c r="O545" s="872">
        <v>1</v>
      </c>
      <c r="P545" s="872">
        <v>1</v>
      </c>
      <c r="Q545" s="878">
        <v>0.04</v>
      </c>
      <c r="R545" s="955">
        <v>0</v>
      </c>
      <c r="S545" s="867">
        <f t="shared" si="85"/>
        <v>2.8301320962267982E-2</v>
      </c>
      <c r="T545" s="869">
        <v>500000</v>
      </c>
      <c r="U545" s="867">
        <f t="shared" si="86"/>
        <v>2.9513332185093451E-2</v>
      </c>
      <c r="V545" s="869">
        <v>530000</v>
      </c>
      <c r="W545" s="867">
        <f t="shared" si="87"/>
        <v>2.9513332185093447E-2</v>
      </c>
      <c r="X545" s="869">
        <v>561800</v>
      </c>
      <c r="Y545" s="867">
        <f t="shared" si="88"/>
        <v>2.3586465043558425E-2</v>
      </c>
      <c r="Z545" s="869">
        <v>1591800</v>
      </c>
    </row>
    <row r="546" spans="1:26" ht="135" customHeight="1">
      <c r="A546" s="959"/>
      <c r="B546" s="879"/>
      <c r="C546" s="629" t="s">
        <v>310</v>
      </c>
      <c r="D546" s="410" t="s">
        <v>68</v>
      </c>
      <c r="E546" s="879"/>
      <c r="F546" s="879"/>
      <c r="G546" s="856"/>
      <c r="H546" s="934"/>
      <c r="I546" s="879"/>
      <c r="J546" s="879"/>
      <c r="K546" s="898"/>
      <c r="L546" s="898"/>
      <c r="M546" s="898"/>
      <c r="N546" s="898"/>
      <c r="O546" s="898"/>
      <c r="P546" s="898"/>
      <c r="Q546" s="879"/>
      <c r="R546" s="957">
        <v>0</v>
      </c>
      <c r="S546" s="871"/>
      <c r="T546" s="897">
        <v>0</v>
      </c>
      <c r="U546" s="871"/>
      <c r="V546" s="897">
        <v>0</v>
      </c>
      <c r="W546" s="871"/>
      <c r="X546" s="897">
        <v>0</v>
      </c>
      <c r="Y546" s="871"/>
      <c r="Z546" s="897"/>
    </row>
    <row r="547" spans="1:26" ht="121.5" customHeight="1">
      <c r="A547" s="959"/>
      <c r="B547" s="879"/>
      <c r="C547" s="629" t="s">
        <v>311</v>
      </c>
      <c r="D547" s="665">
        <v>0</v>
      </c>
      <c r="E547" s="879"/>
      <c r="F547" s="879"/>
      <c r="G547" s="856"/>
      <c r="H547" s="934"/>
      <c r="I547" s="879"/>
      <c r="J547" s="879"/>
      <c r="K547" s="898"/>
      <c r="L547" s="898"/>
      <c r="M547" s="898"/>
      <c r="N547" s="898"/>
      <c r="O547" s="898"/>
      <c r="P547" s="898"/>
      <c r="Q547" s="879"/>
      <c r="R547" s="957">
        <v>0</v>
      </c>
      <c r="S547" s="871"/>
      <c r="T547" s="897">
        <v>0</v>
      </c>
      <c r="U547" s="871"/>
      <c r="V547" s="897">
        <v>0</v>
      </c>
      <c r="W547" s="871"/>
      <c r="X547" s="897">
        <v>0</v>
      </c>
      <c r="Y547" s="871"/>
      <c r="Z547" s="897"/>
    </row>
    <row r="548" spans="1:26" ht="120" customHeight="1">
      <c r="A548" s="959"/>
      <c r="B548" s="879"/>
      <c r="C548" s="629" t="s">
        <v>312</v>
      </c>
      <c r="D548" s="665">
        <v>0</v>
      </c>
      <c r="E548" s="879"/>
      <c r="F548" s="879"/>
      <c r="G548" s="856"/>
      <c r="H548" s="934"/>
      <c r="I548" s="879"/>
      <c r="J548" s="879"/>
      <c r="K548" s="873"/>
      <c r="L548" s="873"/>
      <c r="M548" s="873"/>
      <c r="N548" s="873"/>
      <c r="O548" s="873"/>
      <c r="P548" s="873"/>
      <c r="Q548" s="879"/>
      <c r="R548" s="956">
        <v>0</v>
      </c>
      <c r="S548" s="868"/>
      <c r="T548" s="897">
        <v>0</v>
      </c>
      <c r="U548" s="868"/>
      <c r="V548" s="897">
        <v>0</v>
      </c>
      <c r="W548" s="868"/>
      <c r="X548" s="897">
        <v>0</v>
      </c>
      <c r="Y548" s="868"/>
      <c r="Z548" s="870"/>
    </row>
    <row r="549" spans="1:26" ht="126" hidden="1" customHeight="1">
      <c r="A549" s="959"/>
      <c r="B549" s="879"/>
      <c r="C549" s="629" t="s">
        <v>313</v>
      </c>
      <c r="D549" s="410" t="s">
        <v>68</v>
      </c>
      <c r="E549" s="669"/>
      <c r="F549" s="924"/>
      <c r="G549" s="857"/>
      <c r="H549" s="896"/>
      <c r="I549" s="669"/>
      <c r="J549" s="669"/>
      <c r="K549" s="570"/>
      <c r="L549" s="570"/>
      <c r="M549" s="570"/>
      <c r="N549" s="570"/>
      <c r="O549" s="570"/>
      <c r="P549" s="570"/>
      <c r="Q549" s="669"/>
      <c r="R549" s="646">
        <v>0</v>
      </c>
      <c r="S549" s="502">
        <f t="shared" ref="S549:S558" si="89">+(T549*$S$528)/T$528</f>
        <v>0</v>
      </c>
      <c r="T549" s="639">
        <v>0</v>
      </c>
      <c r="U549" s="502">
        <f t="shared" ref="U549:U558" si="90">+(V549*$U$528)/V$528</f>
        <v>0</v>
      </c>
      <c r="V549" s="639">
        <v>0</v>
      </c>
      <c r="W549" s="502">
        <f t="shared" ref="W549:W558" si="91">+(X549*$W$528)/X$528</f>
        <v>0</v>
      </c>
      <c r="X549" s="639">
        <v>0</v>
      </c>
      <c r="Y549" s="502">
        <f t="shared" ref="Y549:Y558" si="92">+(Z549*$Y$528)/Z$528</f>
        <v>0</v>
      </c>
      <c r="Z549" s="539">
        <v>0</v>
      </c>
    </row>
    <row r="550" spans="1:26" ht="123" customHeight="1">
      <c r="A550" s="959"/>
      <c r="B550" s="879"/>
      <c r="C550" s="629" t="s">
        <v>314</v>
      </c>
      <c r="D550" s="665">
        <v>1</v>
      </c>
      <c r="E550" s="629" t="s">
        <v>462</v>
      </c>
      <c r="F550" s="629" t="s">
        <v>463</v>
      </c>
      <c r="G550" s="410">
        <v>0</v>
      </c>
      <c r="H550" s="488" t="s">
        <v>8</v>
      </c>
      <c r="I550" s="645">
        <v>1</v>
      </c>
      <c r="J550" s="645">
        <v>1</v>
      </c>
      <c r="K550" s="570">
        <v>1</v>
      </c>
      <c r="L550" s="570">
        <v>1</v>
      </c>
      <c r="M550" s="570">
        <v>1</v>
      </c>
      <c r="N550" s="570">
        <v>2</v>
      </c>
      <c r="O550" s="570">
        <v>3</v>
      </c>
      <c r="P550" s="570">
        <v>4</v>
      </c>
      <c r="Q550" s="502">
        <f t="shared" ref="Q550:Q558" si="93">+(R550*$Q$528)/R$528</f>
        <v>7.7958198428235686E-3</v>
      </c>
      <c r="R550" s="499">
        <v>100000</v>
      </c>
      <c r="S550" s="502">
        <f t="shared" si="89"/>
        <v>5.6602641924535972E-3</v>
      </c>
      <c r="T550" s="499">
        <v>100000</v>
      </c>
      <c r="U550" s="502">
        <f t="shared" si="90"/>
        <v>5.5685532424704625E-3</v>
      </c>
      <c r="V550" s="499">
        <v>100000</v>
      </c>
      <c r="W550" s="502">
        <f t="shared" si="91"/>
        <v>5.5685532424704625E-3</v>
      </c>
      <c r="X550" s="499">
        <v>106000</v>
      </c>
      <c r="Y550" s="502">
        <f t="shared" si="92"/>
        <v>6.0158969768090978E-3</v>
      </c>
      <c r="Z550" s="539">
        <v>406000</v>
      </c>
    </row>
    <row r="551" spans="1:26" ht="107.25" customHeight="1">
      <c r="A551" s="959"/>
      <c r="B551" s="879"/>
      <c r="C551" s="629" t="s">
        <v>315</v>
      </c>
      <c r="D551" s="410" t="s">
        <v>68</v>
      </c>
      <c r="E551" s="629" t="s">
        <v>612</v>
      </c>
      <c r="F551" s="629" t="s">
        <v>464</v>
      </c>
      <c r="G551" s="410">
        <v>0</v>
      </c>
      <c r="H551" s="488" t="s">
        <v>8</v>
      </c>
      <c r="I551" s="645"/>
      <c r="J551" s="645">
        <v>1</v>
      </c>
      <c r="K551" s="570"/>
      <c r="L551" s="570"/>
      <c r="M551" s="570">
        <v>0</v>
      </c>
      <c r="N551" s="570">
        <v>1</v>
      </c>
      <c r="O551" s="570">
        <v>1</v>
      </c>
      <c r="P551" s="570">
        <v>1</v>
      </c>
      <c r="Q551" s="502">
        <f t="shared" si="93"/>
        <v>0</v>
      </c>
      <c r="R551" s="499">
        <v>0</v>
      </c>
      <c r="S551" s="502">
        <f t="shared" si="89"/>
        <v>5.6602641924535972E-3</v>
      </c>
      <c r="T551" s="499">
        <v>100000</v>
      </c>
      <c r="U551" s="502">
        <f t="shared" si="90"/>
        <v>0</v>
      </c>
      <c r="V551" s="499">
        <v>0</v>
      </c>
      <c r="W551" s="502">
        <f t="shared" si="91"/>
        <v>0</v>
      </c>
      <c r="X551" s="499">
        <v>0</v>
      </c>
      <c r="Y551" s="502">
        <f t="shared" si="92"/>
        <v>1.4817480238446053E-3</v>
      </c>
      <c r="Z551" s="539">
        <v>100000</v>
      </c>
    </row>
    <row r="552" spans="1:26" ht="87" customHeight="1">
      <c r="A552" s="959"/>
      <c r="B552" s="879"/>
      <c r="C552" s="629" t="s">
        <v>316</v>
      </c>
      <c r="D552" s="410"/>
      <c r="E552" s="629" t="s">
        <v>782</v>
      </c>
      <c r="F552" s="629" t="s">
        <v>783</v>
      </c>
      <c r="G552" s="410">
        <v>0</v>
      </c>
      <c r="H552" s="488" t="s">
        <v>8</v>
      </c>
      <c r="I552" s="645"/>
      <c r="J552" s="645">
        <v>1</v>
      </c>
      <c r="K552" s="570"/>
      <c r="L552" s="570"/>
      <c r="M552" s="570">
        <v>0</v>
      </c>
      <c r="N552" s="570">
        <v>1</v>
      </c>
      <c r="O552" s="570">
        <v>1</v>
      </c>
      <c r="P552" s="570">
        <v>1</v>
      </c>
      <c r="Q552" s="502">
        <f t="shared" si="93"/>
        <v>0</v>
      </c>
      <c r="R552" s="499">
        <v>0</v>
      </c>
      <c r="S552" s="502">
        <f t="shared" si="89"/>
        <v>5.6602641924535972E-3</v>
      </c>
      <c r="T552" s="499">
        <v>100000</v>
      </c>
      <c r="U552" s="502">
        <f t="shared" si="90"/>
        <v>0</v>
      </c>
      <c r="V552" s="499">
        <v>0</v>
      </c>
      <c r="W552" s="502">
        <f t="shared" si="91"/>
        <v>0</v>
      </c>
      <c r="X552" s="499">
        <v>0</v>
      </c>
      <c r="Y552" s="502">
        <f t="shared" si="92"/>
        <v>1.4817480238446053E-3</v>
      </c>
      <c r="Z552" s="539">
        <v>100000</v>
      </c>
    </row>
    <row r="553" spans="1:26" ht="90.75" customHeight="1">
      <c r="A553" s="959"/>
      <c r="B553" s="879"/>
      <c r="C553" s="629" t="s">
        <v>317</v>
      </c>
      <c r="D553" s="410"/>
      <c r="E553" s="629" t="s">
        <v>613</v>
      </c>
      <c r="F553" s="629" t="s">
        <v>465</v>
      </c>
      <c r="G553" s="410" t="s">
        <v>68</v>
      </c>
      <c r="H553" s="488" t="s">
        <v>9</v>
      </c>
      <c r="I553" s="647">
        <v>1</v>
      </c>
      <c r="J553" s="647">
        <v>1</v>
      </c>
      <c r="K553" s="570">
        <v>1</v>
      </c>
      <c r="L553" s="570">
        <v>1</v>
      </c>
      <c r="M553" s="570">
        <v>1</v>
      </c>
      <c r="N553" s="570">
        <v>2</v>
      </c>
      <c r="O553" s="570">
        <v>3</v>
      </c>
      <c r="P553" s="570">
        <v>4</v>
      </c>
      <c r="Q553" s="502">
        <f t="shared" si="93"/>
        <v>7.7958198428235686E-3</v>
      </c>
      <c r="R553" s="499">
        <v>100000</v>
      </c>
      <c r="S553" s="502">
        <f t="shared" si="89"/>
        <v>5.6602641924535972E-3</v>
      </c>
      <c r="T553" s="499">
        <v>100000</v>
      </c>
      <c r="U553" s="502">
        <f t="shared" si="90"/>
        <v>4.8713703765131601E-2</v>
      </c>
      <c r="V553" s="499">
        <v>874800</v>
      </c>
      <c r="W553" s="502">
        <f t="shared" si="91"/>
        <v>4.8713703765131601E-2</v>
      </c>
      <c r="X553" s="499">
        <v>927288</v>
      </c>
      <c r="Y553" s="502">
        <f t="shared" si="92"/>
        <v>2.9665899375629978E-2</v>
      </c>
      <c r="Z553" s="539">
        <v>2002088</v>
      </c>
    </row>
    <row r="554" spans="1:26" ht="159" customHeight="1">
      <c r="A554" s="959"/>
      <c r="B554" s="879"/>
      <c r="C554" s="629" t="s">
        <v>318</v>
      </c>
      <c r="D554" s="410"/>
      <c r="E554" s="629" t="s">
        <v>614</v>
      </c>
      <c r="F554" s="629" t="s">
        <v>319</v>
      </c>
      <c r="G554" s="410" t="s">
        <v>68</v>
      </c>
      <c r="H554" s="488" t="s">
        <v>8</v>
      </c>
      <c r="I554" s="645"/>
      <c r="J554" s="645">
        <v>1</v>
      </c>
      <c r="K554" s="570">
        <v>1</v>
      </c>
      <c r="L554" s="570"/>
      <c r="M554" s="570">
        <v>0</v>
      </c>
      <c r="N554" s="570">
        <v>1</v>
      </c>
      <c r="O554" s="570">
        <v>2</v>
      </c>
      <c r="P554" s="570">
        <v>2</v>
      </c>
      <c r="Q554" s="502">
        <f t="shared" si="93"/>
        <v>0</v>
      </c>
      <c r="R554" s="499">
        <v>0</v>
      </c>
      <c r="S554" s="502">
        <f t="shared" si="89"/>
        <v>5.6602641924535972E-3</v>
      </c>
      <c r="T554" s="499">
        <v>100000</v>
      </c>
      <c r="U554" s="502">
        <f t="shared" si="90"/>
        <v>5.5685532424704625E-3</v>
      </c>
      <c r="V554" s="499">
        <v>100000</v>
      </c>
      <c r="W554" s="502">
        <f t="shared" si="91"/>
        <v>5.5685532424704625E-3</v>
      </c>
      <c r="X554" s="499">
        <v>106000</v>
      </c>
      <c r="Y554" s="502">
        <f t="shared" si="92"/>
        <v>4.534148952964492E-3</v>
      </c>
      <c r="Z554" s="539">
        <v>306000</v>
      </c>
    </row>
    <row r="555" spans="1:26" ht="117.75" customHeight="1">
      <c r="A555" s="959"/>
      <c r="B555" s="879"/>
      <c r="C555" s="881" t="s">
        <v>320</v>
      </c>
      <c r="D555" s="842"/>
      <c r="E555" s="629" t="s">
        <v>466</v>
      </c>
      <c r="F555" s="629" t="s">
        <v>467</v>
      </c>
      <c r="G555" s="410">
        <v>1</v>
      </c>
      <c r="H555" s="488" t="s">
        <v>9</v>
      </c>
      <c r="I555" s="645"/>
      <c r="J555" s="645">
        <v>1</v>
      </c>
      <c r="K555" s="570"/>
      <c r="L555" s="570"/>
      <c r="M555" s="570">
        <v>0</v>
      </c>
      <c r="N555" s="570">
        <v>1</v>
      </c>
      <c r="O555" s="570">
        <v>1</v>
      </c>
      <c r="P555" s="570">
        <v>1</v>
      </c>
      <c r="Q555" s="502">
        <f t="shared" si="93"/>
        <v>0</v>
      </c>
      <c r="R555" s="499">
        <v>0</v>
      </c>
      <c r="S555" s="502">
        <f t="shared" si="89"/>
        <v>5.6602641924535972E-3</v>
      </c>
      <c r="T555" s="499">
        <v>100000</v>
      </c>
      <c r="U555" s="502">
        <f t="shared" si="90"/>
        <v>0</v>
      </c>
      <c r="V555" s="499">
        <v>0</v>
      </c>
      <c r="W555" s="502">
        <f t="shared" si="91"/>
        <v>0</v>
      </c>
      <c r="X555" s="499">
        <v>0</v>
      </c>
      <c r="Y555" s="502">
        <f t="shared" si="92"/>
        <v>1.4817480238446053E-3</v>
      </c>
      <c r="Z555" s="539">
        <v>100000</v>
      </c>
    </row>
    <row r="556" spans="1:26" ht="90.75" customHeight="1">
      <c r="A556" s="959"/>
      <c r="B556" s="879"/>
      <c r="C556" s="881"/>
      <c r="D556" s="842"/>
      <c r="E556" s="629" t="s">
        <v>149</v>
      </c>
      <c r="F556" s="629" t="s">
        <v>615</v>
      </c>
      <c r="G556" s="410" t="s">
        <v>68</v>
      </c>
      <c r="H556" s="488" t="s">
        <v>8</v>
      </c>
      <c r="I556" s="645">
        <v>1</v>
      </c>
      <c r="J556" s="645">
        <v>1</v>
      </c>
      <c r="K556" s="570">
        <v>1</v>
      </c>
      <c r="L556" s="570">
        <v>1</v>
      </c>
      <c r="M556" s="570">
        <v>1</v>
      </c>
      <c r="N556" s="570">
        <v>1</v>
      </c>
      <c r="O556" s="570">
        <v>1</v>
      </c>
      <c r="P556" s="570">
        <v>1</v>
      </c>
      <c r="Q556" s="502">
        <f t="shared" si="93"/>
        <v>7.7958198428235686E-3</v>
      </c>
      <c r="R556" s="499">
        <v>100000</v>
      </c>
      <c r="S556" s="502">
        <f t="shared" si="89"/>
        <v>1.1320528384907194E-2</v>
      </c>
      <c r="T556" s="499">
        <v>200000</v>
      </c>
      <c r="U556" s="502">
        <f t="shared" si="90"/>
        <v>1.1137106484940925E-2</v>
      </c>
      <c r="V556" s="499">
        <v>200000</v>
      </c>
      <c r="W556" s="502">
        <f t="shared" si="91"/>
        <v>1.1137106484940925E-2</v>
      </c>
      <c r="X556" s="499">
        <v>212000</v>
      </c>
      <c r="Y556" s="502">
        <f t="shared" si="92"/>
        <v>1.0550045929773589E-2</v>
      </c>
      <c r="Z556" s="539">
        <v>712000</v>
      </c>
    </row>
    <row r="557" spans="1:26" ht="185.25" customHeight="1">
      <c r="A557" s="959"/>
      <c r="B557" s="879"/>
      <c r="C557" s="629" t="s">
        <v>468</v>
      </c>
      <c r="D557" s="410"/>
      <c r="E557" s="629" t="s">
        <v>149</v>
      </c>
      <c r="F557" s="629" t="s">
        <v>784</v>
      </c>
      <c r="G557" s="410">
        <v>0</v>
      </c>
      <c r="H557" s="488" t="s">
        <v>8</v>
      </c>
      <c r="I557" s="645">
        <v>1</v>
      </c>
      <c r="J557" s="645"/>
      <c r="K557" s="570"/>
      <c r="L557" s="570"/>
      <c r="M557" s="570">
        <v>1</v>
      </c>
      <c r="N557" s="570">
        <v>1</v>
      </c>
      <c r="O557" s="570">
        <v>1</v>
      </c>
      <c r="P557" s="570">
        <v>1</v>
      </c>
      <c r="Q557" s="502">
        <f t="shared" si="93"/>
        <v>7.7958198428235686E-3</v>
      </c>
      <c r="R557" s="499">
        <v>100000</v>
      </c>
      <c r="S557" s="502">
        <f t="shared" si="89"/>
        <v>0</v>
      </c>
      <c r="T557" s="499">
        <v>0</v>
      </c>
      <c r="U557" s="502">
        <f t="shared" si="90"/>
        <v>0</v>
      </c>
      <c r="V557" s="499">
        <v>0</v>
      </c>
      <c r="W557" s="502">
        <f t="shared" si="91"/>
        <v>0</v>
      </c>
      <c r="X557" s="499">
        <v>0</v>
      </c>
      <c r="Y557" s="502">
        <f t="shared" si="92"/>
        <v>1.4817480238446053E-3</v>
      </c>
      <c r="Z557" s="539">
        <v>100000</v>
      </c>
    </row>
    <row r="558" spans="1:26" ht="132.75" customHeight="1">
      <c r="A558" s="959"/>
      <c r="B558" s="879"/>
      <c r="C558" s="629" t="s">
        <v>321</v>
      </c>
      <c r="D558" s="410"/>
      <c r="E558" s="881" t="s">
        <v>469</v>
      </c>
      <c r="F558" s="881" t="s">
        <v>470</v>
      </c>
      <c r="G558" s="842" t="s">
        <v>68</v>
      </c>
      <c r="H558" s="919" t="s">
        <v>8</v>
      </c>
      <c r="I558" s="874">
        <v>1</v>
      </c>
      <c r="J558" s="874">
        <v>1</v>
      </c>
      <c r="K558" s="872"/>
      <c r="L558" s="872"/>
      <c r="M558" s="874">
        <v>1</v>
      </c>
      <c r="N558" s="874">
        <v>2</v>
      </c>
      <c r="O558" s="874">
        <v>2</v>
      </c>
      <c r="P558" s="874">
        <v>2</v>
      </c>
      <c r="Q558" s="867">
        <f t="shared" si="93"/>
        <v>3.1183279371294274E-2</v>
      </c>
      <c r="R558" s="955">
        <v>400000</v>
      </c>
      <c r="S558" s="867">
        <f t="shared" si="89"/>
        <v>2.1509003931323666E-2</v>
      </c>
      <c r="T558" s="869">
        <v>380000</v>
      </c>
      <c r="U558" s="867">
        <f t="shared" si="90"/>
        <v>0</v>
      </c>
      <c r="V558" s="869">
        <v>0</v>
      </c>
      <c r="W558" s="867">
        <f t="shared" si="91"/>
        <v>0</v>
      </c>
      <c r="X558" s="869">
        <v>0</v>
      </c>
      <c r="Y558" s="867">
        <f t="shared" si="92"/>
        <v>1.155763458598792E-2</v>
      </c>
      <c r="Z558" s="869">
        <v>780000</v>
      </c>
    </row>
    <row r="559" spans="1:26" ht="87.75" customHeight="1">
      <c r="A559" s="959"/>
      <c r="B559" s="879"/>
      <c r="C559" s="629" t="s">
        <v>322</v>
      </c>
      <c r="D559" s="410"/>
      <c r="E559" s="881"/>
      <c r="F559" s="881"/>
      <c r="G559" s="842"/>
      <c r="H559" s="896"/>
      <c r="I559" s="875"/>
      <c r="J559" s="875"/>
      <c r="K559" s="873"/>
      <c r="L559" s="873"/>
      <c r="M559" s="875"/>
      <c r="N559" s="875"/>
      <c r="O559" s="875"/>
      <c r="P559" s="875"/>
      <c r="Q559" s="868"/>
      <c r="R559" s="956">
        <v>0</v>
      </c>
      <c r="S559" s="868"/>
      <c r="T559" s="870">
        <v>0</v>
      </c>
      <c r="U559" s="868"/>
      <c r="V559" s="870">
        <v>0</v>
      </c>
      <c r="W559" s="868"/>
      <c r="X559" s="870">
        <v>0</v>
      </c>
      <c r="Y559" s="868"/>
      <c r="Z559" s="870"/>
    </row>
    <row r="560" spans="1:26" ht="150.75" customHeight="1">
      <c r="A560" s="960"/>
      <c r="B560" s="924"/>
      <c r="C560" s="629" t="s">
        <v>323</v>
      </c>
      <c r="D560" s="410"/>
      <c r="E560" s="629">
        <v>1</v>
      </c>
      <c r="F560" s="629" t="s">
        <v>324</v>
      </c>
      <c r="G560" s="410" t="s">
        <v>68</v>
      </c>
      <c r="H560" s="488" t="s">
        <v>8</v>
      </c>
      <c r="I560" s="645"/>
      <c r="J560" s="645">
        <v>1</v>
      </c>
      <c r="K560" s="570"/>
      <c r="L560" s="570"/>
      <c r="M560" s="570">
        <v>0</v>
      </c>
      <c r="N560" s="570">
        <v>1</v>
      </c>
      <c r="O560" s="570">
        <v>1</v>
      </c>
      <c r="P560" s="570">
        <v>1</v>
      </c>
      <c r="Q560" s="502">
        <f>+(R560*$Q$528)/R$528</f>
        <v>5.4570738899764985E-2</v>
      </c>
      <c r="R560" s="499">
        <v>700000</v>
      </c>
      <c r="S560" s="502">
        <f>+(T560*$S$528)/T$528</f>
        <v>0</v>
      </c>
      <c r="T560" s="499">
        <v>0</v>
      </c>
      <c r="U560" s="502">
        <f>+(V560*$U$528)/V$528</f>
        <v>0</v>
      </c>
      <c r="V560" s="499">
        <v>0</v>
      </c>
      <c r="W560" s="502">
        <f>+(X560*$W$528)/X$528</f>
        <v>0</v>
      </c>
      <c r="X560" s="499">
        <v>0</v>
      </c>
      <c r="Y560" s="502">
        <f>+(Z560*$Y$528)/Z$528</f>
        <v>1.0372236166912237E-2</v>
      </c>
      <c r="Z560" s="539">
        <v>700000</v>
      </c>
    </row>
    <row r="561" spans="1:26" s="678" customFormat="1" ht="18.75" customHeight="1">
      <c r="D561" s="332"/>
      <c r="F561" s="689"/>
      <c r="G561" s="332"/>
      <c r="P561" s="677"/>
      <c r="Q561" s="687">
        <f>SUM(Q529:Q560)</f>
        <v>0.27387459528470709</v>
      </c>
      <c r="R561" s="717">
        <v>3000000</v>
      </c>
      <c r="S561" s="687">
        <f>SUM(S529:S560)</f>
        <v>0.1799964013200244</v>
      </c>
      <c r="T561" s="717">
        <v>3180000</v>
      </c>
      <c r="U561" s="687">
        <f>SUM(U529:U560)</f>
        <v>0.18770479269719437</v>
      </c>
      <c r="V561" s="717">
        <v>3370800</v>
      </c>
      <c r="W561" s="687">
        <f>SUM(W529:W560)</f>
        <v>0.18770479269719434</v>
      </c>
      <c r="X561" s="717">
        <v>3573048</v>
      </c>
      <c r="Y561" s="687">
        <f>SUM(Y529:Y560)</f>
        <v>0.19446235839236978</v>
      </c>
      <c r="Z561" s="718">
        <v>13123848</v>
      </c>
    </row>
    <row r="562" spans="1:26" s="517" customFormat="1">
      <c r="A562" s="648"/>
      <c r="B562" s="648"/>
      <c r="C562" s="648"/>
      <c r="D562" s="233"/>
      <c r="E562" s="648"/>
      <c r="F562" s="649"/>
      <c r="G562" s="233"/>
      <c r="H562" s="648"/>
      <c r="I562" s="648"/>
      <c r="J562" s="650" t="s">
        <v>780</v>
      </c>
      <c r="K562" s="648"/>
      <c r="L562" s="648"/>
      <c r="M562" s="648"/>
      <c r="N562" s="648"/>
      <c r="O562" s="648"/>
      <c r="P562" s="651"/>
      <c r="Q562" s="648"/>
      <c r="R562" s="652">
        <v>0</v>
      </c>
      <c r="S562" s="648"/>
      <c r="T562" s="652">
        <v>0</v>
      </c>
      <c r="U562" s="648"/>
      <c r="V562" s="652">
        <v>0</v>
      </c>
      <c r="W562" s="648"/>
      <c r="X562" s="652">
        <v>0</v>
      </c>
      <c r="Y562" s="648"/>
      <c r="Z562" s="652">
        <v>0</v>
      </c>
    </row>
  </sheetData>
  <mergeCells count="551">
    <mergeCell ref="J558:J559"/>
    <mergeCell ref="A176:Z176"/>
    <mergeCell ref="C555:C556"/>
    <mergeCell ref="D555:D556"/>
    <mergeCell ref="E558:E559"/>
    <mergeCell ref="G558:G559"/>
    <mergeCell ref="H558:H559"/>
    <mergeCell ref="F545:F549"/>
    <mergeCell ref="G545:G549"/>
    <mergeCell ref="H545:H549"/>
    <mergeCell ref="A175:Z175"/>
    <mergeCell ref="R558:R559"/>
    <mergeCell ref="Q558:Q559"/>
    <mergeCell ref="R545:R548"/>
    <mergeCell ref="I558:I559"/>
    <mergeCell ref="A545:A560"/>
    <mergeCell ref="B545:B560"/>
    <mergeCell ref="B526:B527"/>
    <mergeCell ref="A537:A544"/>
    <mergeCell ref="B525:K525"/>
    <mergeCell ref="E545:E548"/>
    <mergeCell ref="K558:K559"/>
    <mergeCell ref="J545:J548"/>
    <mergeCell ref="A529:A536"/>
    <mergeCell ref="B529:B536"/>
    <mergeCell ref="B486:B490"/>
    <mergeCell ref="C486:C490"/>
    <mergeCell ref="D486:D490"/>
    <mergeCell ref="B511:B512"/>
    <mergeCell ref="B514:B518"/>
    <mergeCell ref="A526:A527"/>
    <mergeCell ref="C478:C482"/>
    <mergeCell ref="D478:D482"/>
    <mergeCell ref="E480:E482"/>
    <mergeCell ref="B483:B485"/>
    <mergeCell ref="C483:C485"/>
    <mergeCell ref="D483:D485"/>
    <mergeCell ref="A503:A508"/>
    <mergeCell ref="C503:C504"/>
    <mergeCell ref="D503:D504"/>
    <mergeCell ref="A467:Z467"/>
    <mergeCell ref="E469:E470"/>
    <mergeCell ref="F469:G469"/>
    <mergeCell ref="I469:L469"/>
    <mergeCell ref="M469:P469"/>
    <mergeCell ref="A472:A492"/>
    <mergeCell ref="B473:B477"/>
    <mergeCell ref="C473:C477"/>
    <mergeCell ref="D473:D477"/>
    <mergeCell ref="B478:B482"/>
    <mergeCell ref="C446:E446"/>
    <mergeCell ref="C451:C452"/>
    <mergeCell ref="D451:D452"/>
    <mergeCell ref="B454:B460"/>
    <mergeCell ref="C454:C460"/>
    <mergeCell ref="A469:A470"/>
    <mergeCell ref="B469:B470"/>
    <mergeCell ref="C469:D469"/>
    <mergeCell ref="A465:Z465"/>
    <mergeCell ref="A466:Z466"/>
    <mergeCell ref="A428:A439"/>
    <mergeCell ref="B428:B433"/>
    <mergeCell ref="C431:C433"/>
    <mergeCell ref="D431:D433"/>
    <mergeCell ref="B434:B439"/>
    <mergeCell ref="C434:C439"/>
    <mergeCell ref="D434:D439"/>
    <mergeCell ref="A397:A398"/>
    <mergeCell ref="B397:B398"/>
    <mergeCell ref="C397:D397"/>
    <mergeCell ref="E397:E398"/>
    <mergeCell ref="F397:G397"/>
    <mergeCell ref="A400:A417"/>
    <mergeCell ref="B400:B417"/>
    <mergeCell ref="C400:C417"/>
    <mergeCell ref="D400:D417"/>
    <mergeCell ref="E412:E413"/>
    <mergeCell ref="B385:B386"/>
    <mergeCell ref="C385:C386"/>
    <mergeCell ref="D385:D386"/>
    <mergeCell ref="B387:B389"/>
    <mergeCell ref="C387:C389"/>
    <mergeCell ref="D387:D389"/>
    <mergeCell ref="C369:C371"/>
    <mergeCell ref="D369:D375"/>
    <mergeCell ref="A376:A384"/>
    <mergeCell ref="B376:B384"/>
    <mergeCell ref="C376:C384"/>
    <mergeCell ref="D376:D384"/>
    <mergeCell ref="C361:C366"/>
    <mergeCell ref="D361:D366"/>
    <mergeCell ref="A367:A368"/>
    <mergeCell ref="B367:B368"/>
    <mergeCell ref="C367:C368"/>
    <mergeCell ref="D367:D368"/>
    <mergeCell ref="D344:D347"/>
    <mergeCell ref="A348:A353"/>
    <mergeCell ref="B348:B353"/>
    <mergeCell ref="C348:C353"/>
    <mergeCell ref="D348:D353"/>
    <mergeCell ref="A355:A360"/>
    <mergeCell ref="B355:B360"/>
    <mergeCell ref="C355:C360"/>
    <mergeCell ref="D355:D360"/>
    <mergeCell ref="A335:Z335"/>
    <mergeCell ref="A336:Z336"/>
    <mergeCell ref="A341:A343"/>
    <mergeCell ref="B341:B343"/>
    <mergeCell ref="C341:C343"/>
    <mergeCell ref="D341:D343"/>
    <mergeCell ref="R318:R319"/>
    <mergeCell ref="Q318:Q319"/>
    <mergeCell ref="C318:C330"/>
    <mergeCell ref="D318:D330"/>
    <mergeCell ref="E318:E319"/>
    <mergeCell ref="A334:Z334"/>
    <mergeCell ref="M318:M319"/>
    <mergeCell ref="N318:N319"/>
    <mergeCell ref="O318:O319"/>
    <mergeCell ref="P318:P319"/>
    <mergeCell ref="F315:G315"/>
    <mergeCell ref="I315:L315"/>
    <mergeCell ref="M315:P315"/>
    <mergeCell ref="A324:A329"/>
    <mergeCell ref="J318:J319"/>
    <mergeCell ref="G318:G319"/>
    <mergeCell ref="H318:H319"/>
    <mergeCell ref="A318:A323"/>
    <mergeCell ref="K318:K319"/>
    <mergeCell ref="L318:L319"/>
    <mergeCell ref="A303:A307"/>
    <mergeCell ref="B303:B307"/>
    <mergeCell ref="C303:C307"/>
    <mergeCell ref="D303:D307"/>
    <mergeCell ref="C315:D315"/>
    <mergeCell ref="E315:E316"/>
    <mergeCell ref="A295:A298"/>
    <mergeCell ref="B295:B298"/>
    <mergeCell ref="C296:C298"/>
    <mergeCell ref="D296:D298"/>
    <mergeCell ref="A299:A302"/>
    <mergeCell ref="B299:B302"/>
    <mergeCell ref="C299:C302"/>
    <mergeCell ref="D299:D302"/>
    <mergeCell ref="A253:A268"/>
    <mergeCell ref="C283:E283"/>
    <mergeCell ref="C287:C289"/>
    <mergeCell ref="D287:D289"/>
    <mergeCell ref="B290:B294"/>
    <mergeCell ref="C290:C294"/>
    <mergeCell ref="D290:D294"/>
    <mergeCell ref="A269:A276"/>
    <mergeCell ref="B269:B276"/>
    <mergeCell ref="C269:C276"/>
    <mergeCell ref="D269:D276"/>
    <mergeCell ref="B284:B285"/>
    <mergeCell ref="C284:D284"/>
    <mergeCell ref="D238:D239"/>
    <mergeCell ref="A73:Z73"/>
    <mergeCell ref="A74:Z74"/>
    <mergeCell ref="A111:Z111"/>
    <mergeCell ref="B250:B251"/>
    <mergeCell ref="C250:D250"/>
    <mergeCell ref="E250:E251"/>
    <mergeCell ref="F250:G250"/>
    <mergeCell ref="E240:G240"/>
    <mergeCell ref="A250:A251"/>
    <mergeCell ref="D231:D232"/>
    <mergeCell ref="R234:R235"/>
    <mergeCell ref="F234:F235"/>
    <mergeCell ref="G234:G235"/>
    <mergeCell ref="A240:A242"/>
    <mergeCell ref="B240:B242"/>
    <mergeCell ref="C240:C242"/>
    <mergeCell ref="D240:D242"/>
    <mergeCell ref="B238:B239"/>
    <mergeCell ref="C238:C239"/>
    <mergeCell ref="C222:C230"/>
    <mergeCell ref="D222:D230"/>
    <mergeCell ref="E212:E213"/>
    <mergeCell ref="C231:C232"/>
    <mergeCell ref="C212:D212"/>
    <mergeCell ref="H234:H235"/>
    <mergeCell ref="F212:G212"/>
    <mergeCell ref="A1:Z1"/>
    <mergeCell ref="A2:Z2"/>
    <mergeCell ref="A3:Z3"/>
    <mergeCell ref="B4:E4"/>
    <mergeCell ref="A72:Z72"/>
    <mergeCell ref="A203:A204"/>
    <mergeCell ref="B203:B204"/>
    <mergeCell ref="C203:C204"/>
    <mergeCell ref="D203:D204"/>
    <mergeCell ref="A199:A202"/>
    <mergeCell ref="A215:A230"/>
    <mergeCell ref="B215:B221"/>
    <mergeCell ref="C215:C221"/>
    <mergeCell ref="D215:D221"/>
    <mergeCell ref="B222:B230"/>
    <mergeCell ref="A210:Z210"/>
    <mergeCell ref="A212:A213"/>
    <mergeCell ref="B212:B213"/>
    <mergeCell ref="A196:A197"/>
    <mergeCell ref="B196:B197"/>
    <mergeCell ref="C196:D196"/>
    <mergeCell ref="E196:E197"/>
    <mergeCell ref="B199:B202"/>
    <mergeCell ref="C199:C202"/>
    <mergeCell ref="D199:D202"/>
    <mergeCell ref="I179:L179"/>
    <mergeCell ref="M179:P179"/>
    <mergeCell ref="F196:G196"/>
    <mergeCell ref="I196:L196"/>
    <mergeCell ref="M196:P196"/>
    <mergeCell ref="C195:E195"/>
    <mergeCell ref="C179:D179"/>
    <mergeCell ref="E179:E180"/>
    <mergeCell ref="F179:G179"/>
    <mergeCell ref="A164:A171"/>
    <mergeCell ref="B164:B171"/>
    <mergeCell ref="C164:C171"/>
    <mergeCell ref="D164:D171"/>
    <mergeCell ref="A182:A188"/>
    <mergeCell ref="B182:B188"/>
    <mergeCell ref="C182:C184"/>
    <mergeCell ref="D182:D184"/>
    <mergeCell ref="C186:C188"/>
    <mergeCell ref="D186:D188"/>
    <mergeCell ref="C142:C151"/>
    <mergeCell ref="D142:D151"/>
    <mergeCell ref="B152:B156"/>
    <mergeCell ref="C152:C156"/>
    <mergeCell ref="D152:D156"/>
    <mergeCell ref="A157:A163"/>
    <mergeCell ref="B157:B163"/>
    <mergeCell ref="C157:C163"/>
    <mergeCell ref="D157:D163"/>
    <mergeCell ref="C128:C129"/>
    <mergeCell ref="D128:D129"/>
    <mergeCell ref="B139:B140"/>
    <mergeCell ref="C139:D139"/>
    <mergeCell ref="E139:E140"/>
    <mergeCell ref="F139:G139"/>
    <mergeCell ref="A135:Z135"/>
    <mergeCell ref="B101:B103"/>
    <mergeCell ref="A98:A99"/>
    <mergeCell ref="F113:G113"/>
    <mergeCell ref="I113:L113"/>
    <mergeCell ref="B122:B126"/>
    <mergeCell ref="C122:C126"/>
    <mergeCell ref="D122:D126"/>
    <mergeCell ref="B98:B99"/>
    <mergeCell ref="A116:A131"/>
    <mergeCell ref="B116:B120"/>
    <mergeCell ref="A12:A26"/>
    <mergeCell ref="C98:C99"/>
    <mergeCell ref="D98:D99"/>
    <mergeCell ref="C112:E112"/>
    <mergeCell ref="A113:A114"/>
    <mergeCell ref="B113:B114"/>
    <mergeCell ref="C113:D113"/>
    <mergeCell ref="E113:E114"/>
    <mergeCell ref="A101:A103"/>
    <mergeCell ref="D87:D90"/>
    <mergeCell ref="A444:Z444"/>
    <mergeCell ref="A445:Z445"/>
    <mergeCell ref="A5:A6"/>
    <mergeCell ref="B5:B6"/>
    <mergeCell ref="C5:D5"/>
    <mergeCell ref="C36:E36"/>
    <mergeCell ref="A37:A38"/>
    <mergeCell ref="B37:B38"/>
    <mergeCell ref="E37:E38"/>
    <mergeCell ref="B231:B232"/>
    <mergeCell ref="B537:B544"/>
    <mergeCell ref="C537:C544"/>
    <mergeCell ref="D537:D544"/>
    <mergeCell ref="B500:B501"/>
    <mergeCell ref="B503:B504"/>
    <mergeCell ref="C508:C510"/>
    <mergeCell ref="D508:D510"/>
    <mergeCell ref="B506:B507"/>
    <mergeCell ref="B508:B510"/>
    <mergeCell ref="C529:C536"/>
    <mergeCell ref="C91:C95"/>
    <mergeCell ref="D91:D95"/>
    <mergeCell ref="B96:B97"/>
    <mergeCell ref="C96:C97"/>
    <mergeCell ref="D96:D97"/>
    <mergeCell ref="C61:C67"/>
    <mergeCell ref="D61:D67"/>
    <mergeCell ref="C75:G75"/>
    <mergeCell ref="F76:G76"/>
    <mergeCell ref="A61:A67"/>
    <mergeCell ref="B61:B67"/>
    <mergeCell ref="A76:A77"/>
    <mergeCell ref="B76:B77"/>
    <mergeCell ref="C76:D76"/>
    <mergeCell ref="E76:E77"/>
    <mergeCell ref="A8:A9"/>
    <mergeCell ref="B8:B9"/>
    <mergeCell ref="C8:C9"/>
    <mergeCell ref="C13:C16"/>
    <mergeCell ref="C43:C54"/>
    <mergeCell ref="A33:Z33"/>
    <mergeCell ref="A34:Z34"/>
    <mergeCell ref="A35:Z35"/>
    <mergeCell ref="F37:G37"/>
    <mergeCell ref="A10:A11"/>
    <mergeCell ref="F5:G5"/>
    <mergeCell ref="D13:D16"/>
    <mergeCell ref="B24:B25"/>
    <mergeCell ref="C24:C25"/>
    <mergeCell ref="D24:D25"/>
    <mergeCell ref="B13:B16"/>
    <mergeCell ref="C58:C60"/>
    <mergeCell ref="D58:D60"/>
    <mergeCell ref="A40:A54"/>
    <mergeCell ref="B40:B54"/>
    <mergeCell ref="L56:L57"/>
    <mergeCell ref="A55:A57"/>
    <mergeCell ref="B55:B57"/>
    <mergeCell ref="F56:F57"/>
    <mergeCell ref="G56:G57"/>
    <mergeCell ref="D43:D54"/>
    <mergeCell ref="C116:C120"/>
    <mergeCell ref="D116:D120"/>
    <mergeCell ref="B128:B131"/>
    <mergeCell ref="D79:D81"/>
    <mergeCell ref="B84:B86"/>
    <mergeCell ref="A110:Z110"/>
    <mergeCell ref="C84:C86"/>
    <mergeCell ref="D84:D86"/>
    <mergeCell ref="M113:P113"/>
    <mergeCell ref="B87:B90"/>
    <mergeCell ref="I37:L37"/>
    <mergeCell ref="M37:P37"/>
    <mergeCell ref="T37:Y37"/>
    <mergeCell ref="T5:Y5"/>
    <mergeCell ref="G8:G9"/>
    <mergeCell ref="D8:D9"/>
    <mergeCell ref="C37:D37"/>
    <mergeCell ref="I5:L5"/>
    <mergeCell ref="M5:P5"/>
    <mergeCell ref="E5:E6"/>
    <mergeCell ref="I56:I57"/>
    <mergeCell ref="J56:J57"/>
    <mergeCell ref="I76:L76"/>
    <mergeCell ref="M76:P76"/>
    <mergeCell ref="K56:K57"/>
    <mergeCell ref="A58:A60"/>
    <mergeCell ref="B58:B60"/>
    <mergeCell ref="C55:C57"/>
    <mergeCell ref="D55:D57"/>
    <mergeCell ref="E56:E57"/>
    <mergeCell ref="T76:Y76"/>
    <mergeCell ref="A91:A97"/>
    <mergeCell ref="B91:B95"/>
    <mergeCell ref="A109:Z109"/>
    <mergeCell ref="A79:A90"/>
    <mergeCell ref="B79:B81"/>
    <mergeCell ref="C79:C81"/>
    <mergeCell ref="C101:C103"/>
    <mergeCell ref="D101:D103"/>
    <mergeCell ref="C87:C90"/>
    <mergeCell ref="C178:G178"/>
    <mergeCell ref="I139:L139"/>
    <mergeCell ref="M139:P139"/>
    <mergeCell ref="C138:E138"/>
    <mergeCell ref="A139:A140"/>
    <mergeCell ref="A136:Z136"/>
    <mergeCell ref="A137:Z137"/>
    <mergeCell ref="T139:Y139"/>
    <mergeCell ref="A142:A156"/>
    <mergeCell ref="B142:B151"/>
    <mergeCell ref="I212:L212"/>
    <mergeCell ref="T212:Y212"/>
    <mergeCell ref="T234:T235"/>
    <mergeCell ref="V234:V235"/>
    <mergeCell ref="X234:X235"/>
    <mergeCell ref="I250:L250"/>
    <mergeCell ref="M250:P250"/>
    <mergeCell ref="T250:Y250"/>
    <mergeCell ref="M212:P212"/>
    <mergeCell ref="A246:Z246"/>
    <mergeCell ref="A247:Z247"/>
    <mergeCell ref="B234:B237"/>
    <mergeCell ref="E234:E235"/>
    <mergeCell ref="Z545:Z548"/>
    <mergeCell ref="B253:B268"/>
    <mergeCell ref="A315:A316"/>
    <mergeCell ref="B315:B316"/>
    <mergeCell ref="A231:A239"/>
    <mergeCell ref="T284:Y284"/>
    <mergeCell ref="C314:E314"/>
    <mergeCell ref="A443:Z443"/>
    <mergeCell ref="I284:L284"/>
    <mergeCell ref="M284:P284"/>
    <mergeCell ref="A284:A285"/>
    <mergeCell ref="A311:Z311"/>
    <mergeCell ref="A312:Z312"/>
    <mergeCell ref="A313:Z313"/>
    <mergeCell ref="E284:E285"/>
    <mergeCell ref="F284:G284"/>
    <mergeCell ref="A287:A294"/>
    <mergeCell ref="B287:B289"/>
    <mergeCell ref="T315:Y315"/>
    <mergeCell ref="I318:I319"/>
    <mergeCell ref="T318:T319"/>
    <mergeCell ref="U318:U319"/>
    <mergeCell ref="V318:V319"/>
    <mergeCell ref="W318:W319"/>
    <mergeCell ref="X318:X319"/>
    <mergeCell ref="Y318:Y319"/>
    <mergeCell ref="S318:S319"/>
    <mergeCell ref="T425:Y425"/>
    <mergeCell ref="I397:L397"/>
    <mergeCell ref="M397:P397"/>
    <mergeCell ref="T397:Y397"/>
    <mergeCell ref="T338:Y338"/>
    <mergeCell ref="A338:A339"/>
    <mergeCell ref="B338:B339"/>
    <mergeCell ref="A385:A389"/>
    <mergeCell ref="A369:A375"/>
    <mergeCell ref="B369:B371"/>
    <mergeCell ref="I425:L425"/>
    <mergeCell ref="M425:P425"/>
    <mergeCell ref="A425:A426"/>
    <mergeCell ref="B425:B426"/>
    <mergeCell ref="C425:D425"/>
    <mergeCell ref="E425:E426"/>
    <mergeCell ref="F425:G425"/>
    <mergeCell ref="T469:Y469"/>
    <mergeCell ref="T447:Y447"/>
    <mergeCell ref="D454:D460"/>
    <mergeCell ref="A450:A461"/>
    <mergeCell ref="B447:B448"/>
    <mergeCell ref="C447:D447"/>
    <mergeCell ref="E447:E448"/>
    <mergeCell ref="F447:G447"/>
    <mergeCell ref="I447:L447"/>
    <mergeCell ref="M447:P447"/>
    <mergeCell ref="A509:A518"/>
    <mergeCell ref="A500:A501"/>
    <mergeCell ref="C500:D500"/>
    <mergeCell ref="C499:K499"/>
    <mergeCell ref="I500:L500"/>
    <mergeCell ref="M500:P500"/>
    <mergeCell ref="T500:Y500"/>
    <mergeCell ref="C514:C517"/>
    <mergeCell ref="D514:D517"/>
    <mergeCell ref="F500:G500"/>
    <mergeCell ref="E500:E501"/>
    <mergeCell ref="V545:V548"/>
    <mergeCell ref="X545:X548"/>
    <mergeCell ref="T526:Y526"/>
    <mergeCell ref="P545:P548"/>
    <mergeCell ref="E526:E527"/>
    <mergeCell ref="F526:G526"/>
    <mergeCell ref="Q545:Q548"/>
    <mergeCell ref="T545:T548"/>
    <mergeCell ref="K545:K548"/>
    <mergeCell ref="M545:M548"/>
    <mergeCell ref="L545:L548"/>
    <mergeCell ref="N545:N548"/>
    <mergeCell ref="O545:O548"/>
    <mergeCell ref="A177:Z177"/>
    <mergeCell ref="A192:Z192"/>
    <mergeCell ref="A194:Z194"/>
    <mergeCell ref="A193:Z193"/>
    <mergeCell ref="A208:Z208"/>
    <mergeCell ref="A209:Z209"/>
    <mergeCell ref="T196:Y196"/>
    <mergeCell ref="T179:Y179"/>
    <mergeCell ref="A179:A180"/>
    <mergeCell ref="B179:B180"/>
    <mergeCell ref="A248:Z248"/>
    <mergeCell ref="A280:Z280"/>
    <mergeCell ref="A281:Z281"/>
    <mergeCell ref="A282:Z282"/>
    <mergeCell ref="B249:E249"/>
    <mergeCell ref="C253:C257"/>
    <mergeCell ref="D253:D257"/>
    <mergeCell ref="C258:C268"/>
    <mergeCell ref="E269:E270"/>
    <mergeCell ref="D258:D268"/>
    <mergeCell ref="A423:Z423"/>
    <mergeCell ref="C424:F424"/>
    <mergeCell ref="A361:A366"/>
    <mergeCell ref="B361:B366"/>
    <mergeCell ref="B318:B330"/>
    <mergeCell ref="C338:D338"/>
    <mergeCell ref="B337:E337"/>
    <mergeCell ref="A393:Z393"/>
    <mergeCell ref="A394:Z394"/>
    <mergeCell ref="A395:Z395"/>
    <mergeCell ref="A421:Z421"/>
    <mergeCell ref="A422:Z422"/>
    <mergeCell ref="C396:E396"/>
    <mergeCell ref="E338:E339"/>
    <mergeCell ref="F338:G338"/>
    <mergeCell ref="I338:L338"/>
    <mergeCell ref="M338:P338"/>
    <mergeCell ref="A344:A347"/>
    <mergeCell ref="B344:B347"/>
    <mergeCell ref="C344:C347"/>
    <mergeCell ref="S558:S559"/>
    <mergeCell ref="B468:E468"/>
    <mergeCell ref="A496:Z496"/>
    <mergeCell ref="A497:Z497"/>
    <mergeCell ref="A498:Z498"/>
    <mergeCell ref="A522:Z522"/>
    <mergeCell ref="A523:Z523"/>
    <mergeCell ref="T558:T559"/>
    <mergeCell ref="V558:V559"/>
    <mergeCell ref="X558:X559"/>
    <mergeCell ref="M558:M559"/>
    <mergeCell ref="N558:N559"/>
    <mergeCell ref="I526:L526"/>
    <mergeCell ref="M526:P526"/>
    <mergeCell ref="C526:D526"/>
    <mergeCell ref="I545:I548"/>
    <mergeCell ref="O558:O559"/>
    <mergeCell ref="P558:P559"/>
    <mergeCell ref="D529:D536"/>
    <mergeCell ref="F558:F559"/>
    <mergeCell ref="A524:Z524"/>
    <mergeCell ref="U558:U559"/>
    <mergeCell ref="W558:W559"/>
    <mergeCell ref="Y558:Y559"/>
    <mergeCell ref="Z558:Z559"/>
    <mergeCell ref="S545:S548"/>
    <mergeCell ref="U545:U548"/>
    <mergeCell ref="W545:W548"/>
    <mergeCell ref="Y545:Y548"/>
    <mergeCell ref="L558:L559"/>
    <mergeCell ref="N320:N321"/>
    <mergeCell ref="O320:O321"/>
    <mergeCell ref="P320:P321"/>
    <mergeCell ref="N322:N323"/>
    <mergeCell ref="O322:O323"/>
    <mergeCell ref="P322:P323"/>
    <mergeCell ref="N328:N329"/>
    <mergeCell ref="O328:O329"/>
    <mergeCell ref="P328:P329"/>
    <mergeCell ref="N324:N325"/>
    <mergeCell ref="O324:O325"/>
    <mergeCell ref="P324:P325"/>
    <mergeCell ref="N326:N327"/>
    <mergeCell ref="O326:O327"/>
    <mergeCell ref="P326:P327"/>
  </mergeCells>
  <pageMargins left="0.7" right="0.7" top="0.75" bottom="0.75" header="0.3" footer="0.3"/>
  <pageSetup scale="3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PP III 2012</vt:lpstr>
      <vt:lpstr>PP III 2013</vt:lpstr>
      <vt:lpstr>PP III 2014</vt:lpstr>
      <vt:lpstr>PP III 2015</vt:lpstr>
      <vt:lpstr>PPIC 2012</vt:lpstr>
    </vt:vector>
  </TitlesOfParts>
  <Company>Luis Eduardo Trujillo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Trujillo</dc:creator>
  <cp:lastModifiedBy>rubiurre</cp:lastModifiedBy>
  <cp:lastPrinted>2012-06-15T01:56:05Z</cp:lastPrinted>
  <dcterms:created xsi:type="dcterms:W3CDTF">2002-12-13T15:28:21Z</dcterms:created>
  <dcterms:modified xsi:type="dcterms:W3CDTF">2012-12-11T18:57:10Z</dcterms:modified>
</cp:coreProperties>
</file>