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515" windowHeight="6975" activeTab="0"/>
  </bookViews>
  <sheets>
    <sheet name="Plan Acción 2013 AGROPECUARI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57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57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57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<sst xmlns="http://schemas.openxmlformats.org/spreadsheetml/2006/main" count="452" uniqueCount="156">
  <si>
    <t>RECURSOS FINANCIEROS (MILES DE PESOS )</t>
  </si>
  <si>
    <t>GERENCIA</t>
  </si>
  <si>
    <t xml:space="preserve">Responsable </t>
  </si>
  <si>
    <t xml:space="preserve">META DE RESULTADO </t>
  </si>
  <si>
    <t xml:space="preserve">INDICADOR </t>
  </si>
  <si>
    <t xml:space="preserve">LINEA BASE </t>
  </si>
  <si>
    <t>META  CUATRIENIO</t>
  </si>
  <si>
    <t>RECURSO PROPIO</t>
  </si>
  <si>
    <t>SGP LIBRE DESTINACION</t>
  </si>
  <si>
    <t>REGALIAS</t>
  </si>
  <si>
    <t>NACION</t>
  </si>
  <si>
    <t>DPTO</t>
  </si>
  <si>
    <t xml:space="preserve">OTROS </t>
  </si>
  <si>
    <t>TOTAL</t>
  </si>
  <si>
    <t>POBLACION BENEFICIADA</t>
  </si>
  <si>
    <t xml:space="preserve">VERIFICACIÒN </t>
  </si>
  <si>
    <t>RESPONSABLE DIRECTO</t>
  </si>
  <si>
    <t>programado</t>
  </si>
  <si>
    <t xml:space="preserve">ejecutado </t>
  </si>
  <si>
    <t>ejecutado</t>
  </si>
  <si>
    <t>xxxxxxxxxxxxxxxxxxxxxxxxxxxxxxxxxxxxxxxxxxxxxxxxxxxxxxxx</t>
  </si>
  <si>
    <t>xxxxxxxxxxxx</t>
  </si>
  <si>
    <t>PROYECTO</t>
  </si>
  <si>
    <t>CODIGO REGISTRO PROYECTO</t>
  </si>
  <si>
    <t xml:space="preserve">ACTIVIDADES </t>
  </si>
  <si>
    <t xml:space="preserve">UNIDAD DE MEDIDA </t>
  </si>
  <si>
    <t xml:space="preserve">Ejecutado 1º Semestre </t>
  </si>
  <si>
    <t>Ejecutado 2º  Semestre</t>
  </si>
  <si>
    <t>INDICADOR</t>
  </si>
  <si>
    <t>PLAN DE DESARROLLO: "Villapinzón, El Camino del Progreso" 2012-2015</t>
  </si>
  <si>
    <t>COMPONENTE DE EFICACIA - PLAN DE ACCIÒN - VIGENCIA  2013</t>
  </si>
  <si>
    <t>POBLACIÓN VCA BENEFICIADA (SI CORRESPONDE)</t>
  </si>
  <si>
    <t>META  VIGENCIA(2013)</t>
  </si>
  <si>
    <t>META  ALCANZADA 1 SEMESTRE</t>
  </si>
  <si>
    <t>META  ALCANZADA 2 SEMESTRE</t>
  </si>
  <si>
    <t>META</t>
  </si>
  <si>
    <t xml:space="preserve">EJE: DESARROLLO ECONÓMICO CAMPESINO </t>
  </si>
  <si>
    <t>SECTOR : AGROPECUARIO</t>
  </si>
  <si>
    <r>
      <t>PROGRAMA</t>
    </r>
    <r>
      <rPr>
        <b/>
        <sz val="8"/>
        <rFont val="Arial"/>
        <family val="2"/>
      </rPr>
      <t>:  CONSTRUYENDO CULTURA SOCIAL Y PRODUCTIVA AMIGABLE</t>
    </r>
  </si>
  <si>
    <t>Secretario de Desarrollo Economico y Agropecuario Sostenible.</t>
  </si>
  <si>
    <t>BENEFICIAR A 400 PRODUCTORES CON EL ALQUILER DEL TRACTOR Y APOYO A LA LABRANZA MÍNIMA</t>
  </si>
  <si>
    <t>SEGURIDAD ALIMENTARIA PARA VILLAPINZON</t>
  </si>
  <si>
    <t>Ssepi 2012-025873-0046.</t>
  </si>
  <si>
    <t>CONTRATAR LA PRESTACION DE LOS SERVICIOS DE APOYO A LA GESTION PARA OPERACIÓN DE LA MAQUINARIA AGRICOLA (TRACTOR, ARADO DE CINCEL, RENOVADORA DE PRADERAS Y DESBROZADORA); Y ACTIVIDADES DE APOYO OPERATIVO A CARGO DE LA SECRETARIA DE DESARROLLO ECONOMICO Y AGROPECUARIO SOSTENIBLE MUNICIPAL DEL MUNICIPIO DE VILLAPINZON.</t>
  </si>
  <si>
    <t>PRODUCTORES BENEFICIADOS</t>
  </si>
  <si>
    <t>SGP FORZOSA INVERSION</t>
  </si>
  <si>
    <t>GESTIONAR LA ADQUISICIÓN DE MAQUINARIA AGRÍCOLA.</t>
  </si>
  <si>
    <t>REGISTROS EN PLANILLAS</t>
  </si>
  <si>
    <t>PEQUENOS Y MEDIANOS CAMPESINOS</t>
  </si>
  <si>
    <t>TECNICO AGROPECUARIO</t>
  </si>
  <si>
    <t>100 AD</t>
  </si>
  <si>
    <t>SEC. DESARROLO ECONOMICO Y AGRP. SOSTENIBLE</t>
  </si>
  <si>
    <t>CONVENIO/CONTRATO</t>
  </si>
  <si>
    <t xml:space="preserve">CAPACITAR  400 PERSONAS   SOBRE LA ELABORACIÓN DE COMPOSTAJE EN EL ÁREA RURAL DEL MUNICIPIO FORTALECIENDO LOS PRAES Y PROCEDAS </t>
  </si>
  <si>
    <t>PROYECTOS PRESENTADOS</t>
  </si>
  <si>
    <t>CONTRATAR LOS SERVICIOS DE UN PROFESIONAL AGRICOLA COMO APOYO A LA SECRETARIA DE DESARROLLO ECONOMICO Y AGROPECUARIO SOSTENIBLE.</t>
  </si>
  <si>
    <t>Presentar dos proyectos a entidades Nacionales y/o Departamentales para cofianciar recursos y adquirir maquinaria  agrícola.</t>
  </si>
  <si>
    <t>PROFESIONAL AGRICOLA</t>
  </si>
  <si>
    <t>CONVENIOS GESTIONADOS</t>
  </si>
  <si>
    <t>GESTIONAR  2 PROYECTOS DE LABRANZA MÍNIMA DE SUELOS DIRIGIDO A PEQUEÑOS Y MEDIANOS PRODUCTORES EN SISTEMA SILVOPASTORIL  Y OTRO DIRIGIDO A PRODUCTORES DE SEMILLAS DE PAPA EN EL MUNICIPIO  DE VILLAPINZÓN</t>
  </si>
  <si>
    <t>LEY 99</t>
  </si>
  <si>
    <t>50 AD</t>
  </si>
  <si>
    <t>CAPACITAR  200 PERSONAS EN  CULTIVO DE ARVEJA  DIRIGIDO A MADRES CABEZA DE HOGAR, DESPLAZADOS, PEQUEÑOS PRODUCTORES FAVORECIENDO LA PRIMERA INFANCIA  Y LA SEGURIDAD  ALIMENTARIA DE LOS HOGARES DEL MUNICIPIO E IMPLEMENTAR 200 NÚCLEOS PRODUCTIVO</t>
  </si>
  <si>
    <t>CONTRATAR EL SUMINISTRO DE BIENES Y SERVICIOS PARA MONTAJE, DOTACIÓN Y MANTENIMIENTO DE GRANJAS EXPERIMENTALES CON EL OBJETIVO DE ADELANTAR LA PRESTACION DE ASESORIA Y ASISTENCIA TECNICA AGRICOLA A PEQUENOS Y MEDIANOS PRODUCTORES RURALES</t>
  </si>
  <si>
    <t>APOYAR AL PEQUEÑO Y MEDIANO AGRICULTOR CON  UN TÉCNICO AGRÍCOLA   EN SEGURIDAD ALIMENTARIA</t>
  </si>
  <si>
    <t>CAPACITAR  200 PERSONAS EN EL CULTIVO DE TOMATE DE ÁRBOL Y FRESA DIRIGIDO A MADRES CABEZA DE HOGAR, DESPLAZADOS, PEQUEÑOS PRODUCTORES QUE FAVOREZCA LA PRIMERA INFANCIA  Y LA SEGURIDAD ALIMENTARIA DE LOS HOGARES DEL MUNICIPIO E IMPLEMENTAR 200 NUCLEOS PRODUCTIVOS</t>
  </si>
  <si>
    <t>PRESENTAR DOS PROYECTOS PARA GESTIONAR RECURSOS ANTE INSTITUCIONES NACIONALES Y/O DEPARTAMENTALES PARA COFINANCIAR</t>
  </si>
  <si>
    <t>500 AD</t>
  </si>
  <si>
    <t>APOYAR LA COMERCIALIZACIÓN DE PRODUCTOS AGROPECUARIOS EN MERCADOS 8 CAMPESINOS  Y 10 A NIVEL LOCAL</t>
  </si>
  <si>
    <t>NUMERO DE MERCADOS CAMPESINOS</t>
  </si>
  <si>
    <t>CONTRATAR EL TRANSPORTE PARA APOYAR EL DESPLAZAMIENTO DE PEQUENOS PRODUCTORES HACIA MERCADOS CAMPESINOS LOCALES Y REGIONALES</t>
  </si>
  <si>
    <t xml:space="preserve">MERCADOS CAMPESINOS APOYADOS </t>
  </si>
  <si>
    <t>CONTRATACION DE CURSO DE MANIPULACION DE ALIMENTOS Y TECNICAS DE MERCADEO PARA ASESORAR Y/O PRESTAR ASISTENCIA TECNICA EN LA ESTRUCTURACION DE  PRODUCTOS Y/O SERVICIOS  PARA MERCADOS Y/O FERIAS LOCALES CAMPESINOS Y/O AGROINDUSTRIALES</t>
  </si>
  <si>
    <t xml:space="preserve">MERCADOS Y/O FERIAS LOCALES EJECUTADOS </t>
  </si>
  <si>
    <t>MERCADOS CAMPESINOS VISITADOS</t>
  </si>
  <si>
    <t>80 AD</t>
  </si>
  <si>
    <t>40 AD</t>
  </si>
  <si>
    <t>CAPACITAR  200 PERSONAS EN CULTIVO   DE MORA DE CASTILLA DIRIGIDO A MADRES CABEZA DE HOGAR, DESPLAZADO, PEQUEÑO PRODUCTORES QUE FAVOREZCA LA PRIMERA INFANCIA  Y LA SEGURIDAD DE ALIMENTARIA DE LOS HOGARES DEL MUNICIPIO E IMPLEMENTAR 200 NÚCLEOS.</t>
  </si>
  <si>
    <t>CAPACITAR 2000 PERSONAS EN CULTIVO  DE HORTALIZAS DIRIGIDO A MADRES CABEZA DE HOGAR, DESPLAZADOS, PEQUEÑOS PRODUCTORES Y ESCUELAS RURALES QUE FAVOREZCA LA PRIMERA INFANCIA  Y LA SEGURIDAD DE ALIMENTARIA DE LOS HOGARES DEL MUNICIPIO E IMPLEMENTAR 2000 Núcleos.</t>
  </si>
  <si>
    <t>CONTRATAR EL SUMINISTRO DE BIENES Y SERVICIOS PARA MONTAJE, DOTACIÓN Y MANTENIMIENTO DE GRANJAS EXPERIMENTALES CON EL OBJETIVO DE ADELANTAR LA PRESTACION DE ASESORIA Y ASISTENCIA TECNICA AGRICOLA A PEQUENOS Y MEDIANOS PRODUCTORES RURALES.</t>
  </si>
  <si>
    <t xml:space="preserve">BUENAS PRÁCTICAS PECUARIAS Y DESARROLLO TECNOLÓGICO </t>
  </si>
  <si>
    <t>CAPACITAR  100 GANADEROS  PARA ESTABLECER 5   PARCELAS DEMOSTRATIVAS  COMO MODELOS DE CONSERVACIÓN DE FORRAJES PARA POBLACIÓN VULNERABLE</t>
  </si>
  <si>
    <t>DESPARASITAR  Y VITAMINIZAR 600 CABEZAS DE GANADO BOVINO,  A LOS PEQUEÑOS PRODUCTORES DEL MUNICIPIO DE VILLAPINZÓN</t>
  </si>
  <si>
    <t>PRESTAR ASISTENCIA MEDICO VETERINARIA A 600 ENTRE PEQUEÑOS Y MEDIANOS GANADEROS Y PROPIETARIOS DE ESPECIES MENORES</t>
  </si>
  <si>
    <t>ASISTIR A 600 GANADEROS CON LA TÉCNICA DE  INSEMINACIÓN ARTIFICIAL EN EL MUNICIPIO.</t>
  </si>
  <si>
    <t>REALIZAR  8   FERIAS GANADERAS CON EL FIN DE GENERAR ALIANZAS PRODUCTIVAS, RUEDAS DE NEGOCIOS, VISIÓN EMPRESARIAL   E INCENTIVAR AL MEJORAMIENTO GENÉTICO DE LA GANADERÍA EN EL MUNICIPIO DE VILLAPINZÓN</t>
  </si>
  <si>
    <t>REALIZAR UN CONVENIO ANUAL CON ASONORMANDO CON EL PROPÓSITO DE INCENTIVAR EL MEJORAMIENTO GENÉTICO Y RUSTICIDAD DE LA RAZA EN EL TERRITORIO</t>
  </si>
  <si>
    <t xml:space="preserve">DOTAR A 80 FAMILIAS, CON ESPECIES MENORES. </t>
  </si>
  <si>
    <t>GANADEROS CAPACITADOS</t>
  </si>
  <si>
    <t>CABEZAS DE GANADO ATENDIDAS</t>
  </si>
  <si>
    <t>GANADEROS BENEFICIADOS</t>
  </si>
  <si>
    <t>FERIAS GANADERAS REALIZADAS</t>
  </si>
  <si>
    <t>CONVENIOS EJECUTADOS</t>
  </si>
  <si>
    <t>FAMILIAS BENEFICIADAS</t>
  </si>
  <si>
    <t>CONTRATAR LOS SERVICIOS DE UN MEDICO VETERINARIO COMO APOYO A LA SECRETARIA DE DESARROLLO ECONOMICO Y AGROPECUARIO SOSTENIBLE.</t>
  </si>
  <si>
    <t>CONTRATAR EL SUMINISTRO DE BIENES Y SERVICIOS PARA MANTENER UN CONVENIO CON ASONORMANDO CON EL OBJETIVO DE GARANTIZAR LA PRESTACION DE ASESORIA Y ASISTENCIA TECNICA PECUARIA A PEQUENOS Y MEDIANOS PRODUCTORES RURALES.</t>
  </si>
  <si>
    <t>CONTRATAR EL SUMINISTRO DE BIENES Y SERVICIOS PARA LA REALIZACION DE FERIAS EMPRESARIALES, COMERCIALES Y DE EXPOSICION GANADERA CON EL OBJETIVO DE ADELANTAR LA PROMOCIÓN DE ALIANZAS, ASOCIACIONES U OTRAS FORMAS ASOCIATIVAS DE PRODUCTORES DEL SECTOR PECUARIO.</t>
  </si>
  <si>
    <t>25 AD</t>
  </si>
  <si>
    <t>150 AD</t>
  </si>
  <si>
    <t>20 AD</t>
  </si>
  <si>
    <t>30 AD</t>
  </si>
  <si>
    <t>PROFESIONAL PECUARIO</t>
  </si>
  <si>
    <t>MITIGACION DE PROBLEMAS DE SALUD PUBLICA</t>
  </si>
  <si>
    <t>REALIZAR  EL MANTENIMIENTO ANUAL DE MAQUINARIA DE LA PLANTA DE BENEFICIO ANIMAL Y PTAR</t>
  </si>
  <si>
    <t>GESTIONAR  RECURSOS PARA  DOTACIÓN DE MAQUINARIA, ARREGLOS ESTRUCTURALES, VÍAS DE  ACCESO, CERCO PERIMETRAL, ADECUACIÓN DE POSO ESTERCOLERO, PATIO DE MANIOBRAS, PLATAFORMA ELEVADA DE OBSERVACIÓN Y OTROS</t>
  </si>
  <si>
    <t>BRINDAR  APOYO TÉCNICO Y ADMINISTRATIVO  A LA  PLANTA DE BENEFICIO ANIMAL y PTAR</t>
  </si>
  <si>
    <t>REALIZAR EL  MANTENIMIENTO  MEJORAMIENTO  DE LA PLANTA DE BENEFICIO ANIMAL Y PTAR</t>
  </si>
  <si>
    <t>APOYAR LA GESTIÓN DE LA PBA MEDIANTE EL CUMPLIMIENTO DE REQUISITOS LEGALES  PARA LA  ATENCIÓN DE IMPREVISTOS DE LOS ENTES DE CONTROL (INVIMA, ICA,  CAR)</t>
  </si>
  <si>
    <t>MANTENIMIENTOS REALIZADOS</t>
  </si>
  <si>
    <t>PERSONAL CONTRATADO</t>
  </si>
  <si>
    <t>AUDITORIAS ATENDIDAS</t>
  </si>
  <si>
    <t>CONTRATAR EL SUMINISTRO DE BIENES Y SERVICIOS PARA MANTENIMIENTO DE LA MAQUINARIA E INSTALACIONES DE LA PLANTA DE BENEFICIO ANIMAL Y DE LA PLANTA DE TRATAMIENTO DE AGUAS RESIDUALES DE BENEFICIO ANIMAL CON EL OBJETIVO DE GARANTIZAR LA PRESTACION DE LOS SERVICIOS DE SACRIFICIO DE BOVINOS BAJO LAS CONDICIONES SANITARIAS Y DE NORMA ACTUAL PARA  LA PROBLACION .</t>
  </si>
  <si>
    <t>PRESENTAR UN PROYECTO PARA GESTIONAR RECURSOS ENFOCADOS AL SUMINISTRO DE BIENES Y SERVICIOS PARA MANTENIMIENTO DE LA MAQUINARIA E INSTALACIONES DE LA PLANTA DE BENEFICIO ANIMAL CON EL OBJETIVO DE GARANTIZAR LA PRESTACION DE LOS SERVICIOS DE SACRIFICIO DE BOVINOS BAJO LAS CONDICIONES SANITARIAS Y DE NORMA ACTUAL PARA  LA PROBLACION LOCAL Y REGIONAL.</t>
  </si>
  <si>
    <t>CONTRATAR LOS SERVICIOS  DE UN AUXILIAR TECNICO COMO APOYO EN LA PLANTA DE BENEFICIO ANIMAL DEL MUNICIPIO DE VILLAPINZON.</t>
  </si>
  <si>
    <t>CONTRATACIÓN DE LOS SERVICIOS DE UNA PERSONA PARA LA SEGURIDAD Y CUIDADO DIURNO DE LA PLANTA DE BENEFICIO ANIMAL</t>
  </si>
  <si>
    <t>CONTRATACIÓN DE LOS SERVICIOS DE UNA PERSONA PARA LA SEGURIDAD Y CUIDADO NOCTURNO DE LA PLANTA DE BENEFICIO ANIMAL</t>
  </si>
  <si>
    <t>CONTRATACIÓN DE LOS SERVICIOS DE TRANSPORTE Y DISPOSICION DE ESTIERCOL PRODUCIDO EN LA PLANTA DE BENEFICIO ANIMAL</t>
  </si>
  <si>
    <t>POBLACION LOCAL Y REGIONAL</t>
  </si>
  <si>
    <t>CONTRATOS EJECUTADOS</t>
  </si>
  <si>
    <t>TABLAS DE RETENCION DOCUMENTAL DE LA PLANTA</t>
  </si>
  <si>
    <t>10000 AD</t>
  </si>
  <si>
    <t>POR EL BIENESTAR DE LAS MASCOTAS EN SALUD PUBLICA</t>
  </si>
  <si>
    <t>VACUNAR   3000 MASCOTAS CONTRA LA RABIA  CON EL FIN DE CONTROLAR POSIBLES MANIFESTACIONES  Y CONTAGIOS,  DISMINUYENDO RIESGOS SANITARIOS CON LA COMUNIDAD DE VILLAPINZÓN.</t>
  </si>
  <si>
    <t>REALIZAR 4  JORNADAS  DE DESPARASITACIÓN  DE MASCOTAS CON EL FIN DE APORTAR  A LA SALUD ANIMAL  A NIVEL MUNICIPAL.</t>
  </si>
  <si>
    <t>MANTENER EL PROGRAMA  DE CONTROL DE ROEDORES EN EL MUNICIPIO DE VILLAPINZÓN CON EL FIN DE MITIGAR PROBLEMAS SANITARIOS EN LA COMUNIDAD</t>
  </si>
  <si>
    <t>MANTENER EN  FUNCIONAMIENTO LA JUNTA DEFENSORA DE ANIMALES DEL MUNICIPIO DE VILLAPINZÓN</t>
  </si>
  <si>
    <t>GESTIONAR RECURSOS PARA  LA IMPLEMENTACIÓN DEL COSO MUNICIPAL</t>
  </si>
  <si>
    <t>MASCOTAS ESTERILIZADAS</t>
  </si>
  <si>
    <t>MASCOTAS VACUNADAS</t>
  </si>
  <si>
    <t>JORNADAS REALIZADAS</t>
  </si>
  <si>
    <t>JUNTA DEFENSORA FUNCIONANDO</t>
  </si>
  <si>
    <t>RECURSOS GESTIONADOS</t>
  </si>
  <si>
    <t>CONTRATAR EL SUMINISTRO DE BIENES Y SERVICIOS PARA ADELANTAR JORNAS DE ESTERILIZACION DE MASCOTAS DE PEQUENOS Y MEDIANOS PRODUCTORES CON EL OBJETIVO DE MEJORAR Y CONTROLAR POBLACIONES DE MASCOTAS QUE AFECTAN LA SALUD PUBLICA</t>
  </si>
  <si>
    <t>CONTRATAR EL SUMINISTRO DE BIENES Y SERVICIOS PARA ADELANTAR JORNAS DE VACUNACION CONTRA RABIA DE MASCOTAS DE PEQUENOS Y MEDIANOS PRODUCTORES CON EL OBJETIVO DE MEJORAR Y CONTROLAR POBLACIONES DE MASCOTAS QUE AFECTAN LA SALUD PUBLICA</t>
  </si>
  <si>
    <t>CONTRATAR EL SUMINISTRO DE BIENES Y SERVICIOS PARA ADELANTAR JORNAS DE DESPARACITACION DE MASCOTAS DE PEQUENOS Y MEDIANOS PRODUCTORES CON EL OBJETIVO DE MEJORAR Y CONTROLAR POBLACIONES DE MASCOTAS QUE AFECTAN LA SALUD PUBLICA</t>
  </si>
  <si>
    <t>CONTRATAR EL SUMINISTRO DE BIENES Y SERVICIOS PARA ADELANTAR JORNAS DE CONTROL DE ROEDORES CON EL OBJETIVO DE MEJORAR Y CONTROLAR POBLACIONES DE VECTORES QUE AFECTAN LA SALUD PUBLICA</t>
  </si>
  <si>
    <t>MANTENER EN FUNCIONAMIENTO LA JUNTA DEFENSORA DE ANIMALES DEL MUNICIPIO</t>
  </si>
  <si>
    <t>PRESENTAR UN PROYECTO PARA GESTIONAR RECURSOS DE COFINANCIACION CON EL OBJETIVO DE IMPLEMENTAR EL COSO MUNICIPAL</t>
  </si>
  <si>
    <t>ACTAS DE REUNIONES</t>
  </si>
  <si>
    <t>PROYECTOS GESTIONADOS</t>
  </si>
  <si>
    <t>APOYO A PEQUEÑO Y MEDIANO PRODUCTOR</t>
  </si>
  <si>
    <t>ASESORAR 240 PERSONAS EN CRÉDITOS FINAGRO</t>
  </si>
  <si>
    <t xml:space="preserve">APOYO  A LA ASOCIATIVIDAD Y PROMOCIÓN DE ALIANZAS Y ORGANIZACIONES PRODUCTIVAS EN EL  MUNICIPIO. </t>
  </si>
  <si>
    <t>PERSONAS ASESORADAS</t>
  </si>
  <si>
    <t>ORGANIZACIONES APOYADAS</t>
  </si>
  <si>
    <t>CONTRATACION DE UN PROFESIONAL PARA  ASESORAR Y/O PRESTAR ASISTENCIA TECNICA EN LA ESTRUCTURACION DE PROYECTOS PRODUCTIVOS Y/O SERVICIOS  PARA ORGANIZAR POTENCIALES EMPRESARIOS DEL CAMPO Y/O AGROINDUSTRIALES</t>
  </si>
  <si>
    <t>60 AD</t>
  </si>
  <si>
    <t>REALIZAR UN PROYECTO PARA LA CONSTRUCCIÓN DEL PARQUE INDUSTRIAL</t>
  </si>
  <si>
    <t>REALIZAR 4 VISITAS DE  VIGILANCIA Y CONTROL DEL DISTRITO MINERO</t>
  </si>
  <si>
    <t>VISITAS REALIZADAS</t>
  </si>
  <si>
    <t xml:space="preserve">CONTRATACION DE UN PROFESIONAL PARA  ADELANTAR LAS FUNCIONES DE VIGILANCIA Y CONTROL AL DISTRITO MINERO </t>
  </si>
  <si>
    <t>PROYECTO PRESENTADO</t>
  </si>
  <si>
    <t>REGISTROS DE VISITAS</t>
  </si>
  <si>
    <t>CONTRATAR LOS SERVICIOS DE TECNICOS, TECNÓLOGOS Y/O PASANTES COMO APOYO A LA SECRETARIA DE DESARROLLO ECONOMICO Y AGROPECUARIO SOSTENIBLE.</t>
  </si>
  <si>
    <r>
      <t>PROGRAMA</t>
    </r>
    <r>
      <rPr>
        <b/>
        <sz val="8"/>
        <rFont val="Arial"/>
        <family val="2"/>
      </rPr>
      <t>:  DESARROLLO INTEGRAL PARA EL PROGRESO</t>
    </r>
  </si>
  <si>
    <t xml:space="preserve">INFRAESTRUCTURA 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</si>
</sst>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</patternFill>
    </fill>
    <fill>
      <patternFill patternType="solid">
        <fgColor rgb="FF66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3" fontId="7" fillId="33" borderId="10" xfId="0" applyNumberFormat="1" applyFont="1" applyFill="1" applyBorder="1" applyAlignment="1" applyProtection="1">
      <alignment horizontal="center" vertical="center" textRotation="90" wrapText="1"/>
      <protection/>
    </xf>
    <xf numFmtId="3" fontId="7" fillId="34" borderId="11" xfId="0" applyNumberFormat="1" applyFont="1" applyFill="1" applyBorder="1" applyAlignment="1" applyProtection="1">
      <alignment horizontal="center" vertical="center" textRotation="90" wrapText="1"/>
      <protection/>
    </xf>
    <xf numFmtId="3" fontId="7" fillId="33" borderId="11" xfId="0" applyNumberFormat="1" applyFont="1" applyFill="1" applyBorder="1" applyAlignment="1" applyProtection="1">
      <alignment horizontal="center" vertical="center" textRotation="90" wrapText="1"/>
      <protection/>
    </xf>
    <xf numFmtId="3" fontId="7" fillId="34" borderId="12" xfId="0" applyNumberFormat="1" applyFont="1" applyFill="1" applyBorder="1" applyAlignment="1" applyProtection="1">
      <alignment horizontal="center" vertical="center" textRotation="90" wrapText="1"/>
      <protection/>
    </xf>
    <xf numFmtId="0" fontId="2" fillId="18" borderId="13" xfId="0" applyFont="1" applyFill="1" applyBorder="1" applyAlignment="1">
      <alignment horizontal="center" vertical="center" wrapText="1"/>
    </xf>
    <xf numFmtId="3" fontId="2" fillId="18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18" borderId="14" xfId="0" applyNumberFormat="1" applyFont="1" applyFill="1" applyBorder="1" applyAlignment="1" applyProtection="1">
      <alignment horizontal="center" vertical="center" wrapText="1"/>
      <protection locked="0"/>
    </xf>
    <xf numFmtId="3" fontId="2" fillId="18" borderId="14" xfId="0" applyNumberFormat="1" applyFont="1" applyFill="1" applyBorder="1" applyAlignment="1">
      <alignment horizontal="center" vertical="center" textRotation="90"/>
    </xf>
    <xf numFmtId="0" fontId="2" fillId="18" borderId="14" xfId="0" applyFont="1" applyFill="1" applyBorder="1" applyAlignment="1">
      <alignment horizontal="center" vertical="center" textRotation="90"/>
    </xf>
    <xf numFmtId="0" fontId="2" fillId="18" borderId="15" xfId="0" applyFont="1" applyFill="1" applyBorder="1" applyAlignment="1">
      <alignment horizontal="center" vertical="center" textRotation="90"/>
    </xf>
    <xf numFmtId="3" fontId="2" fillId="33" borderId="13" xfId="0" applyNumberFormat="1" applyFont="1" applyFill="1" applyBorder="1" applyAlignment="1">
      <alignment horizontal="center" vertical="center" textRotation="90"/>
    </xf>
    <xf numFmtId="3" fontId="2" fillId="33" borderId="14" xfId="0" applyNumberFormat="1" applyFont="1" applyFill="1" applyBorder="1" applyAlignment="1">
      <alignment horizontal="center" vertical="center" textRotation="90"/>
    </xf>
    <xf numFmtId="3" fontId="2" fillId="33" borderId="15" xfId="0" applyNumberFormat="1" applyFont="1" applyFill="1" applyBorder="1" applyAlignment="1">
      <alignment horizontal="center" vertical="center" textRotation="90"/>
    </xf>
    <xf numFmtId="0" fontId="2" fillId="35" borderId="16" xfId="0" applyFont="1" applyFill="1" applyBorder="1" applyAlignment="1">
      <alignment horizontal="center" vertical="center" textRotation="90"/>
    </xf>
    <xf numFmtId="0" fontId="2" fillId="35" borderId="14" xfId="0" applyFont="1" applyFill="1" applyBorder="1" applyAlignment="1">
      <alignment horizontal="center" vertical="center" textRotation="90"/>
    </xf>
    <xf numFmtId="0" fontId="2" fillId="35" borderId="15" xfId="0" applyFont="1" applyFill="1" applyBorder="1" applyAlignment="1">
      <alignment horizontal="center" vertical="center" textRotation="90" wrapText="1"/>
    </xf>
    <xf numFmtId="3" fontId="2" fillId="36" borderId="17" xfId="0" applyNumberFormat="1" applyFont="1" applyFill="1" applyBorder="1" applyAlignment="1" applyProtection="1">
      <alignment horizontal="center" vertical="center" textRotation="90" wrapText="1"/>
      <protection locked="0"/>
    </xf>
    <xf numFmtId="3" fontId="2" fillId="33" borderId="17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33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5" borderId="17" xfId="0" applyFont="1" applyFill="1" applyBorder="1" applyAlignment="1" applyProtection="1">
      <alignment horizontal="center" vertical="center" textRotation="90" wrapText="1"/>
      <protection locked="0"/>
    </xf>
    <xf numFmtId="0" fontId="8" fillId="35" borderId="17" xfId="0" applyFont="1" applyFill="1" applyBorder="1" applyAlignment="1" applyProtection="1">
      <alignment horizontal="center" vertical="center" wrapText="1"/>
      <protection locked="0"/>
    </xf>
    <xf numFmtId="0" fontId="2" fillId="35" borderId="18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textRotation="90" wrapText="1"/>
    </xf>
    <xf numFmtId="165" fontId="2" fillId="38" borderId="21" xfId="46" applyNumberFormat="1" applyFont="1" applyFill="1" applyBorder="1" applyAlignment="1" applyProtection="1">
      <alignment horizontal="center" vertical="center" textRotation="90" wrapText="1"/>
      <protection locked="0"/>
    </xf>
    <xf numFmtId="3" fontId="2" fillId="38" borderId="19" xfId="0" applyNumberFormat="1" applyFont="1" applyFill="1" applyBorder="1" applyAlignment="1" applyProtection="1">
      <alignment horizontal="center" vertical="center" textRotation="90" wrapText="1"/>
      <protection locked="0"/>
    </xf>
    <xf numFmtId="165" fontId="2" fillId="0" borderId="22" xfId="46" applyNumberFormat="1" applyFont="1" applyBorder="1" applyAlignment="1">
      <alignment horizontal="center" textRotation="90"/>
    </xf>
    <xf numFmtId="3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2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2" fillId="39" borderId="19" xfId="0" applyFont="1" applyFill="1" applyBorder="1" applyAlignment="1" applyProtection="1">
      <alignment horizontal="center" vertical="center" wrapText="1"/>
      <protection locked="0"/>
    </xf>
    <xf numFmtId="0" fontId="2" fillId="37" borderId="19" xfId="0" applyFont="1" applyFill="1" applyBorder="1" applyAlignment="1">
      <alignment horizontal="center" vertical="center" textRotation="90" wrapText="1"/>
    </xf>
    <xf numFmtId="165" fontId="2" fillId="38" borderId="25" xfId="46" applyNumberFormat="1" applyFont="1" applyFill="1" applyBorder="1" applyAlignment="1">
      <alignment horizontal="center" textRotation="90"/>
    </xf>
    <xf numFmtId="165" fontId="2" fillId="38" borderId="19" xfId="46" applyNumberFormat="1" applyFont="1" applyFill="1" applyBorder="1" applyAlignment="1" applyProtection="1">
      <alignment horizontal="center" vertical="center" textRotation="90" wrapText="1"/>
      <protection locked="0"/>
    </xf>
    <xf numFmtId="0" fontId="2" fillId="39" borderId="19" xfId="0" applyFont="1" applyFill="1" applyBorder="1" applyAlignment="1">
      <alignment horizontal="center" vertical="center" wrapText="1"/>
    </xf>
    <xf numFmtId="165" fontId="2" fillId="0" borderId="19" xfId="46" applyNumberFormat="1" applyFont="1" applyBorder="1" applyAlignment="1">
      <alignment horizontal="center" textRotation="90"/>
    </xf>
    <xf numFmtId="0" fontId="2" fillId="39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textRotation="90" wrapText="1"/>
    </xf>
    <xf numFmtId="165" fontId="2" fillId="38" borderId="27" xfId="46" applyNumberFormat="1" applyFont="1" applyFill="1" applyBorder="1" applyAlignment="1" applyProtection="1">
      <alignment horizontal="center" vertical="center" textRotation="90" wrapText="1"/>
      <protection locked="0"/>
    </xf>
    <xf numFmtId="3" fontId="2" fillId="38" borderId="26" xfId="0" applyNumberFormat="1" applyFont="1" applyFill="1" applyBorder="1" applyAlignment="1" applyProtection="1">
      <alignment horizontal="center" vertical="center" textRotation="90" wrapText="1"/>
      <protection locked="0"/>
    </xf>
    <xf numFmtId="165" fontId="2" fillId="0" borderId="26" xfId="46" applyNumberFormat="1" applyFont="1" applyBorder="1" applyAlignment="1">
      <alignment horizontal="center" textRotation="90"/>
    </xf>
    <xf numFmtId="3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/>
    </xf>
    <xf numFmtId="0" fontId="2" fillId="37" borderId="28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3" fontId="2" fillId="37" borderId="20" xfId="0" applyNumberFormat="1" applyFont="1" applyFill="1" applyBorder="1" applyAlignment="1">
      <alignment vertical="center" textRotation="90" wrapText="1"/>
    </xf>
    <xf numFmtId="0" fontId="2" fillId="37" borderId="20" xfId="0" applyFont="1" applyFill="1" applyBorder="1" applyAlignment="1">
      <alignment vertical="center" textRotation="90" wrapText="1"/>
    </xf>
    <xf numFmtId="3" fontId="2" fillId="37" borderId="19" xfId="0" applyNumberFormat="1" applyFont="1" applyFill="1" applyBorder="1" applyAlignment="1">
      <alignment vertical="center" textRotation="90" wrapText="1"/>
    </xf>
    <xf numFmtId="0" fontId="2" fillId="37" borderId="19" xfId="0" applyFont="1" applyFill="1" applyBorder="1" applyAlignment="1">
      <alignment vertical="center" textRotation="90" wrapText="1"/>
    </xf>
    <xf numFmtId="0" fontId="2" fillId="37" borderId="19" xfId="0" applyFont="1" applyFill="1" applyBorder="1" applyAlignment="1">
      <alignment vertical="center" wrapText="1"/>
    </xf>
    <xf numFmtId="0" fontId="2" fillId="37" borderId="19" xfId="0" applyFont="1" applyFill="1" applyBorder="1" applyAlignment="1">
      <alignment horizontal="center" vertical="center" wrapText="1"/>
    </xf>
    <xf numFmtId="3" fontId="2" fillId="33" borderId="29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7" borderId="20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vertical="center" wrapText="1"/>
    </xf>
    <xf numFmtId="0" fontId="2" fillId="39" borderId="20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>
      <alignment horizontal="center" vertical="center" wrapText="1"/>
    </xf>
    <xf numFmtId="0" fontId="5" fillId="40" borderId="30" xfId="0" applyFont="1" applyFill="1" applyBorder="1" applyAlignment="1">
      <alignment horizontal="center" vertical="center"/>
    </xf>
    <xf numFmtId="0" fontId="5" fillId="40" borderId="23" xfId="0" applyFont="1" applyFill="1" applyBorder="1" applyAlignment="1">
      <alignment horizontal="center" vertical="center" wrapText="1"/>
    </xf>
    <xf numFmtId="4" fontId="5" fillId="40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40" borderId="23" xfId="0" applyFont="1" applyFill="1" applyBorder="1" applyAlignment="1" applyProtection="1">
      <alignment horizontal="center" vertical="center" textRotation="90" wrapText="1"/>
      <protection locked="0"/>
    </xf>
    <xf numFmtId="0" fontId="6" fillId="40" borderId="23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3" fontId="2" fillId="37" borderId="26" xfId="0" applyNumberFormat="1" applyFont="1" applyFill="1" applyBorder="1" applyAlignment="1">
      <alignment vertical="center" textRotation="90" wrapText="1"/>
    </xf>
    <xf numFmtId="0" fontId="2" fillId="37" borderId="26" xfId="0" applyFont="1" applyFill="1" applyBorder="1" applyAlignment="1">
      <alignment vertical="center" textRotation="90" wrapText="1"/>
    </xf>
    <xf numFmtId="0" fontId="2" fillId="37" borderId="26" xfId="0" applyFont="1" applyFill="1" applyBorder="1" applyAlignment="1">
      <alignment vertical="center" wrapText="1"/>
    </xf>
    <xf numFmtId="3" fontId="2" fillId="0" borderId="19" xfId="0" applyNumberFormat="1" applyFont="1" applyFill="1" applyBorder="1" applyAlignment="1" applyProtection="1">
      <alignment vertical="center" textRotation="90" wrapText="1"/>
      <protection locked="0"/>
    </xf>
    <xf numFmtId="0" fontId="2" fillId="37" borderId="19" xfId="0" applyFont="1" applyFill="1" applyBorder="1" applyAlignment="1" applyProtection="1">
      <alignment vertical="center" textRotation="90" wrapText="1"/>
      <protection locked="0"/>
    </xf>
    <xf numFmtId="0" fontId="2" fillId="37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2" fillId="37" borderId="11" xfId="0" applyNumberFormat="1" applyFont="1" applyFill="1" applyBorder="1" applyAlignment="1">
      <alignment vertical="center" textRotation="90" wrapText="1"/>
    </xf>
    <xf numFmtId="0" fontId="2" fillId="37" borderId="11" xfId="0" applyFont="1" applyFill="1" applyBorder="1" applyAlignment="1">
      <alignment horizontal="center" vertical="center" textRotation="90" wrapText="1"/>
    </xf>
    <xf numFmtId="0" fontId="2" fillId="37" borderId="11" xfId="0" applyFont="1" applyFill="1" applyBorder="1" applyAlignment="1">
      <alignment vertical="center" textRotation="90" wrapText="1"/>
    </xf>
    <xf numFmtId="0" fontId="2" fillId="37" borderId="11" xfId="0" applyFont="1" applyFill="1" applyBorder="1" applyAlignment="1">
      <alignment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0" fontId="2" fillId="37" borderId="19" xfId="0" applyNumberFormat="1" applyFont="1" applyFill="1" applyBorder="1" applyAlignment="1">
      <alignment horizontal="center" vertical="center" wrapText="1"/>
    </xf>
    <xf numFmtId="165" fontId="2" fillId="38" borderId="10" xfId="46" applyNumberFormat="1" applyFont="1" applyFill="1" applyBorder="1" applyAlignment="1" applyProtection="1">
      <alignment horizontal="center" vertical="center" textRotation="90" wrapText="1"/>
      <protection locked="0"/>
    </xf>
    <xf numFmtId="3" fontId="2" fillId="38" borderId="11" xfId="0" applyNumberFormat="1" applyFont="1" applyFill="1" applyBorder="1" applyAlignment="1" applyProtection="1">
      <alignment horizontal="center" vertical="center" textRotation="90" wrapText="1"/>
      <protection locked="0"/>
    </xf>
    <xf numFmtId="165" fontId="2" fillId="0" borderId="11" xfId="46" applyNumberFormat="1" applyFont="1" applyBorder="1" applyAlignment="1">
      <alignment horizontal="center" textRotation="90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justify"/>
    </xf>
    <xf numFmtId="0" fontId="2" fillId="37" borderId="20" xfId="0" applyNumberFormat="1" applyFont="1" applyFill="1" applyBorder="1" applyAlignment="1">
      <alignment horizontal="center" vertical="center" wrapText="1"/>
    </xf>
    <xf numFmtId="0" fontId="2" fillId="37" borderId="28" xfId="0" applyFont="1" applyFill="1" applyBorder="1" applyAlignment="1">
      <alignment vertical="center" textRotation="90" wrapText="1"/>
    </xf>
    <xf numFmtId="0" fontId="2" fillId="37" borderId="28" xfId="0" applyFont="1" applyFill="1" applyBorder="1" applyAlignment="1">
      <alignment vertical="center" wrapText="1"/>
    </xf>
    <xf numFmtId="0" fontId="2" fillId="39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65" fontId="2" fillId="38" borderId="31" xfId="46" applyNumberFormat="1" applyFont="1" applyFill="1" applyBorder="1" applyAlignment="1" applyProtection="1">
      <alignment horizontal="center" vertical="center" textRotation="90" wrapText="1"/>
      <protection locked="0"/>
    </xf>
    <xf numFmtId="3" fontId="2" fillId="38" borderId="28" xfId="0" applyNumberFormat="1" applyFont="1" applyFill="1" applyBorder="1" applyAlignment="1" applyProtection="1">
      <alignment horizontal="center" vertical="center" textRotation="90" wrapText="1"/>
      <protection locked="0"/>
    </xf>
    <xf numFmtId="165" fontId="2" fillId="0" borderId="28" xfId="46" applyNumberFormat="1" applyFont="1" applyBorder="1" applyAlignment="1">
      <alignment horizontal="center" textRotation="90"/>
    </xf>
    <xf numFmtId="3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8" xfId="0" applyNumberFormat="1" applyFont="1" applyFill="1" applyBorder="1" applyAlignment="1" applyProtection="1">
      <alignment vertical="center" textRotation="90" wrapText="1"/>
      <protection locked="0"/>
    </xf>
    <xf numFmtId="0" fontId="2" fillId="39" borderId="28" xfId="0" applyFont="1" applyFill="1" applyBorder="1" applyAlignment="1">
      <alignment horizontal="center" vertical="center" textRotation="90" wrapText="1"/>
    </xf>
    <xf numFmtId="0" fontId="2" fillId="37" borderId="28" xfId="0" applyFont="1" applyFill="1" applyBorder="1" applyAlignment="1" applyProtection="1">
      <alignment vertical="center" textRotation="90" wrapText="1"/>
      <protection locked="0"/>
    </xf>
    <xf numFmtId="0" fontId="2" fillId="37" borderId="32" xfId="0" applyFont="1" applyFill="1" applyBorder="1" applyAlignment="1">
      <alignment vertical="center" textRotation="90" wrapText="1"/>
    </xf>
    <xf numFmtId="3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>
      <alignment horizontal="center" vertical="center" wrapText="1"/>
    </xf>
    <xf numFmtId="3" fontId="2" fillId="35" borderId="29" xfId="0" applyNumberFormat="1" applyFont="1" applyFill="1" applyBorder="1" applyAlignment="1" applyProtection="1">
      <alignment horizontal="center" vertical="center" textRotation="90" wrapText="1"/>
      <protection/>
    </xf>
    <xf numFmtId="3" fontId="2" fillId="35" borderId="31" xfId="0" applyNumberFormat="1" applyFont="1" applyFill="1" applyBorder="1" applyAlignment="1" applyProtection="1">
      <alignment horizontal="center" vertical="center" textRotation="90" wrapText="1"/>
      <protection/>
    </xf>
    <xf numFmtId="0" fontId="2" fillId="35" borderId="17" xfId="0" applyFont="1" applyFill="1" applyBorder="1" applyAlignment="1" applyProtection="1">
      <alignment horizontal="center" vertical="center" textRotation="90" wrapText="1"/>
      <protection/>
    </xf>
    <xf numFmtId="0" fontId="2" fillId="35" borderId="28" xfId="0" applyFont="1" applyFill="1" applyBorder="1" applyAlignment="1" applyProtection="1">
      <alignment horizontal="center" vertical="center" textRotation="90" wrapText="1"/>
      <protection/>
    </xf>
    <xf numFmtId="10" fontId="2" fillId="35" borderId="17" xfId="0" applyNumberFormat="1" applyFont="1" applyFill="1" applyBorder="1" applyAlignment="1" applyProtection="1">
      <alignment horizontal="center" vertical="center" textRotation="90" wrapText="1"/>
      <protection/>
    </xf>
    <xf numFmtId="10" fontId="2" fillId="35" borderId="28" xfId="0" applyNumberFormat="1" applyFont="1" applyFill="1" applyBorder="1" applyAlignment="1" applyProtection="1">
      <alignment horizontal="center" vertical="center" textRotation="90" wrapText="1"/>
      <protection/>
    </xf>
    <xf numFmtId="0" fontId="2" fillId="35" borderId="18" xfId="0" applyFont="1" applyFill="1" applyBorder="1" applyAlignment="1" applyProtection="1">
      <alignment horizontal="center" vertical="center" textRotation="90" wrapText="1"/>
      <protection/>
    </xf>
    <xf numFmtId="0" fontId="2" fillId="35" borderId="34" xfId="0" applyFont="1" applyFill="1" applyBorder="1" applyAlignment="1" applyProtection="1">
      <alignment horizontal="center" vertical="center" textRotation="90" wrapText="1"/>
      <protection/>
    </xf>
    <xf numFmtId="3" fontId="2" fillId="18" borderId="35" xfId="0" applyNumberFormat="1" applyFont="1" applyFill="1" applyBorder="1" applyAlignment="1">
      <alignment horizontal="center" vertical="center" wrapText="1"/>
    </xf>
    <xf numFmtId="3" fontId="2" fillId="18" borderId="36" xfId="0" applyNumberFormat="1" applyFont="1" applyFill="1" applyBorder="1" applyAlignment="1">
      <alignment horizontal="center" vertical="center" wrapText="1"/>
    </xf>
    <xf numFmtId="3" fontId="6" fillId="33" borderId="37" xfId="0" applyNumberFormat="1" applyFont="1" applyFill="1" applyBorder="1" applyAlignment="1" applyProtection="1">
      <alignment horizontal="center" vertical="center" wrapText="1"/>
      <protection/>
    </xf>
    <xf numFmtId="3" fontId="6" fillId="33" borderId="38" xfId="0" applyNumberFormat="1" applyFont="1" applyFill="1" applyBorder="1" applyAlignment="1" applyProtection="1">
      <alignment horizontal="center" vertical="center" wrapText="1"/>
      <protection/>
    </xf>
    <xf numFmtId="3" fontId="6" fillId="33" borderId="39" xfId="0" applyNumberFormat="1" applyFont="1" applyFill="1" applyBorder="1" applyAlignment="1" applyProtection="1">
      <alignment horizontal="center" vertical="center" wrapText="1"/>
      <protection/>
    </xf>
    <xf numFmtId="0" fontId="5" fillId="41" borderId="37" xfId="0" applyFont="1" applyFill="1" applyBorder="1" applyAlignment="1" applyProtection="1">
      <alignment horizontal="left" vertical="center" wrapText="1"/>
      <protection locked="0"/>
    </xf>
    <xf numFmtId="0" fontId="5" fillId="41" borderId="40" xfId="0" applyFont="1" applyFill="1" applyBorder="1" applyAlignment="1" applyProtection="1">
      <alignment horizontal="left" vertical="center" wrapText="1"/>
      <protection locked="0"/>
    </xf>
    <xf numFmtId="0" fontId="5" fillId="41" borderId="38" xfId="0" applyFont="1" applyFill="1" applyBorder="1" applyAlignment="1" applyProtection="1">
      <alignment horizontal="left" vertical="center" wrapText="1"/>
      <protection locked="0"/>
    </xf>
    <xf numFmtId="0" fontId="2" fillId="41" borderId="41" xfId="0" applyFont="1" applyFill="1" applyBorder="1" applyAlignment="1">
      <alignment horizontal="left" vertical="center" wrapText="1"/>
    </xf>
    <xf numFmtId="0" fontId="2" fillId="41" borderId="42" xfId="0" applyFont="1" applyFill="1" applyBorder="1" applyAlignment="1">
      <alignment horizontal="left" vertical="center" wrapText="1"/>
    </xf>
    <xf numFmtId="0" fontId="2" fillId="41" borderId="43" xfId="0" applyFont="1" applyFill="1" applyBorder="1" applyAlignment="1">
      <alignment horizontal="left" vertical="center" wrapText="1"/>
    </xf>
    <xf numFmtId="3" fontId="5" fillId="42" borderId="32" xfId="0" applyNumberFormat="1" applyFont="1" applyFill="1" applyBorder="1" applyAlignment="1" applyProtection="1">
      <alignment horizontal="center" vertical="center" wrapText="1"/>
      <protection/>
    </xf>
    <xf numFmtId="3" fontId="5" fillId="42" borderId="0" xfId="0" applyNumberFormat="1" applyFont="1" applyFill="1" applyBorder="1" applyAlignment="1" applyProtection="1">
      <alignment horizontal="center" vertical="center" wrapText="1"/>
      <protection/>
    </xf>
    <xf numFmtId="3" fontId="5" fillId="42" borderId="31" xfId="0" applyNumberFormat="1" applyFont="1" applyFill="1" applyBorder="1" applyAlignment="1" applyProtection="1">
      <alignment horizontal="center" vertical="center" wrapText="1"/>
      <protection/>
    </xf>
    <xf numFmtId="0" fontId="5" fillId="42" borderId="32" xfId="0" applyFont="1" applyFill="1" applyBorder="1" applyAlignment="1">
      <alignment horizontal="center" vertical="center" wrapText="1"/>
    </xf>
    <xf numFmtId="0" fontId="5" fillId="42" borderId="0" xfId="0" applyFont="1" applyFill="1" applyBorder="1" applyAlignment="1">
      <alignment horizontal="center" vertical="center" wrapText="1"/>
    </xf>
    <xf numFmtId="0" fontId="5" fillId="42" borderId="44" xfId="0" applyFont="1" applyFill="1" applyBorder="1" applyAlignment="1">
      <alignment horizontal="center" vertical="center" wrapText="1"/>
    </xf>
    <xf numFmtId="0" fontId="2" fillId="18" borderId="45" xfId="0" applyFont="1" applyFill="1" applyBorder="1" applyAlignment="1">
      <alignment horizontal="center" vertical="center"/>
    </xf>
    <xf numFmtId="0" fontId="2" fillId="18" borderId="46" xfId="0" applyFont="1" applyFill="1" applyBorder="1" applyAlignment="1">
      <alignment horizontal="center" vertical="center"/>
    </xf>
    <xf numFmtId="164" fontId="5" fillId="18" borderId="47" xfId="0" applyNumberFormat="1" applyFont="1" applyFill="1" applyBorder="1" applyAlignment="1">
      <alignment horizontal="center" vertical="center" wrapText="1"/>
    </xf>
    <xf numFmtId="164" fontId="5" fillId="18" borderId="48" xfId="0" applyNumberFormat="1" applyFont="1" applyFill="1" applyBorder="1" applyAlignment="1">
      <alignment horizontal="center" vertical="center" wrapText="1"/>
    </xf>
    <xf numFmtId="164" fontId="5" fillId="18" borderId="49" xfId="0" applyNumberFormat="1" applyFont="1" applyFill="1" applyBorder="1" applyAlignment="1">
      <alignment horizontal="center" vertical="center" wrapText="1"/>
    </xf>
    <xf numFmtId="164" fontId="5" fillId="18" borderId="50" xfId="0" applyNumberFormat="1" applyFont="1" applyFill="1" applyBorder="1" applyAlignment="1">
      <alignment horizontal="center" vertical="center" wrapText="1"/>
    </xf>
    <xf numFmtId="0" fontId="5" fillId="18" borderId="45" xfId="0" applyFont="1" applyFill="1" applyBorder="1" applyAlignment="1" applyProtection="1">
      <alignment horizontal="center" vertical="center" wrapText="1"/>
      <protection locked="0"/>
    </xf>
    <xf numFmtId="0" fontId="5" fillId="18" borderId="24" xfId="0" applyFont="1" applyFill="1" applyBorder="1" applyAlignment="1" applyProtection="1">
      <alignment horizontal="center" vertical="center" wrapText="1"/>
      <protection locked="0"/>
    </xf>
    <xf numFmtId="4" fontId="6" fillId="18" borderId="17" xfId="0" applyNumberFormat="1" applyFont="1" applyFill="1" applyBorder="1" applyAlignment="1" applyProtection="1">
      <alignment horizontal="center" vertical="center" textRotation="90" wrapText="1"/>
      <protection/>
    </xf>
    <xf numFmtId="4" fontId="6" fillId="18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18" borderId="17" xfId="0" applyFont="1" applyFill="1" applyBorder="1" applyAlignment="1" applyProtection="1">
      <alignment horizontal="center" vertical="center" textRotation="90" wrapText="1"/>
      <protection/>
    </xf>
    <xf numFmtId="0" fontId="6" fillId="18" borderId="28" xfId="0" applyFont="1" applyFill="1" applyBorder="1" applyAlignment="1" applyProtection="1">
      <alignment horizontal="center" vertical="center" textRotation="90" wrapText="1"/>
      <protection/>
    </xf>
    <xf numFmtId="0" fontId="6" fillId="18" borderId="17" xfId="0" applyFont="1" applyFill="1" applyBorder="1" applyAlignment="1">
      <alignment horizontal="center" vertical="center" textRotation="90" wrapText="1"/>
    </xf>
    <xf numFmtId="0" fontId="6" fillId="18" borderId="28" xfId="0" applyFont="1" applyFill="1" applyBorder="1" applyAlignment="1">
      <alignment horizontal="center" vertical="center" textRotation="90" wrapText="1"/>
    </xf>
    <xf numFmtId="0" fontId="6" fillId="18" borderId="18" xfId="0" applyFont="1" applyFill="1" applyBorder="1" applyAlignment="1">
      <alignment horizontal="center" vertical="center" textRotation="90" wrapText="1"/>
    </xf>
    <xf numFmtId="0" fontId="6" fillId="18" borderId="34" xfId="0" applyFont="1" applyFill="1" applyBorder="1" applyAlignment="1">
      <alignment horizontal="center" vertical="center" textRotation="90" wrapText="1"/>
    </xf>
    <xf numFmtId="3" fontId="6" fillId="33" borderId="51" xfId="0" applyNumberFormat="1" applyFont="1" applyFill="1" applyBorder="1" applyAlignment="1" applyProtection="1">
      <alignment horizontal="center" vertical="center" wrapText="1"/>
      <protection/>
    </xf>
    <xf numFmtId="0" fontId="2" fillId="37" borderId="19" xfId="0" applyFont="1" applyFill="1" applyBorder="1" applyAlignment="1">
      <alignment horizontal="center" vertical="center" wrapText="1"/>
    </xf>
    <xf numFmtId="0" fontId="5" fillId="41" borderId="33" xfId="0" applyFont="1" applyFill="1" applyBorder="1" applyAlignment="1">
      <alignment horizontal="left" vertical="center" wrapText="1"/>
    </xf>
    <xf numFmtId="0" fontId="5" fillId="41" borderId="52" xfId="0" applyFont="1" applyFill="1" applyBorder="1" applyAlignment="1">
      <alignment horizontal="left" vertical="center" wrapText="1"/>
    </xf>
    <xf numFmtId="0" fontId="5" fillId="41" borderId="53" xfId="0" applyFont="1" applyFill="1" applyBorder="1" applyAlignment="1">
      <alignment horizontal="left" vertical="center" wrapText="1"/>
    </xf>
    <xf numFmtId="0" fontId="4" fillId="2" borderId="54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4" fillId="2" borderId="56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2" borderId="57" xfId="0" applyFont="1" applyFill="1" applyBorder="1" applyAlignment="1">
      <alignment horizontal="center"/>
    </xf>
    <xf numFmtId="0" fontId="2" fillId="37" borderId="28" xfId="0" applyFont="1" applyFill="1" applyBorder="1" applyAlignment="1">
      <alignment horizontal="center" vertical="center" wrapText="1"/>
    </xf>
    <xf numFmtId="0" fontId="2" fillId="37" borderId="58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46" xfId="0" applyFont="1" applyFill="1" applyBorder="1" applyAlignment="1">
      <alignment horizontal="center" vertical="center" wrapText="1"/>
    </xf>
    <xf numFmtId="0" fontId="2" fillId="37" borderId="56" xfId="0" applyFont="1" applyFill="1" applyBorder="1" applyAlignment="1">
      <alignment horizontal="center" vertical="center"/>
    </xf>
    <xf numFmtId="0" fontId="2" fillId="37" borderId="50" xfId="0" applyFont="1" applyFill="1" applyBorder="1" applyAlignment="1">
      <alignment horizontal="center" vertical="center"/>
    </xf>
    <xf numFmtId="0" fontId="2" fillId="37" borderId="57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67"/>
  <sheetViews>
    <sheetView tabSelected="1" zoomScale="70" zoomScaleNormal="70" zoomScalePageLayoutView="0" workbookViewId="0" topLeftCell="A1">
      <selection activeCell="C57" sqref="C57:H58"/>
    </sheetView>
  </sheetViews>
  <sheetFormatPr defaultColWidth="11.421875" defaultRowHeight="15"/>
  <cols>
    <col min="1" max="1" width="4.57421875" style="0" customWidth="1"/>
    <col min="2" max="2" width="15.8515625" style="51" customWidth="1"/>
    <col min="3" max="3" width="10.00390625" style="51" customWidth="1"/>
    <col min="4" max="4" width="27.7109375" style="0" customWidth="1"/>
    <col min="5" max="5" width="15.421875" style="0" customWidth="1"/>
    <col min="8" max="8" width="6.28125" style="53" bestFit="1" customWidth="1"/>
    <col min="9" max="9" width="10.140625" style="53" bestFit="1" customWidth="1"/>
    <col min="10" max="10" width="8.00390625" style="53" bestFit="1" customWidth="1"/>
    <col min="11" max="11" width="32.00390625" style="0" customWidth="1"/>
    <col min="12" max="12" width="17.140625" style="0" bestFit="1" customWidth="1"/>
    <col min="13" max="13" width="6.57421875" style="0" customWidth="1"/>
    <col min="14" max="14" width="6.140625" style="0" customWidth="1"/>
    <col min="15" max="32" width="5.00390625" style="0" customWidth="1"/>
    <col min="33" max="33" width="5.140625" style="54" customWidth="1"/>
    <col min="34" max="34" width="8.8515625" style="0" customWidth="1"/>
    <col min="35" max="35" width="8.28125" style="0" customWidth="1"/>
    <col min="36" max="36" width="13.140625" style="0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">
      <c r="B2" s="156" t="s">
        <v>29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8"/>
    </row>
    <row r="3" spans="2:36" ht="15.75" thickBot="1">
      <c r="B3" s="159" t="s">
        <v>30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1"/>
    </row>
    <row r="4" spans="2:36" ht="15">
      <c r="B4" s="153" t="s">
        <v>36</v>
      </c>
      <c r="C4" s="154"/>
      <c r="D4" s="154"/>
      <c r="E4" s="154"/>
      <c r="F4" s="154"/>
      <c r="G4" s="154"/>
      <c r="H4" s="155"/>
      <c r="I4" s="123" t="s">
        <v>37</v>
      </c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5"/>
    </row>
    <row r="5" spans="2:36" ht="15.75" customHeight="1" thickBot="1">
      <c r="B5" s="126" t="s">
        <v>38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8"/>
      <c r="O5" s="129" t="s">
        <v>0</v>
      </c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1"/>
      <c r="AG5" s="132" t="s">
        <v>1</v>
      </c>
      <c r="AH5" s="133"/>
      <c r="AI5" s="133"/>
      <c r="AJ5" s="134"/>
    </row>
    <row r="6" spans="2:36" ht="15">
      <c r="B6" s="135" t="s">
        <v>2</v>
      </c>
      <c r="C6" s="137" t="s">
        <v>3</v>
      </c>
      <c r="D6" s="138"/>
      <c r="E6" s="138"/>
      <c r="F6" s="138"/>
      <c r="G6" s="138"/>
      <c r="H6" s="138"/>
      <c r="I6" s="141" t="s">
        <v>4</v>
      </c>
      <c r="J6" s="143" t="s">
        <v>5</v>
      </c>
      <c r="K6" s="143" t="s">
        <v>6</v>
      </c>
      <c r="L6" s="145" t="s">
        <v>32</v>
      </c>
      <c r="M6" s="147" t="s">
        <v>33</v>
      </c>
      <c r="N6" s="149" t="s">
        <v>34</v>
      </c>
      <c r="O6" s="151" t="s">
        <v>7</v>
      </c>
      <c r="P6" s="121"/>
      <c r="Q6" s="120" t="s">
        <v>45</v>
      </c>
      <c r="R6" s="121"/>
      <c r="S6" s="120" t="s">
        <v>8</v>
      </c>
      <c r="T6" s="121"/>
      <c r="U6" s="120" t="s">
        <v>60</v>
      </c>
      <c r="V6" s="121"/>
      <c r="W6" s="120" t="s">
        <v>9</v>
      </c>
      <c r="X6" s="121"/>
      <c r="Y6" s="120" t="s">
        <v>10</v>
      </c>
      <c r="Z6" s="121"/>
      <c r="AA6" s="120" t="s">
        <v>11</v>
      </c>
      <c r="AB6" s="121"/>
      <c r="AC6" s="120" t="s">
        <v>12</v>
      </c>
      <c r="AD6" s="121"/>
      <c r="AE6" s="120" t="s">
        <v>13</v>
      </c>
      <c r="AF6" s="122"/>
      <c r="AG6" s="110" t="s">
        <v>14</v>
      </c>
      <c r="AH6" s="112" t="s">
        <v>15</v>
      </c>
      <c r="AI6" s="114" t="s">
        <v>31</v>
      </c>
      <c r="AJ6" s="116" t="s">
        <v>16</v>
      </c>
    </row>
    <row r="7" spans="2:36" ht="65.25" customHeight="1" thickBot="1">
      <c r="B7" s="136"/>
      <c r="C7" s="139"/>
      <c r="D7" s="140"/>
      <c r="E7" s="140"/>
      <c r="F7" s="140"/>
      <c r="G7" s="140"/>
      <c r="H7" s="140"/>
      <c r="I7" s="142"/>
      <c r="J7" s="144" t="s">
        <v>5</v>
      </c>
      <c r="K7" s="144"/>
      <c r="L7" s="146"/>
      <c r="M7" s="148"/>
      <c r="N7" s="150"/>
      <c r="O7" s="4" t="s">
        <v>17</v>
      </c>
      <c r="P7" s="5" t="s">
        <v>18</v>
      </c>
      <c r="Q7" s="6" t="s">
        <v>17</v>
      </c>
      <c r="R7" s="5" t="s">
        <v>18</v>
      </c>
      <c r="S7" s="6" t="s">
        <v>17</v>
      </c>
      <c r="T7" s="5" t="s">
        <v>18</v>
      </c>
      <c r="U7" s="6" t="s">
        <v>17</v>
      </c>
      <c r="V7" s="5" t="s">
        <v>18</v>
      </c>
      <c r="W7" s="6" t="s">
        <v>17</v>
      </c>
      <c r="X7" s="5" t="s">
        <v>18</v>
      </c>
      <c r="Y7" s="6" t="s">
        <v>17</v>
      </c>
      <c r="Z7" s="5" t="s">
        <v>18</v>
      </c>
      <c r="AA7" s="6" t="s">
        <v>17</v>
      </c>
      <c r="AB7" s="5" t="s">
        <v>19</v>
      </c>
      <c r="AC7" s="6" t="s">
        <v>17</v>
      </c>
      <c r="AD7" s="5" t="s">
        <v>19</v>
      </c>
      <c r="AE7" s="6" t="s">
        <v>17</v>
      </c>
      <c r="AF7" s="7" t="s">
        <v>19</v>
      </c>
      <c r="AG7" s="111"/>
      <c r="AH7" s="113"/>
      <c r="AI7" s="115"/>
      <c r="AJ7" s="117"/>
    </row>
    <row r="8" spans="2:36" ht="57" thickBot="1">
      <c r="B8" s="8" t="s">
        <v>39</v>
      </c>
      <c r="C8" s="118" t="s">
        <v>20</v>
      </c>
      <c r="D8" s="119"/>
      <c r="E8" s="119"/>
      <c r="F8" s="119"/>
      <c r="G8" s="119"/>
      <c r="H8" s="119"/>
      <c r="I8" s="9" t="s">
        <v>21</v>
      </c>
      <c r="J8" s="10"/>
      <c r="K8" s="11"/>
      <c r="L8" s="11"/>
      <c r="M8" s="12"/>
      <c r="N8" s="13"/>
      <c r="O8" s="14">
        <f aca="true" t="shared" si="0" ref="O8:AD8">O10+O23+O33</f>
        <v>121200</v>
      </c>
      <c r="P8" s="15">
        <f t="shared" si="0"/>
        <v>0</v>
      </c>
      <c r="Q8" s="15">
        <f t="shared" si="0"/>
        <v>93800</v>
      </c>
      <c r="R8" s="15">
        <f t="shared" si="0"/>
        <v>0</v>
      </c>
      <c r="S8" s="15">
        <f t="shared" si="0"/>
        <v>0</v>
      </c>
      <c r="T8" s="15">
        <f t="shared" si="0"/>
        <v>0</v>
      </c>
      <c r="U8" s="15">
        <f t="shared" si="0"/>
        <v>30000</v>
      </c>
      <c r="V8" s="15">
        <f t="shared" si="0"/>
        <v>0</v>
      </c>
      <c r="W8" s="15">
        <f t="shared" si="0"/>
        <v>0</v>
      </c>
      <c r="X8" s="15">
        <f t="shared" si="0"/>
        <v>0</v>
      </c>
      <c r="Y8" s="15">
        <f t="shared" si="0"/>
        <v>0</v>
      </c>
      <c r="Z8" s="15">
        <f t="shared" si="0"/>
        <v>0</v>
      </c>
      <c r="AA8" s="15">
        <f t="shared" si="0"/>
        <v>0</v>
      </c>
      <c r="AB8" s="15">
        <f t="shared" si="0"/>
        <v>0</v>
      </c>
      <c r="AC8" s="15">
        <f t="shared" si="0"/>
        <v>0</v>
      </c>
      <c r="AD8" s="15">
        <f t="shared" si="0"/>
        <v>0</v>
      </c>
      <c r="AE8" s="15">
        <f>+AE10+AE23+AE33</f>
        <v>245000</v>
      </c>
      <c r="AF8" s="16">
        <f>AF10+AF23+AF33</f>
        <v>0</v>
      </c>
      <c r="AG8" s="17">
        <f>AG10+AG23+AG33</f>
        <v>0</v>
      </c>
      <c r="AH8" s="18"/>
      <c r="AI8" s="18"/>
      <c r="AJ8" s="19"/>
    </row>
    <row r="9" spans="2:36" ht="15.75" thickBot="1">
      <c r="B9" s="169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1"/>
    </row>
    <row r="10" spans="2:36" ht="69.75" customHeight="1">
      <c r="B10" s="68" t="s">
        <v>22</v>
      </c>
      <c r="C10" s="69" t="s">
        <v>23</v>
      </c>
      <c r="D10" s="69" t="s">
        <v>35</v>
      </c>
      <c r="E10" s="69" t="s">
        <v>28</v>
      </c>
      <c r="F10" s="70" t="str">
        <f>J6</f>
        <v>LINEA BASE </v>
      </c>
      <c r="G10" s="70" t="str">
        <f>K6</f>
        <v>META  CUATRIENIO</v>
      </c>
      <c r="H10" s="71" t="str">
        <f>L6</f>
        <v>META  VIGENCIA(2013)</v>
      </c>
      <c r="I10" s="71" t="str">
        <f>M6</f>
        <v>META  ALCANZADA 1 SEMESTRE</v>
      </c>
      <c r="J10" s="71" t="str">
        <f>N6</f>
        <v>META  ALCANZADA 2 SEMESTRE</v>
      </c>
      <c r="K10" s="69" t="s">
        <v>24</v>
      </c>
      <c r="L10" s="69" t="s">
        <v>25</v>
      </c>
      <c r="M10" s="72" t="s">
        <v>26</v>
      </c>
      <c r="N10" s="72" t="s">
        <v>27</v>
      </c>
      <c r="O10" s="63">
        <f>SUM(O11:O21)</f>
        <v>8000</v>
      </c>
      <c r="P10" s="63">
        <f aca="true" t="shared" si="1" ref="P10:AD10">SUM(P11:P21)</f>
        <v>0</v>
      </c>
      <c r="Q10" s="63">
        <f t="shared" si="1"/>
        <v>48400</v>
      </c>
      <c r="R10" s="63">
        <f t="shared" si="1"/>
        <v>0</v>
      </c>
      <c r="S10" s="63">
        <f t="shared" si="1"/>
        <v>0</v>
      </c>
      <c r="T10" s="63">
        <f t="shared" si="1"/>
        <v>0</v>
      </c>
      <c r="U10" s="63">
        <f t="shared" si="1"/>
        <v>30000</v>
      </c>
      <c r="V10" s="63">
        <f t="shared" si="1"/>
        <v>0</v>
      </c>
      <c r="W10" s="63">
        <f t="shared" si="1"/>
        <v>0</v>
      </c>
      <c r="X10" s="63">
        <f t="shared" si="1"/>
        <v>0</v>
      </c>
      <c r="Y10" s="63">
        <f t="shared" si="1"/>
        <v>0</v>
      </c>
      <c r="Z10" s="63">
        <f t="shared" si="1"/>
        <v>0</v>
      </c>
      <c r="AA10" s="63">
        <f t="shared" si="1"/>
        <v>0</v>
      </c>
      <c r="AB10" s="63">
        <f t="shared" si="1"/>
        <v>0</v>
      </c>
      <c r="AC10" s="63">
        <f t="shared" si="1"/>
        <v>0</v>
      </c>
      <c r="AD10" s="63">
        <f t="shared" si="1"/>
        <v>0</v>
      </c>
      <c r="AE10" s="22">
        <f>SUM(O10:AD10)</f>
        <v>86400</v>
      </c>
      <c r="AF10" s="20">
        <f>AF11</f>
        <v>0</v>
      </c>
      <c r="AG10" s="23">
        <f>SUM(AG11:AG19)</f>
        <v>0</v>
      </c>
      <c r="AH10" s="24"/>
      <c r="AI10" s="24"/>
      <c r="AJ10" s="25"/>
    </row>
    <row r="11" spans="2:36" ht="66.75" customHeight="1">
      <c r="B11" s="164" t="s">
        <v>41</v>
      </c>
      <c r="C11" s="162" t="s">
        <v>42</v>
      </c>
      <c r="D11" s="64" t="s">
        <v>40</v>
      </c>
      <c r="E11" s="64" t="s">
        <v>44</v>
      </c>
      <c r="F11" s="56">
        <v>1</v>
      </c>
      <c r="G11" s="57">
        <v>400</v>
      </c>
      <c r="H11" s="27">
        <v>100</v>
      </c>
      <c r="I11" s="58"/>
      <c r="J11" s="65"/>
      <c r="K11" s="34" t="s">
        <v>43</v>
      </c>
      <c r="L11" s="34" t="s">
        <v>44</v>
      </c>
      <c r="M11" s="66"/>
      <c r="N11" s="67"/>
      <c r="O11" s="30"/>
      <c r="P11" s="30"/>
      <c r="Q11" s="30">
        <v>6600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 t="s">
        <v>50</v>
      </c>
      <c r="AH11" s="78" t="s">
        <v>47</v>
      </c>
      <c r="AI11" s="78" t="s">
        <v>48</v>
      </c>
      <c r="AJ11" s="60" t="s">
        <v>49</v>
      </c>
    </row>
    <row r="12" spans="2:36" ht="56.25">
      <c r="B12" s="164"/>
      <c r="C12" s="162"/>
      <c r="D12" s="62" t="s">
        <v>46</v>
      </c>
      <c r="E12" s="62" t="s">
        <v>58</v>
      </c>
      <c r="F12" s="48">
        <v>1</v>
      </c>
      <c r="G12" s="59">
        <v>1</v>
      </c>
      <c r="H12" s="36">
        <v>1</v>
      </c>
      <c r="I12" s="60"/>
      <c r="J12" s="61"/>
      <c r="K12" s="34" t="s">
        <v>56</v>
      </c>
      <c r="L12" s="34" t="s">
        <v>54</v>
      </c>
      <c r="M12" s="35"/>
      <c r="N12" s="26"/>
      <c r="O12" s="30">
        <v>4000</v>
      </c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>
        <v>4</v>
      </c>
      <c r="AF12" s="30"/>
      <c r="AG12" s="30" t="s">
        <v>50</v>
      </c>
      <c r="AH12" s="78" t="s">
        <v>52</v>
      </c>
      <c r="AI12" s="78" t="s">
        <v>48</v>
      </c>
      <c r="AJ12" s="60" t="s">
        <v>51</v>
      </c>
    </row>
    <row r="13" spans="2:36" ht="60" customHeight="1">
      <c r="B13" s="164"/>
      <c r="C13" s="162"/>
      <c r="D13" s="62" t="s">
        <v>53</v>
      </c>
      <c r="E13" s="64" t="s">
        <v>44</v>
      </c>
      <c r="F13" s="48">
        <v>200</v>
      </c>
      <c r="G13" s="59">
        <v>400</v>
      </c>
      <c r="H13" s="36">
        <v>100</v>
      </c>
      <c r="I13" s="60"/>
      <c r="J13" s="61"/>
      <c r="K13" s="34" t="s">
        <v>63</v>
      </c>
      <c r="L13" s="34" t="s">
        <v>44</v>
      </c>
      <c r="M13" s="39"/>
      <c r="N13" s="26"/>
      <c r="O13" s="30"/>
      <c r="P13" s="30"/>
      <c r="Q13" s="30">
        <v>1480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 t="s">
        <v>50</v>
      </c>
      <c r="AH13" s="78" t="s">
        <v>47</v>
      </c>
      <c r="AI13" s="78" t="s">
        <v>48</v>
      </c>
      <c r="AJ13" s="60" t="s">
        <v>57</v>
      </c>
    </row>
    <row r="14" spans="2:36" ht="105" customHeight="1" thickBot="1">
      <c r="B14" s="164"/>
      <c r="C14" s="162"/>
      <c r="D14" s="73" t="s">
        <v>59</v>
      </c>
      <c r="E14" s="62" t="s">
        <v>58</v>
      </c>
      <c r="F14" s="49">
        <v>4</v>
      </c>
      <c r="G14" s="74">
        <v>2</v>
      </c>
      <c r="H14" s="43">
        <v>1</v>
      </c>
      <c r="I14" s="76"/>
      <c r="J14" s="76"/>
      <c r="K14" s="34" t="s">
        <v>66</v>
      </c>
      <c r="L14" s="34" t="s">
        <v>54</v>
      </c>
      <c r="M14" s="39"/>
      <c r="N14" s="26"/>
      <c r="O14" s="30"/>
      <c r="P14" s="30"/>
      <c r="Q14" s="30"/>
      <c r="R14" s="30"/>
      <c r="S14" s="30"/>
      <c r="T14" s="30"/>
      <c r="U14" s="30">
        <v>30000</v>
      </c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 t="s">
        <v>61</v>
      </c>
      <c r="AH14" s="78" t="s">
        <v>52</v>
      </c>
      <c r="AI14" s="78" t="s">
        <v>48</v>
      </c>
      <c r="AJ14" s="60" t="s">
        <v>51</v>
      </c>
    </row>
    <row r="15" spans="2:36" ht="102" customHeight="1">
      <c r="B15" s="164"/>
      <c r="C15" s="162"/>
      <c r="D15" s="79" t="s">
        <v>62</v>
      </c>
      <c r="E15" s="64" t="s">
        <v>44</v>
      </c>
      <c r="F15" s="80">
        <v>438</v>
      </c>
      <c r="G15" s="81">
        <v>200</v>
      </c>
      <c r="H15" s="82">
        <v>100</v>
      </c>
      <c r="I15" s="83"/>
      <c r="J15" s="84"/>
      <c r="K15" s="34" t="s">
        <v>63</v>
      </c>
      <c r="L15" s="34" t="s">
        <v>44</v>
      </c>
      <c r="M15" s="39"/>
      <c r="N15" s="26"/>
      <c r="O15" s="30"/>
      <c r="P15" s="30"/>
      <c r="Q15" s="30">
        <v>5000</v>
      </c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 t="s">
        <v>50</v>
      </c>
      <c r="AH15" s="78" t="s">
        <v>47</v>
      </c>
      <c r="AI15" s="78" t="s">
        <v>48</v>
      </c>
      <c r="AJ15" s="60" t="s">
        <v>57</v>
      </c>
    </row>
    <row r="16" spans="2:36" ht="118.5" customHeight="1">
      <c r="B16" s="164"/>
      <c r="C16" s="162"/>
      <c r="D16" s="79" t="s">
        <v>65</v>
      </c>
      <c r="E16" s="64" t="s">
        <v>44</v>
      </c>
      <c r="F16" s="80">
        <v>355</v>
      </c>
      <c r="G16" s="81">
        <v>200</v>
      </c>
      <c r="H16" s="82">
        <v>100</v>
      </c>
      <c r="I16" s="83"/>
      <c r="J16" s="84"/>
      <c r="K16" s="34" t="s">
        <v>63</v>
      </c>
      <c r="L16" s="34" t="s">
        <v>44</v>
      </c>
      <c r="M16" s="85"/>
      <c r="N16" s="86"/>
      <c r="O16" s="30"/>
      <c r="P16" s="30"/>
      <c r="Q16" s="30">
        <v>5000</v>
      </c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 t="s">
        <v>50</v>
      </c>
      <c r="AH16" s="78" t="s">
        <v>47</v>
      </c>
      <c r="AI16" s="78" t="s">
        <v>48</v>
      </c>
      <c r="AJ16" s="60" t="s">
        <v>57</v>
      </c>
    </row>
    <row r="17" spans="2:36" ht="60" customHeight="1">
      <c r="B17" s="164"/>
      <c r="C17" s="162"/>
      <c r="D17" s="79" t="s">
        <v>64</v>
      </c>
      <c r="E17" s="64" t="s">
        <v>44</v>
      </c>
      <c r="F17" s="80">
        <v>1</v>
      </c>
      <c r="G17" s="81">
        <v>1</v>
      </c>
      <c r="H17" s="82">
        <v>1</v>
      </c>
      <c r="I17" s="83"/>
      <c r="J17" s="84"/>
      <c r="K17" s="34" t="s">
        <v>55</v>
      </c>
      <c r="L17" s="34" t="s">
        <v>44</v>
      </c>
      <c r="M17" s="85"/>
      <c r="N17" s="86"/>
      <c r="O17" s="30"/>
      <c r="P17" s="30"/>
      <c r="Q17" s="30">
        <v>18820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 t="s">
        <v>67</v>
      </c>
      <c r="AH17" s="78" t="s">
        <v>47</v>
      </c>
      <c r="AI17" s="78" t="s">
        <v>48</v>
      </c>
      <c r="AJ17" s="60" t="s">
        <v>57</v>
      </c>
    </row>
    <row r="18" spans="2:36" ht="60" customHeight="1">
      <c r="B18" s="164"/>
      <c r="C18" s="162"/>
      <c r="D18" s="79" t="s">
        <v>68</v>
      </c>
      <c r="E18" s="64" t="s">
        <v>74</v>
      </c>
      <c r="F18" s="80">
        <v>1</v>
      </c>
      <c r="G18" s="81">
        <v>8</v>
      </c>
      <c r="H18" s="82">
        <v>2</v>
      </c>
      <c r="I18" s="83"/>
      <c r="J18" s="84"/>
      <c r="K18" s="34" t="s">
        <v>70</v>
      </c>
      <c r="L18" s="34" t="s">
        <v>71</v>
      </c>
      <c r="M18" s="85"/>
      <c r="N18" s="86"/>
      <c r="O18" s="30">
        <v>4000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40" t="s">
        <v>75</v>
      </c>
      <c r="AH18" s="78" t="s">
        <v>47</v>
      </c>
      <c r="AI18" s="78" t="s">
        <v>48</v>
      </c>
      <c r="AJ18" s="60" t="s">
        <v>57</v>
      </c>
    </row>
    <row r="19" spans="2:36" ht="60" customHeight="1">
      <c r="B19" s="164"/>
      <c r="C19" s="162"/>
      <c r="D19" s="62" t="s">
        <v>68</v>
      </c>
      <c r="E19" s="62" t="s">
        <v>69</v>
      </c>
      <c r="F19" s="48">
        <v>1</v>
      </c>
      <c r="G19" s="59">
        <v>10</v>
      </c>
      <c r="H19" s="36">
        <v>3</v>
      </c>
      <c r="I19" s="60"/>
      <c r="J19" s="61"/>
      <c r="K19" s="87" t="s">
        <v>72</v>
      </c>
      <c r="L19" s="87" t="s">
        <v>73</v>
      </c>
      <c r="M19" s="39"/>
      <c r="N19" s="26"/>
      <c r="O19" s="40"/>
      <c r="P19" s="40"/>
      <c r="Q19" s="40">
        <v>1500</v>
      </c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 t="s">
        <v>76</v>
      </c>
      <c r="AH19" s="78" t="s">
        <v>47</v>
      </c>
      <c r="AI19" s="78" t="s">
        <v>48</v>
      </c>
      <c r="AJ19" s="60" t="s">
        <v>51</v>
      </c>
    </row>
    <row r="20" spans="2:36" ht="108" customHeight="1">
      <c r="B20" s="164"/>
      <c r="C20" s="162"/>
      <c r="D20" s="62" t="s">
        <v>77</v>
      </c>
      <c r="E20" s="64" t="s">
        <v>44</v>
      </c>
      <c r="F20" s="80">
        <v>543</v>
      </c>
      <c r="G20" s="81">
        <v>200</v>
      </c>
      <c r="H20" s="82">
        <v>50</v>
      </c>
      <c r="I20" s="83"/>
      <c r="J20" s="84"/>
      <c r="K20" s="34" t="s">
        <v>63</v>
      </c>
      <c r="L20" s="34" t="s">
        <v>44</v>
      </c>
      <c r="M20" s="85"/>
      <c r="N20" s="86"/>
      <c r="O20" s="30"/>
      <c r="P20" s="30"/>
      <c r="Q20" s="30">
        <v>5000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 t="s">
        <v>50</v>
      </c>
      <c r="AH20" s="78" t="s">
        <v>47</v>
      </c>
      <c r="AI20" s="78" t="s">
        <v>48</v>
      </c>
      <c r="AJ20" s="60" t="s">
        <v>57</v>
      </c>
    </row>
    <row r="21" spans="2:36" ht="113.25" customHeight="1">
      <c r="B21" s="164"/>
      <c r="C21" s="162"/>
      <c r="D21" s="89" t="s">
        <v>78</v>
      </c>
      <c r="E21" s="64" t="s">
        <v>44</v>
      </c>
      <c r="F21" s="48">
        <v>2068</v>
      </c>
      <c r="G21" s="59">
        <v>2000</v>
      </c>
      <c r="H21" s="36">
        <v>500</v>
      </c>
      <c r="I21" s="60"/>
      <c r="J21" s="61"/>
      <c r="K21" s="34" t="s">
        <v>79</v>
      </c>
      <c r="L21" s="34" t="s">
        <v>44</v>
      </c>
      <c r="M21" s="39"/>
      <c r="N21" s="26"/>
      <c r="O21" s="40"/>
      <c r="P21" s="40"/>
      <c r="Q21" s="40">
        <v>5000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30" t="s">
        <v>67</v>
      </c>
      <c r="AH21" s="78" t="s">
        <v>47</v>
      </c>
      <c r="AI21" s="78" t="s">
        <v>48</v>
      </c>
      <c r="AJ21" s="60" t="s">
        <v>57</v>
      </c>
    </row>
    <row r="22" spans="2:36" ht="15.75" thickBot="1">
      <c r="B22" s="166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8"/>
    </row>
    <row r="23" spans="2:36" ht="45">
      <c r="B23" s="68" t="s">
        <v>22</v>
      </c>
      <c r="C23" s="69" t="s">
        <v>23</v>
      </c>
      <c r="D23" s="69" t="s">
        <v>35</v>
      </c>
      <c r="E23" s="69" t="s">
        <v>28</v>
      </c>
      <c r="F23" s="70" t="str">
        <f>F10</f>
        <v>LINEA BASE </v>
      </c>
      <c r="G23" s="70" t="str">
        <f>G10</f>
        <v>META  CUATRIENIO</v>
      </c>
      <c r="H23" s="70" t="str">
        <f>H10</f>
        <v>META  VIGENCIA(2013)</v>
      </c>
      <c r="I23" s="70" t="str">
        <f>I10</f>
        <v>META  ALCANZADA 1 SEMESTRE</v>
      </c>
      <c r="J23" s="70" t="str">
        <f>J10</f>
        <v>META  ALCANZADA 2 SEMESTRE</v>
      </c>
      <c r="K23" s="69" t="s">
        <v>24</v>
      </c>
      <c r="L23" s="69" t="s">
        <v>25</v>
      </c>
      <c r="M23" s="72" t="s">
        <v>26</v>
      </c>
      <c r="N23" s="72" t="s">
        <v>27</v>
      </c>
      <c r="O23" s="63">
        <f>SUM(O24:O31)</f>
        <v>12000</v>
      </c>
      <c r="P23" s="20">
        <f>SUM(P24:P31)</f>
        <v>0</v>
      </c>
      <c r="Q23" s="21">
        <f>SUM(Q24:Q31)</f>
        <v>45400</v>
      </c>
      <c r="R23" s="20">
        <f>SUM(R24:R31)</f>
        <v>0</v>
      </c>
      <c r="S23" s="21"/>
      <c r="T23" s="20"/>
      <c r="U23" s="21"/>
      <c r="V23" s="20"/>
      <c r="W23" s="21"/>
      <c r="X23" s="20"/>
      <c r="Y23" s="21"/>
      <c r="Z23" s="20"/>
      <c r="AA23" s="21"/>
      <c r="AB23" s="20"/>
      <c r="AC23" s="21"/>
      <c r="AD23" s="20"/>
      <c r="AE23" s="22">
        <f>O23+Q23</f>
        <v>57400</v>
      </c>
      <c r="AF23" s="20">
        <f>AF24</f>
        <v>0</v>
      </c>
      <c r="AG23" s="23">
        <f>SUM(AG24:AG31)</f>
        <v>0</v>
      </c>
      <c r="AH23" s="24"/>
      <c r="AI23" s="24"/>
      <c r="AJ23" s="25"/>
    </row>
    <row r="24" spans="2:36" ht="63" customHeight="1">
      <c r="B24" s="164" t="s">
        <v>80</v>
      </c>
      <c r="C24" s="162" t="s">
        <v>42</v>
      </c>
      <c r="D24" s="89" t="s">
        <v>81</v>
      </c>
      <c r="E24" s="89" t="s">
        <v>88</v>
      </c>
      <c r="F24" s="56">
        <v>376</v>
      </c>
      <c r="G24" s="57">
        <v>100</v>
      </c>
      <c r="H24" s="27">
        <v>25</v>
      </c>
      <c r="I24" s="58"/>
      <c r="J24" s="65"/>
      <c r="K24" s="34" t="s">
        <v>79</v>
      </c>
      <c r="L24" s="34" t="s">
        <v>88</v>
      </c>
      <c r="M24" s="66"/>
      <c r="N24" s="67"/>
      <c r="O24" s="28"/>
      <c r="P24" s="29"/>
      <c r="Q24" s="40">
        <v>2000</v>
      </c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77"/>
      <c r="AF24" s="77"/>
      <c r="AG24" s="30" t="s">
        <v>97</v>
      </c>
      <c r="AH24" s="78" t="s">
        <v>47</v>
      </c>
      <c r="AI24" s="78" t="s">
        <v>48</v>
      </c>
      <c r="AJ24" s="60" t="s">
        <v>51</v>
      </c>
    </row>
    <row r="25" spans="2:36" ht="58.5" customHeight="1">
      <c r="B25" s="164"/>
      <c r="C25" s="162"/>
      <c r="D25" s="89" t="s">
        <v>82</v>
      </c>
      <c r="E25" s="89" t="s">
        <v>89</v>
      </c>
      <c r="F25" s="48">
        <v>578</v>
      </c>
      <c r="G25" s="59">
        <v>600</v>
      </c>
      <c r="H25" s="36">
        <v>150</v>
      </c>
      <c r="I25" s="58"/>
      <c r="J25" s="65"/>
      <c r="K25" s="34" t="s">
        <v>79</v>
      </c>
      <c r="L25" s="34" t="s">
        <v>89</v>
      </c>
      <c r="M25" s="66"/>
      <c r="N25" s="67"/>
      <c r="O25" s="28"/>
      <c r="P25" s="29"/>
      <c r="Q25" s="40">
        <v>2000</v>
      </c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77"/>
      <c r="AF25" s="77"/>
      <c r="AG25" s="30" t="s">
        <v>98</v>
      </c>
      <c r="AH25" s="78" t="s">
        <v>47</v>
      </c>
      <c r="AI25" s="78" t="s">
        <v>48</v>
      </c>
      <c r="AJ25" s="60" t="s">
        <v>101</v>
      </c>
    </row>
    <row r="26" spans="2:36" ht="59.25" customHeight="1">
      <c r="B26" s="164"/>
      <c r="C26" s="162"/>
      <c r="D26" s="89" t="s">
        <v>83</v>
      </c>
      <c r="E26" s="89" t="s">
        <v>90</v>
      </c>
      <c r="F26" s="48">
        <v>300</v>
      </c>
      <c r="G26" s="59">
        <v>600</v>
      </c>
      <c r="H26" s="36">
        <v>150</v>
      </c>
      <c r="I26" s="58"/>
      <c r="J26" s="65"/>
      <c r="K26" s="34" t="s">
        <v>94</v>
      </c>
      <c r="L26" s="34" t="s">
        <v>90</v>
      </c>
      <c r="M26" s="66"/>
      <c r="N26" s="67"/>
      <c r="P26" s="29"/>
      <c r="Q26" s="38">
        <v>10562</v>
      </c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77"/>
      <c r="AF26" s="77"/>
      <c r="AG26" s="30" t="s">
        <v>98</v>
      </c>
      <c r="AH26" s="78" t="s">
        <v>47</v>
      </c>
      <c r="AI26" s="78" t="s">
        <v>48</v>
      </c>
      <c r="AJ26" s="60" t="s">
        <v>101</v>
      </c>
    </row>
    <row r="27" spans="2:36" ht="59.25" customHeight="1">
      <c r="B27" s="164"/>
      <c r="C27" s="162"/>
      <c r="D27" s="89" t="s">
        <v>83</v>
      </c>
      <c r="E27" s="89" t="s">
        <v>90</v>
      </c>
      <c r="F27" s="48">
        <v>300</v>
      </c>
      <c r="G27" s="59">
        <v>600</v>
      </c>
      <c r="H27" s="36">
        <v>150</v>
      </c>
      <c r="I27" s="58"/>
      <c r="J27" s="65"/>
      <c r="K27" s="34" t="s">
        <v>153</v>
      </c>
      <c r="L27" s="34" t="s">
        <v>90</v>
      </c>
      <c r="M27" s="66"/>
      <c r="N27" s="67"/>
      <c r="P27" s="29"/>
      <c r="Q27" s="38">
        <v>19838</v>
      </c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77"/>
      <c r="AF27" s="77"/>
      <c r="AG27" s="30" t="s">
        <v>98</v>
      </c>
      <c r="AH27" s="78" t="s">
        <v>47</v>
      </c>
      <c r="AI27" s="78" t="s">
        <v>48</v>
      </c>
      <c r="AJ27" s="60" t="s">
        <v>101</v>
      </c>
    </row>
    <row r="28" spans="2:36" ht="67.5" customHeight="1">
      <c r="B28" s="164"/>
      <c r="C28" s="162"/>
      <c r="D28" s="89" t="s">
        <v>84</v>
      </c>
      <c r="E28" s="89" t="s">
        <v>90</v>
      </c>
      <c r="F28" s="80">
        <v>612</v>
      </c>
      <c r="G28" s="81">
        <v>600</v>
      </c>
      <c r="H28" s="82">
        <v>150</v>
      </c>
      <c r="I28" s="58"/>
      <c r="J28" s="65"/>
      <c r="K28" s="34" t="s">
        <v>79</v>
      </c>
      <c r="L28" s="34" t="s">
        <v>90</v>
      </c>
      <c r="M28" s="66"/>
      <c r="N28" s="67"/>
      <c r="O28" s="28"/>
      <c r="P28" s="29"/>
      <c r="Q28" s="40">
        <v>8000</v>
      </c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77"/>
      <c r="AF28" s="77"/>
      <c r="AG28" s="30" t="s">
        <v>98</v>
      </c>
      <c r="AH28" s="78" t="s">
        <v>47</v>
      </c>
      <c r="AI28" s="78" t="s">
        <v>48</v>
      </c>
      <c r="AJ28" s="60" t="s">
        <v>101</v>
      </c>
    </row>
    <row r="29" spans="2:36" ht="78.75">
      <c r="B29" s="164"/>
      <c r="C29" s="162"/>
      <c r="D29" s="89" t="s">
        <v>85</v>
      </c>
      <c r="E29" s="89" t="s">
        <v>91</v>
      </c>
      <c r="F29" s="80">
        <v>8</v>
      </c>
      <c r="G29" s="81">
        <v>8</v>
      </c>
      <c r="H29" s="82">
        <v>2</v>
      </c>
      <c r="I29" s="58"/>
      <c r="J29" s="65"/>
      <c r="K29" s="34" t="s">
        <v>96</v>
      </c>
      <c r="L29" s="34" t="s">
        <v>91</v>
      </c>
      <c r="M29" s="66"/>
      <c r="N29" s="67"/>
      <c r="O29" s="28">
        <v>10000</v>
      </c>
      <c r="P29" s="29"/>
      <c r="Q29" s="40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77"/>
      <c r="AF29" s="77"/>
      <c r="AG29" s="30" t="s">
        <v>100</v>
      </c>
      <c r="AH29" s="78" t="s">
        <v>47</v>
      </c>
      <c r="AI29" s="78" t="s">
        <v>48</v>
      </c>
      <c r="AJ29" s="60" t="s">
        <v>101</v>
      </c>
    </row>
    <row r="30" spans="2:36" ht="67.5">
      <c r="B30" s="164"/>
      <c r="C30" s="162"/>
      <c r="D30" s="89" t="s">
        <v>86</v>
      </c>
      <c r="E30" s="89" t="s">
        <v>92</v>
      </c>
      <c r="F30" s="80">
        <v>1</v>
      </c>
      <c r="G30" s="81">
        <v>4</v>
      </c>
      <c r="H30" s="82">
        <v>1</v>
      </c>
      <c r="I30" s="58"/>
      <c r="J30" s="65"/>
      <c r="K30" s="34" t="s">
        <v>95</v>
      </c>
      <c r="L30" s="34" t="s">
        <v>92</v>
      </c>
      <c r="M30" s="66"/>
      <c r="N30" s="67"/>
      <c r="O30" s="28"/>
      <c r="P30" s="29"/>
      <c r="Q30" s="40">
        <v>3000</v>
      </c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77"/>
      <c r="AF30" s="77"/>
      <c r="AG30" s="30" t="s">
        <v>98</v>
      </c>
      <c r="AH30" s="78" t="s">
        <v>47</v>
      </c>
      <c r="AI30" s="78" t="s">
        <v>48</v>
      </c>
      <c r="AJ30" s="60" t="s">
        <v>101</v>
      </c>
    </row>
    <row r="31" spans="2:37" ht="57.75" customHeight="1" thickBot="1">
      <c r="B31" s="165"/>
      <c r="C31" s="163"/>
      <c r="D31" s="89" t="s">
        <v>87</v>
      </c>
      <c r="E31" s="89" t="s">
        <v>93</v>
      </c>
      <c r="F31" s="49">
        <v>237</v>
      </c>
      <c r="G31" s="74">
        <v>80</v>
      </c>
      <c r="H31" s="43">
        <v>20</v>
      </c>
      <c r="I31" s="58"/>
      <c r="J31" s="65"/>
      <c r="K31" s="34" t="s">
        <v>79</v>
      </c>
      <c r="L31" s="34" t="s">
        <v>93</v>
      </c>
      <c r="M31" s="66"/>
      <c r="N31" s="67"/>
      <c r="O31" s="40">
        <v>2000</v>
      </c>
      <c r="P31" s="29"/>
      <c r="Q31" s="88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77"/>
      <c r="AF31" s="77"/>
      <c r="AG31" s="40" t="s">
        <v>99</v>
      </c>
      <c r="AH31" s="78" t="s">
        <v>47</v>
      </c>
      <c r="AI31" s="78" t="s">
        <v>48</v>
      </c>
      <c r="AJ31" s="60" t="s">
        <v>101</v>
      </c>
      <c r="AK31" s="50"/>
    </row>
    <row r="32" spans="2:37" ht="4.5" customHeight="1" thickBot="1">
      <c r="B32" s="166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8"/>
      <c r="AK32" s="50"/>
    </row>
    <row r="33" spans="2:37" ht="74.25" customHeight="1" thickBot="1">
      <c r="B33" s="68" t="s">
        <v>22</v>
      </c>
      <c r="C33" s="69" t="s">
        <v>23</v>
      </c>
      <c r="D33" s="69" t="s">
        <v>35</v>
      </c>
      <c r="E33" s="69" t="s">
        <v>28</v>
      </c>
      <c r="F33" s="70" t="str">
        <f>F23</f>
        <v>LINEA BASE </v>
      </c>
      <c r="G33" s="70" t="str">
        <f>G23</f>
        <v>META  CUATRIENIO</v>
      </c>
      <c r="H33" s="70" t="str">
        <f>H23</f>
        <v>META  VIGENCIA(2013)</v>
      </c>
      <c r="I33" s="70" t="str">
        <f>I23</f>
        <v>META  ALCANZADA 1 SEMESTRE</v>
      </c>
      <c r="J33" s="70" t="str">
        <f>J23</f>
        <v>META  ALCANZADA 2 SEMESTRE</v>
      </c>
      <c r="K33" s="69" t="s">
        <v>24</v>
      </c>
      <c r="L33" s="69" t="s">
        <v>25</v>
      </c>
      <c r="M33" s="72" t="s">
        <v>26</v>
      </c>
      <c r="N33" s="72" t="s">
        <v>27</v>
      </c>
      <c r="O33" s="63">
        <f>SUM(O34:O42)</f>
        <v>101200</v>
      </c>
      <c r="P33" s="20">
        <f>SUM(P34:P42)</f>
        <v>0</v>
      </c>
      <c r="Q33" s="21">
        <f>SUM(Q34:Q42)</f>
        <v>0</v>
      </c>
      <c r="R33" s="20">
        <f>SUM(R34:R42)</f>
        <v>0</v>
      </c>
      <c r="S33" s="21"/>
      <c r="T33" s="20"/>
      <c r="U33" s="21"/>
      <c r="V33" s="20"/>
      <c r="W33" s="21"/>
      <c r="X33" s="20"/>
      <c r="Y33" s="21"/>
      <c r="Z33" s="20"/>
      <c r="AA33" s="21"/>
      <c r="AB33" s="20"/>
      <c r="AC33" s="21"/>
      <c r="AD33" s="20"/>
      <c r="AE33" s="22">
        <f>O33+Q33</f>
        <v>101200</v>
      </c>
      <c r="AF33" s="20">
        <f>AF34</f>
        <v>0</v>
      </c>
      <c r="AG33" s="23">
        <f>SUM(AG34:AG42)</f>
        <v>0</v>
      </c>
      <c r="AH33" s="24"/>
      <c r="AI33" s="24"/>
      <c r="AJ33" s="25"/>
      <c r="AK33" s="50"/>
    </row>
    <row r="34" spans="2:37" ht="89.25" customHeight="1">
      <c r="B34" s="164" t="s">
        <v>102</v>
      </c>
      <c r="C34" s="162" t="s">
        <v>42</v>
      </c>
      <c r="D34" s="89" t="s">
        <v>103</v>
      </c>
      <c r="E34" s="89" t="s">
        <v>108</v>
      </c>
      <c r="F34" s="56">
        <v>1</v>
      </c>
      <c r="G34" s="57">
        <v>1</v>
      </c>
      <c r="H34" s="27">
        <v>1</v>
      </c>
      <c r="I34" s="58"/>
      <c r="J34" s="65"/>
      <c r="K34" s="34" t="s">
        <v>111</v>
      </c>
      <c r="L34" s="34" t="s">
        <v>108</v>
      </c>
      <c r="M34" s="66"/>
      <c r="N34" s="67"/>
      <c r="O34" s="28">
        <v>30000</v>
      </c>
      <c r="P34" s="29"/>
      <c r="Q34" s="30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  <c r="AD34" s="32"/>
      <c r="AE34" s="77"/>
      <c r="AF34" s="77"/>
      <c r="AG34" s="60" t="s">
        <v>120</v>
      </c>
      <c r="AH34" s="60" t="s">
        <v>118</v>
      </c>
      <c r="AI34" s="60" t="s">
        <v>117</v>
      </c>
      <c r="AJ34" s="60" t="s">
        <v>51</v>
      </c>
      <c r="AK34" s="50"/>
    </row>
    <row r="35" spans="2:37" ht="87.75" customHeight="1">
      <c r="B35" s="164"/>
      <c r="C35" s="162"/>
      <c r="D35" s="89" t="s">
        <v>104</v>
      </c>
      <c r="E35" s="89" t="s">
        <v>54</v>
      </c>
      <c r="F35" s="56">
        <v>1</v>
      </c>
      <c r="G35" s="57">
        <v>1</v>
      </c>
      <c r="H35" s="27">
        <v>1</v>
      </c>
      <c r="I35" s="60"/>
      <c r="J35" s="61"/>
      <c r="K35" s="34" t="s">
        <v>112</v>
      </c>
      <c r="L35" s="34" t="s">
        <v>54</v>
      </c>
      <c r="M35" s="35"/>
      <c r="N35" s="26"/>
      <c r="O35" s="37">
        <v>1468</v>
      </c>
      <c r="P35" s="29"/>
      <c r="Q35" s="38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77"/>
      <c r="AF35" s="77"/>
      <c r="AG35" s="60" t="s">
        <v>120</v>
      </c>
      <c r="AH35" s="60" t="s">
        <v>54</v>
      </c>
      <c r="AI35" s="60" t="s">
        <v>117</v>
      </c>
      <c r="AJ35" s="60" t="s">
        <v>51</v>
      </c>
      <c r="AK35" s="50"/>
    </row>
    <row r="36" spans="2:36" ht="37.5" customHeight="1">
      <c r="B36" s="164"/>
      <c r="C36" s="162"/>
      <c r="D36" s="89" t="s">
        <v>105</v>
      </c>
      <c r="E36" s="89" t="s">
        <v>109</v>
      </c>
      <c r="F36" s="56">
        <v>1</v>
      </c>
      <c r="G36" s="57">
        <v>1</v>
      </c>
      <c r="H36" s="27">
        <v>1</v>
      </c>
      <c r="I36" s="60"/>
      <c r="J36" s="61"/>
      <c r="K36" s="34" t="s">
        <v>94</v>
      </c>
      <c r="L36" s="34" t="s">
        <v>109</v>
      </c>
      <c r="M36" s="39"/>
      <c r="N36" s="26"/>
      <c r="O36" s="40">
        <v>21849</v>
      </c>
      <c r="P36" s="29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77"/>
      <c r="AF36" s="77"/>
      <c r="AG36" s="60" t="s">
        <v>120</v>
      </c>
      <c r="AH36" s="60" t="s">
        <v>118</v>
      </c>
      <c r="AI36" s="60" t="s">
        <v>117</v>
      </c>
      <c r="AJ36" s="60" t="s">
        <v>101</v>
      </c>
    </row>
    <row r="37" spans="2:36" ht="37.5" customHeight="1">
      <c r="B37" s="164"/>
      <c r="C37" s="162"/>
      <c r="D37" s="89" t="s">
        <v>105</v>
      </c>
      <c r="E37" s="89" t="s">
        <v>109</v>
      </c>
      <c r="F37" s="56">
        <v>1</v>
      </c>
      <c r="G37" s="57">
        <v>1</v>
      </c>
      <c r="H37" s="27">
        <v>1</v>
      </c>
      <c r="I37" s="83"/>
      <c r="J37" s="84"/>
      <c r="K37" s="34" t="s">
        <v>113</v>
      </c>
      <c r="L37" s="34" t="s">
        <v>109</v>
      </c>
      <c r="M37" s="85"/>
      <c r="N37" s="86"/>
      <c r="O37" s="90">
        <v>11492</v>
      </c>
      <c r="P37" s="91"/>
      <c r="Q37" s="92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77"/>
      <c r="AF37" s="77"/>
      <c r="AG37" s="60" t="s">
        <v>120</v>
      </c>
      <c r="AH37" s="60" t="s">
        <v>118</v>
      </c>
      <c r="AI37" s="60" t="s">
        <v>117</v>
      </c>
      <c r="AJ37" s="60" t="s">
        <v>101</v>
      </c>
    </row>
    <row r="38" spans="2:36" ht="37.5" customHeight="1">
      <c r="B38" s="164"/>
      <c r="C38" s="162"/>
      <c r="D38" s="89" t="s">
        <v>105</v>
      </c>
      <c r="E38" s="89" t="s">
        <v>109</v>
      </c>
      <c r="F38" s="56">
        <v>1</v>
      </c>
      <c r="G38" s="57">
        <v>1</v>
      </c>
      <c r="H38" s="27">
        <v>1</v>
      </c>
      <c r="I38" s="83"/>
      <c r="J38" s="84"/>
      <c r="K38" s="34" t="s">
        <v>114</v>
      </c>
      <c r="L38" s="34" t="s">
        <v>109</v>
      </c>
      <c r="M38" s="85"/>
      <c r="N38" s="86"/>
      <c r="O38" s="90">
        <v>9659</v>
      </c>
      <c r="P38" s="91"/>
      <c r="Q38" s="92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77"/>
      <c r="AF38" s="77"/>
      <c r="AG38" s="60" t="s">
        <v>120</v>
      </c>
      <c r="AH38" s="60" t="s">
        <v>118</v>
      </c>
      <c r="AI38" s="60" t="s">
        <v>117</v>
      </c>
      <c r="AJ38" s="60" t="s">
        <v>101</v>
      </c>
    </row>
    <row r="39" spans="2:36" ht="37.5" customHeight="1">
      <c r="B39" s="164"/>
      <c r="C39" s="162"/>
      <c r="D39" s="89" t="s">
        <v>105</v>
      </c>
      <c r="E39" s="89" t="s">
        <v>109</v>
      </c>
      <c r="F39" s="56">
        <v>1</v>
      </c>
      <c r="G39" s="57">
        <v>1</v>
      </c>
      <c r="H39" s="27">
        <v>1</v>
      </c>
      <c r="I39" s="83"/>
      <c r="J39" s="84"/>
      <c r="K39" s="34" t="s">
        <v>115</v>
      </c>
      <c r="L39" s="34" t="s">
        <v>109</v>
      </c>
      <c r="M39" s="85"/>
      <c r="N39" s="86"/>
      <c r="O39" s="90">
        <v>10732</v>
      </c>
      <c r="P39" s="91"/>
      <c r="Q39" s="92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77"/>
      <c r="AF39" s="77"/>
      <c r="AG39" s="60" t="s">
        <v>120</v>
      </c>
      <c r="AH39" s="60" t="s">
        <v>118</v>
      </c>
      <c r="AI39" s="60" t="s">
        <v>117</v>
      </c>
      <c r="AJ39" s="60" t="s">
        <v>101</v>
      </c>
    </row>
    <row r="40" spans="2:36" ht="37.5" customHeight="1">
      <c r="B40" s="164"/>
      <c r="C40" s="162"/>
      <c r="D40" s="89" t="s">
        <v>105</v>
      </c>
      <c r="E40" s="89" t="s">
        <v>109</v>
      </c>
      <c r="F40" s="56">
        <v>1</v>
      </c>
      <c r="G40" s="57">
        <v>1</v>
      </c>
      <c r="H40" s="27">
        <v>1</v>
      </c>
      <c r="I40" s="83"/>
      <c r="J40" s="84"/>
      <c r="K40" s="34" t="s">
        <v>116</v>
      </c>
      <c r="L40" s="34" t="s">
        <v>109</v>
      </c>
      <c r="M40" s="85"/>
      <c r="N40" s="86"/>
      <c r="O40" s="90">
        <v>9000</v>
      </c>
      <c r="P40" s="91"/>
      <c r="Q40" s="92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77"/>
      <c r="AF40" s="77"/>
      <c r="AG40" s="60" t="s">
        <v>120</v>
      </c>
      <c r="AH40" s="60" t="s">
        <v>118</v>
      </c>
      <c r="AI40" s="60" t="s">
        <v>117</v>
      </c>
      <c r="AJ40" s="60" t="s">
        <v>101</v>
      </c>
    </row>
    <row r="41" spans="2:36" ht="39.75" customHeight="1">
      <c r="B41" s="164"/>
      <c r="C41" s="162"/>
      <c r="D41" s="89" t="s">
        <v>106</v>
      </c>
      <c r="E41" s="89" t="s">
        <v>108</v>
      </c>
      <c r="F41" s="56">
        <v>1</v>
      </c>
      <c r="G41" s="57">
        <v>1</v>
      </c>
      <c r="H41" s="27">
        <v>1</v>
      </c>
      <c r="I41" s="83"/>
      <c r="J41" s="84"/>
      <c r="K41" s="94"/>
      <c r="L41" s="34" t="s">
        <v>108</v>
      </c>
      <c r="M41" s="85"/>
      <c r="N41" s="86"/>
      <c r="O41" s="90">
        <v>7000</v>
      </c>
      <c r="P41" s="91"/>
      <c r="Q41" s="92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77"/>
      <c r="AF41" s="77"/>
      <c r="AG41" s="60" t="s">
        <v>120</v>
      </c>
      <c r="AH41" s="60" t="s">
        <v>118</v>
      </c>
      <c r="AI41" s="60" t="s">
        <v>117</v>
      </c>
      <c r="AJ41" s="60" t="s">
        <v>51</v>
      </c>
    </row>
    <row r="42" spans="2:36" ht="66.75" customHeight="1" thickBot="1">
      <c r="B42" s="165"/>
      <c r="C42" s="163"/>
      <c r="D42" s="89" t="s">
        <v>107</v>
      </c>
      <c r="E42" s="89" t="s">
        <v>110</v>
      </c>
      <c r="F42" s="56">
        <v>1</v>
      </c>
      <c r="G42" s="57">
        <v>1</v>
      </c>
      <c r="H42" s="27">
        <v>1</v>
      </c>
      <c r="I42" s="75"/>
      <c r="J42" s="76"/>
      <c r="K42" s="34"/>
      <c r="L42" s="34" t="s">
        <v>110</v>
      </c>
      <c r="M42" s="41"/>
      <c r="N42" s="42"/>
      <c r="O42" s="44"/>
      <c r="P42" s="45"/>
      <c r="Q42" s="46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77"/>
      <c r="AF42" s="77"/>
      <c r="AG42" s="60" t="s">
        <v>120</v>
      </c>
      <c r="AH42" s="60" t="s">
        <v>119</v>
      </c>
      <c r="AI42" s="60" t="s">
        <v>117</v>
      </c>
      <c r="AJ42" s="60" t="s">
        <v>101</v>
      </c>
    </row>
    <row r="43" spans="2:36" ht="12.75" customHeight="1" thickBot="1">
      <c r="B43" s="33"/>
      <c r="C43" s="55"/>
      <c r="D43" s="95"/>
      <c r="E43" s="95"/>
      <c r="F43" s="56"/>
      <c r="G43" s="57"/>
      <c r="H43" s="27"/>
      <c r="I43" s="96"/>
      <c r="J43" s="97"/>
      <c r="K43" s="34"/>
      <c r="L43" s="34"/>
      <c r="M43" s="98"/>
      <c r="N43" s="99"/>
      <c r="O43" s="100"/>
      <c r="P43" s="101"/>
      <c r="Q43" s="102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4"/>
      <c r="AF43" s="104"/>
      <c r="AG43" s="105"/>
      <c r="AH43" s="106"/>
      <c r="AI43" s="106"/>
      <c r="AJ43" s="107"/>
    </row>
    <row r="44" spans="2:37" ht="74.25" customHeight="1" thickBot="1">
      <c r="B44" s="68" t="s">
        <v>22</v>
      </c>
      <c r="C44" s="69" t="s">
        <v>23</v>
      </c>
      <c r="D44" s="69" t="s">
        <v>35</v>
      </c>
      <c r="E44" s="69" t="s">
        <v>28</v>
      </c>
      <c r="F44" s="70" t="str">
        <f>F33</f>
        <v>LINEA BASE </v>
      </c>
      <c r="G44" s="70" t="str">
        <f>G33</f>
        <v>META  CUATRIENIO</v>
      </c>
      <c r="H44" s="70" t="str">
        <f>H33</f>
        <v>META  VIGENCIA(2013)</v>
      </c>
      <c r="I44" s="70" t="str">
        <f>I33</f>
        <v>META  ALCANZADA 1 SEMESTRE</v>
      </c>
      <c r="J44" s="70" t="str">
        <f>J33</f>
        <v>META  ALCANZADA 2 SEMESTRE</v>
      </c>
      <c r="K44" s="69" t="s">
        <v>24</v>
      </c>
      <c r="L44" s="69" t="s">
        <v>25</v>
      </c>
      <c r="M44" s="72" t="s">
        <v>26</v>
      </c>
      <c r="N44" s="72" t="s">
        <v>27</v>
      </c>
      <c r="O44" s="63">
        <f>SUM(O45:O50)</f>
        <v>12722</v>
      </c>
      <c r="P44" s="20">
        <f>SUM(P45:P50)</f>
        <v>0</v>
      </c>
      <c r="Q44" s="21">
        <f>SUM(Q45:Q50)</f>
        <v>0</v>
      </c>
      <c r="R44" s="20">
        <f>SUM(R45:R50)</f>
        <v>0</v>
      </c>
      <c r="S44" s="21">
        <f aca="true" t="shared" si="2" ref="S44:AD44">SUM(S45:S50)</f>
        <v>0</v>
      </c>
      <c r="T44" s="20">
        <f t="shared" si="2"/>
        <v>0</v>
      </c>
      <c r="U44" s="21">
        <f t="shared" si="2"/>
        <v>0</v>
      </c>
      <c r="V44" s="20">
        <f t="shared" si="2"/>
        <v>0</v>
      </c>
      <c r="W44" s="21">
        <f t="shared" si="2"/>
        <v>0</v>
      </c>
      <c r="X44" s="20">
        <f t="shared" si="2"/>
        <v>0</v>
      </c>
      <c r="Y44" s="21">
        <f t="shared" si="2"/>
        <v>0</v>
      </c>
      <c r="Z44" s="20">
        <f t="shared" si="2"/>
        <v>0</v>
      </c>
      <c r="AA44" s="21">
        <f t="shared" si="2"/>
        <v>0</v>
      </c>
      <c r="AB44" s="20">
        <f t="shared" si="2"/>
        <v>0</v>
      </c>
      <c r="AC44" s="21">
        <f t="shared" si="2"/>
        <v>0</v>
      </c>
      <c r="AD44" s="20">
        <f t="shared" si="2"/>
        <v>0</v>
      </c>
      <c r="AE44" s="22">
        <f>O44+Q44</f>
        <v>12722</v>
      </c>
      <c r="AF44" s="20">
        <f>AF45</f>
        <v>0</v>
      </c>
      <c r="AG44" s="23">
        <f>SUM(AG45:AG50)</f>
        <v>813</v>
      </c>
      <c r="AH44" s="24"/>
      <c r="AI44" s="24"/>
      <c r="AJ44" s="25"/>
      <c r="AK44" s="50"/>
    </row>
    <row r="45" spans="2:37" ht="76.5" customHeight="1">
      <c r="B45" s="152" t="s">
        <v>121</v>
      </c>
      <c r="C45" s="152" t="s">
        <v>42</v>
      </c>
      <c r="D45" s="89" t="s">
        <v>122</v>
      </c>
      <c r="E45" s="89" t="s">
        <v>127</v>
      </c>
      <c r="F45" s="56">
        <v>300</v>
      </c>
      <c r="G45" s="56">
        <v>240</v>
      </c>
      <c r="H45" s="56">
        <f>240/4</f>
        <v>60</v>
      </c>
      <c r="I45" s="58"/>
      <c r="J45" s="65"/>
      <c r="K45" s="34" t="s">
        <v>132</v>
      </c>
      <c r="L45" s="89" t="s">
        <v>127</v>
      </c>
      <c r="M45" s="66"/>
      <c r="N45" s="67"/>
      <c r="O45" s="28">
        <v>6000</v>
      </c>
      <c r="P45" s="29"/>
      <c r="Q45" s="30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2"/>
      <c r="AD45" s="32"/>
      <c r="AE45" s="77"/>
      <c r="AF45" s="77"/>
      <c r="AG45" s="56">
        <f>240/4</f>
        <v>60</v>
      </c>
      <c r="AH45" s="78" t="s">
        <v>47</v>
      </c>
      <c r="AI45" s="60" t="s">
        <v>117</v>
      </c>
      <c r="AJ45" s="60" t="s">
        <v>101</v>
      </c>
      <c r="AK45" s="50"/>
    </row>
    <row r="46" spans="2:37" ht="76.5" customHeight="1">
      <c r="B46" s="152"/>
      <c r="C46" s="152"/>
      <c r="D46" s="89" t="s">
        <v>122</v>
      </c>
      <c r="E46" s="89" t="s">
        <v>128</v>
      </c>
      <c r="F46" s="56">
        <v>3972</v>
      </c>
      <c r="G46" s="56">
        <v>3000</v>
      </c>
      <c r="H46" s="56">
        <v>750</v>
      </c>
      <c r="I46" s="58"/>
      <c r="J46" s="65"/>
      <c r="K46" s="34" t="s">
        <v>133</v>
      </c>
      <c r="L46" s="89" t="s">
        <v>128</v>
      </c>
      <c r="M46" s="66"/>
      <c r="N46" s="109"/>
      <c r="O46" s="38">
        <v>1000</v>
      </c>
      <c r="P46" s="29"/>
      <c r="Q46" s="30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32"/>
      <c r="AD46" s="32"/>
      <c r="AE46" s="77"/>
      <c r="AF46" s="77"/>
      <c r="AG46" s="56">
        <v>750</v>
      </c>
      <c r="AH46" s="78" t="s">
        <v>47</v>
      </c>
      <c r="AI46" s="60" t="s">
        <v>117</v>
      </c>
      <c r="AJ46" s="60" t="s">
        <v>101</v>
      </c>
      <c r="AK46" s="50"/>
    </row>
    <row r="47" spans="2:37" ht="51" customHeight="1">
      <c r="B47" s="152"/>
      <c r="C47" s="152"/>
      <c r="D47" s="89" t="s">
        <v>123</v>
      </c>
      <c r="E47" s="89" t="s">
        <v>129</v>
      </c>
      <c r="F47" s="56">
        <v>4</v>
      </c>
      <c r="G47" s="56">
        <v>4</v>
      </c>
      <c r="H47" s="56">
        <v>1</v>
      </c>
      <c r="I47" s="60"/>
      <c r="J47" s="61"/>
      <c r="K47" s="34" t="s">
        <v>134</v>
      </c>
      <c r="L47" s="89" t="s">
        <v>129</v>
      </c>
      <c r="M47" s="35"/>
      <c r="N47" s="26"/>
      <c r="O47" s="37">
        <v>2000</v>
      </c>
      <c r="P47" s="29"/>
      <c r="Q47" s="38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77"/>
      <c r="AF47" s="77"/>
      <c r="AG47" s="56">
        <v>1</v>
      </c>
      <c r="AH47" s="78" t="s">
        <v>47</v>
      </c>
      <c r="AI47" s="60" t="s">
        <v>117</v>
      </c>
      <c r="AJ47" s="60" t="s">
        <v>101</v>
      </c>
      <c r="AK47" s="50"/>
    </row>
    <row r="48" spans="2:36" ht="58.5" customHeight="1">
      <c r="B48" s="152"/>
      <c r="C48" s="152"/>
      <c r="D48" s="89" t="s">
        <v>124</v>
      </c>
      <c r="E48" s="89" t="s">
        <v>129</v>
      </c>
      <c r="F48" s="56">
        <v>4</v>
      </c>
      <c r="G48" s="56">
        <v>1</v>
      </c>
      <c r="H48" s="56">
        <v>1</v>
      </c>
      <c r="I48" s="60"/>
      <c r="J48" s="61"/>
      <c r="K48" s="34" t="s">
        <v>135</v>
      </c>
      <c r="L48" s="89" t="s">
        <v>129</v>
      </c>
      <c r="M48" s="39"/>
      <c r="N48" s="26"/>
      <c r="O48" s="40">
        <v>1000</v>
      </c>
      <c r="P48" s="29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77"/>
      <c r="AF48" s="77"/>
      <c r="AG48" s="56">
        <v>1</v>
      </c>
      <c r="AH48" s="78" t="s">
        <v>47</v>
      </c>
      <c r="AI48" s="60" t="s">
        <v>117</v>
      </c>
      <c r="AJ48" s="60" t="s">
        <v>101</v>
      </c>
    </row>
    <row r="49" spans="2:36" ht="63" customHeight="1">
      <c r="B49" s="152"/>
      <c r="C49" s="152"/>
      <c r="D49" s="89" t="s">
        <v>125</v>
      </c>
      <c r="E49" s="89" t="s">
        <v>130</v>
      </c>
      <c r="F49" s="56">
        <v>1</v>
      </c>
      <c r="G49" s="56">
        <v>1</v>
      </c>
      <c r="H49" s="56">
        <v>1</v>
      </c>
      <c r="I49" s="83"/>
      <c r="J49" s="84"/>
      <c r="K49" s="34" t="s">
        <v>136</v>
      </c>
      <c r="L49" s="89" t="s">
        <v>130</v>
      </c>
      <c r="M49" s="85"/>
      <c r="N49" s="86"/>
      <c r="O49" s="90">
        <v>722</v>
      </c>
      <c r="P49" s="91"/>
      <c r="Q49" s="92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77"/>
      <c r="AF49" s="77"/>
      <c r="AG49" s="56">
        <v>1</v>
      </c>
      <c r="AH49" s="78" t="s">
        <v>138</v>
      </c>
      <c r="AI49" s="60" t="s">
        <v>117</v>
      </c>
      <c r="AJ49" s="60" t="s">
        <v>101</v>
      </c>
    </row>
    <row r="50" spans="2:36" ht="69" customHeight="1">
      <c r="B50" s="152"/>
      <c r="C50" s="152"/>
      <c r="D50" s="89" t="s">
        <v>126</v>
      </c>
      <c r="E50" s="89" t="s">
        <v>131</v>
      </c>
      <c r="F50" s="56">
        <v>0</v>
      </c>
      <c r="G50" s="56">
        <v>1</v>
      </c>
      <c r="H50" s="48"/>
      <c r="I50" s="60"/>
      <c r="J50" s="61"/>
      <c r="K50" s="34" t="s">
        <v>137</v>
      </c>
      <c r="L50" s="89" t="s">
        <v>131</v>
      </c>
      <c r="M50" s="39"/>
      <c r="N50" s="26"/>
      <c r="O50" s="38">
        <v>2000</v>
      </c>
      <c r="P50" s="29"/>
      <c r="Q50" s="40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77"/>
      <c r="AF50" s="77"/>
      <c r="AG50" s="48"/>
      <c r="AH50" s="78" t="s">
        <v>139</v>
      </c>
      <c r="AI50" s="60" t="s">
        <v>117</v>
      </c>
      <c r="AJ50" s="60" t="s">
        <v>51</v>
      </c>
    </row>
    <row r="51" spans="4:5" ht="9" customHeight="1" thickBot="1">
      <c r="D51" s="52"/>
      <c r="E51" s="52"/>
    </row>
    <row r="52" spans="2:37" ht="74.25" customHeight="1" thickBot="1">
      <c r="B52" s="68" t="s">
        <v>22</v>
      </c>
      <c r="C52" s="69" t="s">
        <v>23</v>
      </c>
      <c r="D52" s="69" t="s">
        <v>35</v>
      </c>
      <c r="E52" s="69" t="s">
        <v>28</v>
      </c>
      <c r="F52" s="70" t="str">
        <f>F44</f>
        <v>LINEA BASE </v>
      </c>
      <c r="G52" s="70" t="str">
        <f>G44</f>
        <v>META  CUATRIENIO</v>
      </c>
      <c r="H52" s="70" t="str">
        <f>H44</f>
        <v>META  VIGENCIA(2013)</v>
      </c>
      <c r="I52" s="70" t="str">
        <f>I44</f>
        <v>META  ALCANZADA 1 SEMESTRE</v>
      </c>
      <c r="J52" s="70" t="str">
        <f>J44</f>
        <v>META  ALCANZADA 2 SEMESTRE</v>
      </c>
      <c r="K52" s="69" t="s">
        <v>24</v>
      </c>
      <c r="L52" s="69" t="s">
        <v>25</v>
      </c>
      <c r="M52" s="72" t="s">
        <v>26</v>
      </c>
      <c r="N52" s="72" t="s">
        <v>27</v>
      </c>
      <c r="O52" s="63">
        <f aca="true" t="shared" si="3" ref="O52:AD52">SUM(O53:O54)</f>
        <v>1000</v>
      </c>
      <c r="P52" s="20">
        <f t="shared" si="3"/>
        <v>0</v>
      </c>
      <c r="Q52" s="21">
        <f t="shared" si="3"/>
        <v>0</v>
      </c>
      <c r="R52" s="20">
        <f t="shared" si="3"/>
        <v>0</v>
      </c>
      <c r="S52" s="21">
        <f t="shared" si="3"/>
        <v>0</v>
      </c>
      <c r="T52" s="20">
        <f t="shared" si="3"/>
        <v>0</v>
      </c>
      <c r="U52" s="21">
        <f t="shared" si="3"/>
        <v>0</v>
      </c>
      <c r="V52" s="20">
        <f t="shared" si="3"/>
        <v>0</v>
      </c>
      <c r="W52" s="21">
        <f t="shared" si="3"/>
        <v>0</v>
      </c>
      <c r="X52" s="20">
        <f t="shared" si="3"/>
        <v>0</v>
      </c>
      <c r="Y52" s="21">
        <f t="shared" si="3"/>
        <v>0</v>
      </c>
      <c r="Z52" s="20">
        <f t="shared" si="3"/>
        <v>0</v>
      </c>
      <c r="AA52" s="21">
        <f t="shared" si="3"/>
        <v>0</v>
      </c>
      <c r="AB52" s="20">
        <f t="shared" si="3"/>
        <v>0</v>
      </c>
      <c r="AC52" s="21">
        <f t="shared" si="3"/>
        <v>0</v>
      </c>
      <c r="AD52" s="20">
        <f t="shared" si="3"/>
        <v>0</v>
      </c>
      <c r="AE52" s="22">
        <f>O52+Q52</f>
        <v>1000</v>
      </c>
      <c r="AF52" s="20">
        <f>AF53</f>
        <v>0</v>
      </c>
      <c r="AG52" s="23">
        <f>SUM(AG53:AG54)</f>
        <v>0</v>
      </c>
      <c r="AH52" s="24"/>
      <c r="AI52" s="24"/>
      <c r="AJ52" s="25"/>
      <c r="AK52" s="50"/>
    </row>
    <row r="53" spans="2:37" ht="76.5" customHeight="1">
      <c r="B53" s="152" t="s">
        <v>140</v>
      </c>
      <c r="C53" s="152" t="s">
        <v>42</v>
      </c>
      <c r="D53" s="89" t="s">
        <v>141</v>
      </c>
      <c r="E53" s="89" t="s">
        <v>143</v>
      </c>
      <c r="F53" s="89"/>
      <c r="G53" s="89">
        <v>240</v>
      </c>
      <c r="H53" s="89">
        <v>60</v>
      </c>
      <c r="I53" s="58"/>
      <c r="J53" s="65"/>
      <c r="K53" s="34" t="s">
        <v>55</v>
      </c>
      <c r="L53" s="34" t="s">
        <v>143</v>
      </c>
      <c r="M53" s="66"/>
      <c r="N53" s="67"/>
      <c r="O53" s="28"/>
      <c r="P53" s="29"/>
      <c r="Q53" s="30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  <c r="AD53" s="32"/>
      <c r="AE53" s="77"/>
      <c r="AF53" s="77"/>
      <c r="AG53" s="78" t="s">
        <v>146</v>
      </c>
      <c r="AH53" s="78" t="s">
        <v>47</v>
      </c>
      <c r="AI53" s="60" t="s">
        <v>117</v>
      </c>
      <c r="AJ53" s="60" t="s">
        <v>101</v>
      </c>
      <c r="AK53" s="50"/>
    </row>
    <row r="54" spans="2:37" ht="76.5" customHeight="1" thickBot="1">
      <c r="B54" s="152"/>
      <c r="C54" s="152"/>
      <c r="D54" s="89" t="s">
        <v>142</v>
      </c>
      <c r="E54" s="89" t="s">
        <v>144</v>
      </c>
      <c r="F54" s="89"/>
      <c r="G54" s="89">
        <v>1</v>
      </c>
      <c r="H54" s="89">
        <v>1</v>
      </c>
      <c r="I54" s="58"/>
      <c r="J54" s="65"/>
      <c r="K54" s="87" t="s">
        <v>145</v>
      </c>
      <c r="L54" s="34" t="s">
        <v>144</v>
      </c>
      <c r="M54" s="66"/>
      <c r="N54" s="109"/>
      <c r="O54" s="38">
        <v>1000</v>
      </c>
      <c r="P54" s="29"/>
      <c r="Q54" s="40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32"/>
      <c r="AD54" s="32"/>
      <c r="AE54" s="77"/>
      <c r="AF54" s="77"/>
      <c r="AG54" s="78" t="s">
        <v>100</v>
      </c>
      <c r="AH54" s="78" t="s">
        <v>47</v>
      </c>
      <c r="AI54" s="60" t="s">
        <v>117</v>
      </c>
      <c r="AJ54" s="60" t="s">
        <v>101</v>
      </c>
      <c r="AK54" s="50"/>
    </row>
    <row r="55" spans="2:36" ht="15">
      <c r="B55" s="153" t="s">
        <v>36</v>
      </c>
      <c r="C55" s="154"/>
      <c r="D55" s="154"/>
      <c r="E55" s="154"/>
      <c r="F55" s="154"/>
      <c r="G55" s="154"/>
      <c r="H55" s="155"/>
      <c r="I55" s="123" t="s">
        <v>37</v>
      </c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5"/>
    </row>
    <row r="56" spans="2:36" ht="15.75" customHeight="1" thickBot="1">
      <c r="B56" s="126" t="s">
        <v>154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8"/>
      <c r="O56" s="129" t="s">
        <v>0</v>
      </c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1"/>
      <c r="AG56" s="132" t="s">
        <v>1</v>
      </c>
      <c r="AH56" s="133"/>
      <c r="AI56" s="133"/>
      <c r="AJ56" s="134"/>
    </row>
    <row r="57" spans="2:36" ht="15">
      <c r="B57" s="135" t="s">
        <v>2</v>
      </c>
      <c r="C57" s="137" t="s">
        <v>3</v>
      </c>
      <c r="D57" s="138"/>
      <c r="E57" s="138"/>
      <c r="F57" s="138"/>
      <c r="G57" s="138"/>
      <c r="H57" s="138"/>
      <c r="I57" s="141" t="s">
        <v>4</v>
      </c>
      <c r="J57" s="143" t="s">
        <v>5</v>
      </c>
      <c r="K57" s="143" t="s">
        <v>6</v>
      </c>
      <c r="L57" s="145" t="s">
        <v>32</v>
      </c>
      <c r="M57" s="147" t="s">
        <v>33</v>
      </c>
      <c r="N57" s="149" t="s">
        <v>34</v>
      </c>
      <c r="O57" s="151" t="s">
        <v>7</v>
      </c>
      <c r="P57" s="121"/>
      <c r="Q57" s="120" t="s">
        <v>45</v>
      </c>
      <c r="R57" s="121"/>
      <c r="S57" s="120" t="s">
        <v>8</v>
      </c>
      <c r="T57" s="121"/>
      <c r="U57" s="120" t="s">
        <v>60</v>
      </c>
      <c r="V57" s="121"/>
      <c r="W57" s="120" t="s">
        <v>9</v>
      </c>
      <c r="X57" s="121"/>
      <c r="Y57" s="120" t="s">
        <v>10</v>
      </c>
      <c r="Z57" s="121"/>
      <c r="AA57" s="120" t="s">
        <v>11</v>
      </c>
      <c r="AB57" s="121"/>
      <c r="AC57" s="120" t="s">
        <v>12</v>
      </c>
      <c r="AD57" s="121"/>
      <c r="AE57" s="120" t="s">
        <v>13</v>
      </c>
      <c r="AF57" s="122"/>
      <c r="AG57" s="110" t="s">
        <v>14</v>
      </c>
      <c r="AH57" s="112" t="s">
        <v>15</v>
      </c>
      <c r="AI57" s="114" t="s">
        <v>31</v>
      </c>
      <c r="AJ57" s="116" t="s">
        <v>16</v>
      </c>
    </row>
    <row r="58" spans="2:36" ht="65.25" customHeight="1" thickBot="1">
      <c r="B58" s="136"/>
      <c r="C58" s="139"/>
      <c r="D58" s="140"/>
      <c r="E58" s="140"/>
      <c r="F58" s="140"/>
      <c r="G58" s="140"/>
      <c r="H58" s="140"/>
      <c r="I58" s="142"/>
      <c r="J58" s="144" t="s">
        <v>5</v>
      </c>
      <c r="K58" s="144"/>
      <c r="L58" s="146"/>
      <c r="M58" s="148"/>
      <c r="N58" s="150"/>
      <c r="O58" s="4" t="s">
        <v>17</v>
      </c>
      <c r="P58" s="5" t="s">
        <v>18</v>
      </c>
      <c r="Q58" s="6" t="s">
        <v>17</v>
      </c>
      <c r="R58" s="5" t="s">
        <v>18</v>
      </c>
      <c r="S58" s="6" t="s">
        <v>17</v>
      </c>
      <c r="T58" s="5" t="s">
        <v>18</v>
      </c>
      <c r="U58" s="6" t="s">
        <v>17</v>
      </c>
      <c r="V58" s="5" t="s">
        <v>18</v>
      </c>
      <c r="W58" s="6" t="s">
        <v>17</v>
      </c>
      <c r="X58" s="5" t="s">
        <v>18</v>
      </c>
      <c r="Y58" s="6" t="s">
        <v>17</v>
      </c>
      <c r="Z58" s="5" t="s">
        <v>18</v>
      </c>
      <c r="AA58" s="6" t="s">
        <v>17</v>
      </c>
      <c r="AB58" s="5" t="s">
        <v>19</v>
      </c>
      <c r="AC58" s="6" t="s">
        <v>17</v>
      </c>
      <c r="AD58" s="5" t="s">
        <v>19</v>
      </c>
      <c r="AE58" s="6" t="s">
        <v>17</v>
      </c>
      <c r="AF58" s="7" t="s">
        <v>19</v>
      </c>
      <c r="AG58" s="111"/>
      <c r="AH58" s="113"/>
      <c r="AI58" s="115"/>
      <c r="AJ58" s="117"/>
    </row>
    <row r="59" spans="2:36" ht="57" thickBot="1">
      <c r="B59" s="8" t="s">
        <v>39</v>
      </c>
      <c r="C59" s="118" t="s">
        <v>20</v>
      </c>
      <c r="D59" s="119"/>
      <c r="E59" s="119"/>
      <c r="F59" s="119"/>
      <c r="G59" s="119"/>
      <c r="H59" s="119"/>
      <c r="I59" s="9" t="s">
        <v>21</v>
      </c>
      <c r="J59" s="10"/>
      <c r="K59" s="11"/>
      <c r="L59" s="11"/>
      <c r="M59" s="12"/>
      <c r="N59" s="13"/>
      <c r="O59" s="14">
        <f aca="true" t="shared" si="4" ref="O59:AD59">O61+O74+O84</f>
        <v>0</v>
      </c>
      <c r="P59" s="15">
        <f t="shared" si="4"/>
        <v>0</v>
      </c>
      <c r="Q59" s="15">
        <f t="shared" si="4"/>
        <v>0</v>
      </c>
      <c r="R59" s="15">
        <f t="shared" si="4"/>
        <v>0</v>
      </c>
      <c r="S59" s="15">
        <f t="shared" si="4"/>
        <v>0</v>
      </c>
      <c r="T59" s="15">
        <f t="shared" si="4"/>
        <v>0</v>
      </c>
      <c r="U59" s="15">
        <f t="shared" si="4"/>
        <v>0</v>
      </c>
      <c r="V59" s="15">
        <f t="shared" si="4"/>
        <v>0</v>
      </c>
      <c r="W59" s="15">
        <f t="shared" si="4"/>
        <v>0</v>
      </c>
      <c r="X59" s="15">
        <f t="shared" si="4"/>
        <v>0</v>
      </c>
      <c r="Y59" s="15">
        <f t="shared" si="4"/>
        <v>0</v>
      </c>
      <c r="Z59" s="15">
        <f t="shared" si="4"/>
        <v>0</v>
      </c>
      <c r="AA59" s="15">
        <f t="shared" si="4"/>
        <v>0</v>
      </c>
      <c r="AB59" s="15">
        <f t="shared" si="4"/>
        <v>0</v>
      </c>
      <c r="AC59" s="15">
        <f t="shared" si="4"/>
        <v>0</v>
      </c>
      <c r="AD59" s="15">
        <f t="shared" si="4"/>
        <v>0</v>
      </c>
      <c r="AE59" s="15">
        <f>+AE61+AE74+AE84</f>
        <v>0</v>
      </c>
      <c r="AF59" s="16">
        <f>AF61+AF74+AF84</f>
        <v>0</v>
      </c>
      <c r="AG59" s="17">
        <f>AG61+AG74+AG84</f>
        <v>0</v>
      </c>
      <c r="AH59" s="18"/>
      <c r="AI59" s="18"/>
      <c r="AJ59" s="19"/>
    </row>
    <row r="60" spans="4:5" ht="9" customHeight="1" thickBot="1">
      <c r="D60" s="52"/>
      <c r="E60" s="52"/>
    </row>
    <row r="61" spans="2:37" ht="74.25" customHeight="1" thickBot="1">
      <c r="B61" s="68" t="s">
        <v>22</v>
      </c>
      <c r="C61" s="69" t="s">
        <v>23</v>
      </c>
      <c r="D61" s="69" t="s">
        <v>35</v>
      </c>
      <c r="E61" s="69" t="s">
        <v>28</v>
      </c>
      <c r="F61" s="70" t="str">
        <f>F44</f>
        <v>LINEA BASE </v>
      </c>
      <c r="G61" s="70" t="str">
        <f>G44</f>
        <v>META  CUATRIENIO</v>
      </c>
      <c r="H61" s="70" t="str">
        <f>H44</f>
        <v>META  VIGENCIA(2013)</v>
      </c>
      <c r="I61" s="70" t="str">
        <f>I44</f>
        <v>META  ALCANZADA 1 SEMESTRE</v>
      </c>
      <c r="J61" s="70" t="str">
        <f>J44</f>
        <v>META  ALCANZADA 2 SEMESTRE</v>
      </c>
      <c r="K61" s="69" t="s">
        <v>24</v>
      </c>
      <c r="L61" s="69" t="s">
        <v>25</v>
      </c>
      <c r="M61" s="72" t="s">
        <v>26</v>
      </c>
      <c r="N61" s="72" t="s">
        <v>27</v>
      </c>
      <c r="O61" s="63">
        <f aca="true" t="shared" si="5" ref="O61:AD61">SUM(O62:O63)</f>
        <v>0</v>
      </c>
      <c r="P61" s="20">
        <f t="shared" si="5"/>
        <v>0</v>
      </c>
      <c r="Q61" s="21">
        <f t="shared" si="5"/>
        <v>0</v>
      </c>
      <c r="R61" s="20">
        <f t="shared" si="5"/>
        <v>0</v>
      </c>
      <c r="S61" s="21">
        <f t="shared" si="5"/>
        <v>0</v>
      </c>
      <c r="T61" s="20">
        <f t="shared" si="5"/>
        <v>0</v>
      </c>
      <c r="U61" s="21">
        <f t="shared" si="5"/>
        <v>0</v>
      </c>
      <c r="V61" s="20">
        <f t="shared" si="5"/>
        <v>0</v>
      </c>
      <c r="W61" s="21">
        <f t="shared" si="5"/>
        <v>0</v>
      </c>
      <c r="X61" s="20">
        <f t="shared" si="5"/>
        <v>0</v>
      </c>
      <c r="Y61" s="21">
        <f t="shared" si="5"/>
        <v>0</v>
      </c>
      <c r="Z61" s="20">
        <f t="shared" si="5"/>
        <v>0</v>
      </c>
      <c r="AA61" s="21">
        <f t="shared" si="5"/>
        <v>0</v>
      </c>
      <c r="AB61" s="20">
        <f t="shared" si="5"/>
        <v>0</v>
      </c>
      <c r="AC61" s="21">
        <f t="shared" si="5"/>
        <v>0</v>
      </c>
      <c r="AD61" s="20">
        <f t="shared" si="5"/>
        <v>0</v>
      </c>
      <c r="AE61" s="22">
        <f>O61+Q61</f>
        <v>0</v>
      </c>
      <c r="AF61" s="20">
        <f>AF62</f>
        <v>0</v>
      </c>
      <c r="AG61" s="23">
        <f>SUM(AG62:AG63)</f>
        <v>0</v>
      </c>
      <c r="AH61" s="24"/>
      <c r="AI61" s="24"/>
      <c r="AJ61" s="25"/>
      <c r="AK61" s="50"/>
    </row>
    <row r="62" spans="2:37" ht="76.5" customHeight="1">
      <c r="B62" s="152" t="s">
        <v>155</v>
      </c>
      <c r="C62" s="152" t="s">
        <v>42</v>
      </c>
      <c r="D62" s="89" t="s">
        <v>147</v>
      </c>
      <c r="E62" s="89" t="s">
        <v>151</v>
      </c>
      <c r="F62" s="89">
        <v>0</v>
      </c>
      <c r="G62" s="89">
        <v>1</v>
      </c>
      <c r="H62" s="89">
        <v>1</v>
      </c>
      <c r="I62" s="58"/>
      <c r="J62" s="65"/>
      <c r="K62" s="34"/>
      <c r="L62" s="87" t="s">
        <v>151</v>
      </c>
      <c r="M62" s="66"/>
      <c r="N62" s="67"/>
      <c r="O62" s="28"/>
      <c r="P62" s="29"/>
      <c r="Q62" s="30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  <c r="AD62" s="32"/>
      <c r="AE62" s="77"/>
      <c r="AF62" s="77"/>
      <c r="AG62" s="78"/>
      <c r="AH62" s="78" t="s">
        <v>22</v>
      </c>
      <c r="AI62" s="60" t="s">
        <v>117</v>
      </c>
      <c r="AJ62" s="60" t="s">
        <v>51</v>
      </c>
      <c r="AK62" s="50"/>
    </row>
    <row r="63" spans="2:37" ht="76.5" customHeight="1">
      <c r="B63" s="152"/>
      <c r="C63" s="152"/>
      <c r="D63" s="89" t="s">
        <v>148</v>
      </c>
      <c r="E63" s="89" t="s">
        <v>149</v>
      </c>
      <c r="F63" s="89">
        <v>14</v>
      </c>
      <c r="G63" s="89">
        <v>1</v>
      </c>
      <c r="H63" s="89">
        <v>1</v>
      </c>
      <c r="I63" s="58"/>
      <c r="J63" s="65"/>
      <c r="K63" s="87" t="s">
        <v>150</v>
      </c>
      <c r="L63" s="87" t="s">
        <v>149</v>
      </c>
      <c r="M63" s="66"/>
      <c r="N63" s="109"/>
      <c r="O63" s="38"/>
      <c r="P63" s="29"/>
      <c r="Q63" s="40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32"/>
      <c r="AD63" s="32"/>
      <c r="AE63" s="77"/>
      <c r="AF63" s="77"/>
      <c r="AG63" s="78" t="s">
        <v>100</v>
      </c>
      <c r="AH63" s="78" t="s">
        <v>152</v>
      </c>
      <c r="AI63" s="60" t="s">
        <v>117</v>
      </c>
      <c r="AJ63" s="60" t="s">
        <v>51</v>
      </c>
      <c r="AK63" s="50"/>
    </row>
    <row r="64" spans="4:5" ht="9" customHeight="1">
      <c r="D64" s="52"/>
      <c r="E64" s="52"/>
    </row>
    <row r="65" spans="10:33" ht="15">
      <c r="J65"/>
      <c r="AF65" s="54"/>
      <c r="AG65"/>
    </row>
    <row r="66" spans="10:33" ht="15">
      <c r="J66"/>
      <c r="AF66" s="54"/>
      <c r="AG66"/>
    </row>
    <row r="67" spans="10:33" ht="15">
      <c r="J67"/>
      <c r="AF67" s="54"/>
      <c r="AG67"/>
    </row>
  </sheetData>
  <sheetProtection/>
  <mergeCells count="71">
    <mergeCell ref="C8:H8"/>
    <mergeCell ref="B9:AJ9"/>
    <mergeCell ref="B11:B21"/>
    <mergeCell ref="W6:X6"/>
    <mergeCell ref="C11:C21"/>
    <mergeCell ref="AC6:AD6"/>
    <mergeCell ref="AE6:AF6"/>
    <mergeCell ref="AG6:AG7"/>
    <mergeCell ref="C24:C31"/>
    <mergeCell ref="B34:B42"/>
    <mergeCell ref="C34:C42"/>
    <mergeCell ref="B32:AJ32"/>
    <mergeCell ref="B22:AJ22"/>
    <mergeCell ref="B24:B31"/>
    <mergeCell ref="I4:AJ4"/>
    <mergeCell ref="B5:N5"/>
    <mergeCell ref="AH6:AH7"/>
    <mergeCell ref="AI6:AI7"/>
    <mergeCell ref="AJ6:AJ7"/>
    <mergeCell ref="O6:P6"/>
    <mergeCell ref="Q6:R6"/>
    <mergeCell ref="S6:T6"/>
    <mergeCell ref="Y6:Z6"/>
    <mergeCell ref="AA6:AB6"/>
    <mergeCell ref="B45:B50"/>
    <mergeCell ref="C45:C50"/>
    <mergeCell ref="B2:AJ2"/>
    <mergeCell ref="B3:AJ3"/>
    <mergeCell ref="B4:H4"/>
    <mergeCell ref="O5:AF5"/>
    <mergeCell ref="AG5:AJ5"/>
    <mergeCell ref="U6:V6"/>
    <mergeCell ref="B6:B7"/>
    <mergeCell ref="C6:H7"/>
    <mergeCell ref="I6:I7"/>
    <mergeCell ref="J6:J7"/>
    <mergeCell ref="K6:K7"/>
    <mergeCell ref="L6:L7"/>
    <mergeCell ref="M6:M7"/>
    <mergeCell ref="N6:N7"/>
    <mergeCell ref="C53:C54"/>
    <mergeCell ref="B53:B54"/>
    <mergeCell ref="B62:B63"/>
    <mergeCell ref="C62:C63"/>
    <mergeCell ref="B55:H55"/>
    <mergeCell ref="I55:AJ55"/>
    <mergeCell ref="B56:N56"/>
    <mergeCell ref="O56:AF56"/>
    <mergeCell ref="AG56:AJ56"/>
    <mergeCell ref="B57:B58"/>
    <mergeCell ref="C57:H58"/>
    <mergeCell ref="I57:I58"/>
    <mergeCell ref="J57:J58"/>
    <mergeCell ref="K57:K58"/>
    <mergeCell ref="L57:L58"/>
    <mergeCell ref="M57:M58"/>
    <mergeCell ref="N57:N58"/>
    <mergeCell ref="O57:P57"/>
    <mergeCell ref="Q57:R57"/>
    <mergeCell ref="S57:T57"/>
    <mergeCell ref="U57:V57"/>
    <mergeCell ref="AG57:AG58"/>
    <mergeCell ref="AH57:AH58"/>
    <mergeCell ref="AI57:AI58"/>
    <mergeCell ref="AJ57:AJ58"/>
    <mergeCell ref="C59:H59"/>
    <mergeCell ref="W57:X57"/>
    <mergeCell ref="Y57:Z57"/>
    <mergeCell ref="AA57:AB57"/>
    <mergeCell ref="AC57:AD57"/>
    <mergeCell ref="AE57:AF57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 de Planeación Villapinzón</dc:creator>
  <cp:keywords/>
  <dc:description/>
  <cp:lastModifiedBy>David Suarez Sanchez</cp:lastModifiedBy>
  <dcterms:created xsi:type="dcterms:W3CDTF">2013-01-02T15:42:50Z</dcterms:created>
  <dcterms:modified xsi:type="dcterms:W3CDTF">2013-10-01T15:37:04Z</dcterms:modified>
  <cp:category/>
  <cp:version/>
  <cp:contentType/>
  <cp:contentStatus/>
</cp:coreProperties>
</file>