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00" activeTab="0"/>
  </bookViews>
  <sheets>
    <sheet name="PAZDERIO (3)" sheetId="1" r:id="rId1"/>
    <sheet name="Hoja1" sheetId="2" r:id="rId2"/>
  </sheets>
  <definedNames>
    <definedName name="_xlnm.Print_Titles" localSheetId="0">'PAZDERIO (3)'!$1:$5</definedName>
  </definedNames>
  <calcPr fullCalcOnLoad="1"/>
</workbook>
</file>

<file path=xl/sharedStrings.xml><?xml version="1.0" encoding="utf-8"?>
<sst xmlns="http://schemas.openxmlformats.org/spreadsheetml/2006/main" count="297" uniqueCount="182">
  <si>
    <t>PROGRAMAS</t>
  </si>
  <si>
    <t>EDUCACIÓN:</t>
  </si>
  <si>
    <t>Lograr el 100% de cobertura en educación básica primaria y secundaria.</t>
  </si>
  <si>
    <t>Fomentar programas de asesoría  a la familia para la educación fundamental desde cero hasta cinco años; incluyendo a las madres comunitarias.</t>
  </si>
  <si>
    <t>Garantizar el transporte a toda la población estudiantil.</t>
  </si>
  <si>
    <t>Gestión ante las instituciones de educación superior estatales o privadas, para vincular a los jóvenes de la comunidad en las carreras de mayor dinámica regional.</t>
  </si>
  <si>
    <t>Evaluar el actual, sistema de operación del programa de Alimentación escolar para buscar mejor eficacia y  aprovechar mejor los recursos económicos;  de ser posible ejecutarlo directa o conjuntamente con apoyo de los profesores y padres de familia.</t>
  </si>
  <si>
    <t>Apoyo a los restaurantes escolares urbanos y rurales.</t>
  </si>
  <si>
    <t>Mejoramiento y mantenimiento  de las unidades locativas y su correspondiente dotación didáctica.</t>
  </si>
  <si>
    <t>Cerramiento del área perimetral de la Institución Educativa Técnica Industrial y Minera.</t>
  </si>
  <si>
    <t>Apoyar el programa CEDEBOY.</t>
  </si>
  <si>
    <t>Estimular  con subsidio económico para los mejores bachilleres y mejores ICFES.</t>
  </si>
  <si>
    <t>Creación de un fondo, que apoye con crédito o subsidió a los estudiantes de escasos recursos que deseen realizar estudios superiores.</t>
  </si>
  <si>
    <t>Dotación para  todos los Centros Educativos.</t>
  </si>
  <si>
    <t>Reactivación del convenio con la UPTC.</t>
  </si>
  <si>
    <t>SALUD:</t>
  </si>
  <si>
    <r>
      <t>Adquisición de una nueva ambulancia</t>
    </r>
    <r>
      <rPr>
        <b/>
        <sz val="12"/>
        <color indexed="8"/>
        <rFont val="Century Gothic"/>
        <family val="2"/>
      </rPr>
      <t>.</t>
    </r>
  </si>
  <si>
    <t>Fortalecer  la Empresa Social del Estado (ESE) Salud Paz de Río, para lograr una mejor atención y prestación del servicio, con el personal necesario ofreciendo atención las 24 horas.</t>
  </si>
  <si>
    <t>Garantizar con  el PLAN TERRITORIAL DE SALUD, la prevención primaria y secundaria de enfermedades, y la violencia en contra de las mujeres.</t>
  </si>
  <si>
    <t xml:space="preserve"> Dotación de la Empresa Social del Estado (ESE).</t>
  </si>
  <si>
    <t>Construcción de una nueva sede locativa para la Empresa Social del Estado (ESE) Salud Paz de Río.</t>
  </si>
  <si>
    <t>Revisión y ajuste permanente en la base de datos del SISBEN, para un adecuado aprovechamiento de los recursos económicos, garantizando así que  el 100% de la población pobre este afiliada al Régimen Subsidiado.</t>
  </si>
  <si>
    <t>Funcionamiento de la Veeduría de Salud, para que  en coordinación con la interventoría del Régimen Subsidiado atienda y resuelva oportunamente  las quejas que se presenten en contra  de la prestación de los servicios, suministro oportuno de medicamento o tratamientos especializados, por parte de las EPSS.</t>
  </si>
  <si>
    <t>AGUA POTABLE:</t>
  </si>
  <si>
    <t xml:space="preserve">Garantizar, la potabilidad del agua para el consumo de la población, realizando el tratamiento adecuado y los trabajos necesarios para la recuperación de la captación del RIO PARGUITA. </t>
  </si>
  <si>
    <t>Implementación de sistemas de tratamiento para los Acueductos Rurales.</t>
  </si>
  <si>
    <t>Mantenimiento de los Acueductos Rurales.</t>
  </si>
  <si>
    <t xml:space="preserve">Terminación del Acueducto para las Veredas Salitre y Sibaria. </t>
  </si>
  <si>
    <t>Subsidios al consumo a través del FONDO DE SOLIDARIDAD Y REDISTRIBUCION DE INGRESOS.</t>
  </si>
  <si>
    <t>Construcción y ampliación de nuevos acueductos rurales.</t>
  </si>
  <si>
    <t>SANEAMIENTO BASICO:</t>
  </si>
  <si>
    <r>
      <t xml:space="preserve"> ampliación de la red de alcantarillado, garantizando el cubrimiento para los terrenos en los cuales se desarrollen </t>
    </r>
    <r>
      <rPr>
        <b/>
        <sz val="12"/>
        <color indexed="8"/>
        <rFont val="Century Gothic"/>
        <family val="2"/>
      </rPr>
      <t>PROGRAMAS DE VIVIENDA DE INTERES SOCIAL.</t>
    </r>
  </si>
  <si>
    <t>Ejecución del plan  Maestro de acueducto y alcantarillado.</t>
  </si>
  <si>
    <t>Ampliación de la red de aguas lluvias y separación de la red de alcantarillado.</t>
  </si>
  <si>
    <t>Construcción planta de tratamiento de aguas residuales.</t>
  </si>
  <si>
    <t>Mejoramiento de la planta de compostaje (tratamiento de residuos)</t>
  </si>
  <si>
    <t>Construcción en el sector rural de Unidades sanitarias.</t>
  </si>
  <si>
    <t>Construcción de pozos sépticos, sector rural.</t>
  </si>
  <si>
    <t>Continuar con el manejo integral de basuras y disposición final de los residuos sólidos, creando una microempresa de reciclaje.</t>
  </si>
  <si>
    <t>MEDIO AMBIENTE:</t>
  </si>
  <si>
    <t>Adquisición de los predios de interés y  necesarios para la protección de las cuencas hidrográficas y el ecosistema.</t>
  </si>
  <si>
    <t>Reforestación  de las cuencas hidrográficas  del Municipio.</t>
  </si>
  <si>
    <t>Adopción de las normas necesarias para el control, preservación y defensa del medio ambiente.</t>
  </si>
  <si>
    <t>PREVENCION Y ATENCION DE DESATRES:</t>
  </si>
  <si>
    <t>Fomentar y promover  las recomendaciones impartidas por los organismos de prevención de desastres.</t>
  </si>
  <si>
    <t>Apoyo  para el funcionamiento del Comité de Atención y Prevención de Desastres del Municipio, de conformidad con la ley que regula la materia.</t>
  </si>
  <si>
    <t xml:space="preserve"> Dotación de equipo y  fortalecimiento al Cuerpo de Bomberos Voluntarios y Defensa Civil.</t>
  </si>
  <si>
    <t>Realizar monitoreo permanente en las Zonas de Riesgo (Ríos, Quebradas y Zonas de deslizamiento).</t>
  </si>
  <si>
    <t xml:space="preserve"> DEPORTE:</t>
  </si>
  <si>
    <r>
      <t xml:space="preserve"> </t>
    </r>
    <r>
      <rPr>
        <sz val="12"/>
        <color indexed="8"/>
        <rFont val="Century Gothic"/>
        <family val="2"/>
      </rPr>
      <t>Reorganización del ENTE MUNICIPAL DE DEPORTES, garantizándole autonomía para la elaboración y realización de los proyectos deportivos de mayor preferencia por la comunidad.</t>
    </r>
  </si>
  <si>
    <t>Mantenimiento y la ampliación de los diferentes Escenarios Deportivos.</t>
  </si>
  <si>
    <t>Implementación de centros de formación deportiva.</t>
  </si>
  <si>
    <t>Garantizar la realización de las olimpiadas escolares.</t>
  </si>
  <si>
    <t>Dotación y apoyo a los clubes deportivos.</t>
  </si>
  <si>
    <t>Estímulo a los Instructores de Formación Deportiva.</t>
  </si>
  <si>
    <t>Apoyo a los Deportistas que participen en nombre del Municipio en eventos deportivos fuera de este.</t>
  </si>
  <si>
    <t>Realización de los juegos Campesinos.</t>
  </si>
  <si>
    <t>CULTURA</t>
  </si>
  <si>
    <t>Realización del tradicional aguinaldo Pazricense.</t>
  </si>
  <si>
    <t>Realización de Festival Nacional del Minero.</t>
  </si>
  <si>
    <t>Construcción de la Casa Municipal de la Cultura.</t>
  </si>
  <si>
    <t>Apoyo a la Escuela de Música y promoción para la creación de otras (danzas, Teatro).</t>
  </si>
  <si>
    <t>Dotación y funcionamiento de la Biblioteca Municipal.</t>
  </si>
  <si>
    <t>Apoyo a la bandea heráldica Municipal.</t>
  </si>
  <si>
    <t>PREVENCION Y ATENCION A MUJERES VICTIMAS DE VIOLENCIA.</t>
  </si>
  <si>
    <t>Realización de un diagnóstico sobre la situación de la Mujer, la  niñez y la adolescencia para identificar los problemas prioritarios que debe atender la Administración.</t>
  </si>
  <si>
    <t>Formular planes, programas y proyectos necesarios para atender la infancia y adolescencia.</t>
  </si>
  <si>
    <t xml:space="preserve">Junto con el CONSEJO MUNICIPAL DE POLITICA SOCIAL, atender lo relacionado con el tema de violencia intrafamiliar. </t>
  </si>
  <si>
    <t>POBLACION VULNERABLE.</t>
  </si>
  <si>
    <t>Gestionar y apoyar el fortalecimiento de los programas RED JUNTOS y FAMILIAS EN ACCION.</t>
  </si>
  <si>
    <t>Brindar apoyo económico, a la personas de escasos recursos que no se encuentren en los programas Red Juntos y Familias en Acción.</t>
  </si>
  <si>
    <t>Apoyo a la población discapacitada y de la tercera edad.</t>
  </si>
  <si>
    <t xml:space="preserve"> POBLACION DESPLAZADA.</t>
  </si>
  <si>
    <t>Creación de un plan integral para la atención la población víctima del desplazamiento forzado.</t>
  </si>
  <si>
    <t>DESARROLLO RURAL.</t>
  </si>
  <si>
    <t>Promover la alianza de pequeños y medianos productores.</t>
  </si>
  <si>
    <t>Garantizar la Asistencia Técnica Agropecuaria.</t>
  </si>
  <si>
    <t>Promover  y fomentar  proyectos productivos que garanticen la soberanía alimentaria, dando prioridad a las Mujeres cabeza de hogar.</t>
  </si>
  <si>
    <t>Dotación del equipo necesario para la maquinaria existente.</t>
  </si>
  <si>
    <t>Mejoramiento de las razas, implementando sistemas de inseminación artificial.</t>
  </si>
  <si>
    <t>Mejoramiento de los pastos y praderas.</t>
  </si>
  <si>
    <t>Mejoramiento de especies menores.</t>
  </si>
  <si>
    <t>Apoyo para las agremiaciones campesinas existentes.</t>
  </si>
  <si>
    <t>INFRAESTRUCTURA VIAL.</t>
  </si>
  <si>
    <t>Mantenimiento y Conservación de la totalidad de las vías rurales incluyendo los caminos veredales, utilizando la mano de obra de cada vereda.</t>
  </si>
  <si>
    <t>Pavimentación de las calles del Municipio.</t>
  </si>
  <si>
    <t>Pavimentación de la vía al Colegio.</t>
  </si>
  <si>
    <t xml:space="preserve"> Construcción adecuada de Andenes peatonales, priorizando los de mayor circulación peatonal y de acceso a los Centros Educativos.</t>
  </si>
  <si>
    <t>Adquisición de maquinaria y Equipo para el mantenimiento de la malla vial.</t>
  </si>
  <si>
    <t xml:space="preserve"> Dragado del Río Chicamocha, para evitar inundaciones, así mismo la construcción de un puente para la comunicación con el Municipio de Tasco y evacuación en caso de emergencia.</t>
  </si>
  <si>
    <t>Gestionar la señalización de tránsito y transporte del Municipio.</t>
  </si>
  <si>
    <t>Construcción de nuevas vías.</t>
  </si>
  <si>
    <t>EQUIPAMIENTO MUNICIPAL.</t>
  </si>
  <si>
    <t>Remodelación de la AVENIDA Y PARQUE PRINCIPAL.</t>
  </si>
  <si>
    <t>Remodelación y reorganización de la plaza de mercado.</t>
  </si>
  <si>
    <t>Adecuación del Teatro Municipal.</t>
  </si>
  <si>
    <t>Construcción de la plaza de feria.</t>
  </si>
  <si>
    <t>Mejoramiento y Dotación de la Piscina Municipal.</t>
  </si>
  <si>
    <t>Mantenimiento del Edificio Administrativo Municipal.</t>
  </si>
  <si>
    <t xml:space="preserve">Realizar todas las gestiones  posibles  ante las diferentes Entidades del Estado (INVIMA-GOBERNACION-CORPOBOYACA-SECRETARIA DE SALUD),  para lograr la rehabilitación de la planta de sacrificio de ganado.  </t>
  </si>
  <si>
    <t>VIVIENDA.</t>
  </si>
  <si>
    <t>Subsidios para los programas de vivienda de interés social.</t>
  </si>
  <si>
    <t>Construcción de la infraestructura de servicios públicos, en los lotes que estén destinados a la construcción de vivienda de interés social.</t>
  </si>
  <si>
    <t>Junto con el Concejo Municipal, buscar las facultades necesarias para el saneamiento y realizar la titulación de las viviendas del Barrio Metrópolis que se encuentran construidas en los lotes de propiedad del Municipio.</t>
  </si>
  <si>
    <t>Funcionamiento del Fondo de Vivienda de Interés Social.</t>
  </si>
  <si>
    <t>EMPLEO Y DESARROLLO ECONOMICO</t>
  </si>
  <si>
    <t>Realizar capacitaciones para la formación de microempresas.</t>
  </si>
  <si>
    <t>Facilitar la formación de empresas dentro del Municipio, que generen nuevos empleos y utilicen primordialmente la mano de obra  local.</t>
  </si>
  <si>
    <t>Gestión  para el montaje de una mini planta pasteurizadora de leche, con aprovechamiento de los derivados.</t>
  </si>
  <si>
    <t>JUSTICIA, SEGURIDAD Y CONVIVENCIA CIUDADANA.</t>
  </si>
  <si>
    <t>Mejorar el funcionamiento de la Inspección Municipal de Policía.</t>
  </si>
  <si>
    <t>Apoyo y Dotación  para la fuerza pública local.</t>
  </si>
  <si>
    <t>Realización del PLAN INTEGRAL DE CONVIVENCIA Y SEGURIDAD CIUDADANA. (PICSC).</t>
  </si>
  <si>
    <t>OTROS  SECTORES:</t>
  </si>
  <si>
    <t>Actualización de nomenclatura municipal.</t>
  </si>
  <si>
    <t>Velar por la calificación de los servidores públicos para que respondan en forma eficiente en la atención a los usuarios, respondiendo a la exigencia de la ley 909 de 2004.</t>
  </si>
  <si>
    <t>Mantenimiento y ampliación del alumbrado público Municipal.</t>
  </si>
  <si>
    <t>Promover el Turismo hacia el Municipio.</t>
  </si>
  <si>
    <t>Revestimiento en concreto de los gaviones  de contención, Rio Chicamocha,  Soapaga y los de contención  del Barrio Gaitán Junto a la línea férrea. para evitar su deterioro.</t>
  </si>
  <si>
    <t>Promover la asociación  para los proyectos  de vivienda de interés social.</t>
  </si>
  <si>
    <t>Creación de un fondo, que apoye con crédito o subsidio a los estudiantes de escasos recursos que deseen realizar estudios superiores.</t>
  </si>
  <si>
    <t>Reorganización del ENTE MUNICIPAL DE DEPORTES, garantizándole autonomía para la elaboración y realización de los proyectos deportivos de mayor preferencia por la comunidad.</t>
  </si>
  <si>
    <t>Apoyo a la banda heráldica Municipal.</t>
  </si>
  <si>
    <t>Realización de un diagnóstico sobre la situación de la Mujer, la  niñez</t>
  </si>
  <si>
    <t>Construcción adecuada de Andenes peatonales, priorizando los de mayor circulación peatonal y de acceso a los Centros Educativos.</t>
  </si>
  <si>
    <t>Dragado del Río Chicamocha, para evitar inundaciones, así mismo la construcción de un puente para la comunicación con el Municipio de Tasco y evacuación en caso de emergencia.</t>
  </si>
  <si>
    <t>Equipos de cómputo completos</t>
  </si>
  <si>
    <t xml:space="preserve">Internet </t>
  </si>
  <si>
    <t>Dotación de bibliotecas</t>
  </si>
  <si>
    <t>Mantenimiento de escenarios deportivos</t>
  </si>
  <si>
    <t>Señalización zonas escolares</t>
  </si>
  <si>
    <t>Dotación de material didáctico</t>
  </si>
  <si>
    <t>Granjas eco turísticas</t>
  </si>
  <si>
    <t>EDUCACION</t>
  </si>
  <si>
    <t>SALUD</t>
  </si>
  <si>
    <t>AGUA POTABLE</t>
  </si>
  <si>
    <t>SANEAMIENTO BASICO</t>
  </si>
  <si>
    <t>MEDIO AMBIENTE</t>
  </si>
  <si>
    <t>PREVENCION Y ATENCION DE DESASTRES</t>
  </si>
  <si>
    <t>ATENCION A MUJERES VICTIMAS DE VIOLENCIA</t>
  </si>
  <si>
    <t>POBLACION VULNERABLE</t>
  </si>
  <si>
    <t>POBLACION DESPLAZADA</t>
  </si>
  <si>
    <t>INFRAESTRUTURA VIAL</t>
  </si>
  <si>
    <t>EQUIPAMENTO MUNICIPAL</t>
  </si>
  <si>
    <t>VIVIENDA</t>
  </si>
  <si>
    <t>JUSTICIA, SEGURIDAD Y CONVIVENCIA CIUDADANA</t>
  </si>
  <si>
    <t>META</t>
  </si>
  <si>
    <t>ACCIONES</t>
  </si>
  <si>
    <t>IMPACTO ESPERADO</t>
  </si>
  <si>
    <t>COMPETENCIAS</t>
  </si>
  <si>
    <t>RECURSOS</t>
  </si>
  <si>
    <t>RECURSOS PROPIOS</t>
  </si>
  <si>
    <t>SGP</t>
  </si>
  <si>
    <t>REGALIAS</t>
  </si>
  <si>
    <t>CONVENIOS</t>
  </si>
  <si>
    <t>Alimentación escolar eficiente y cobertura total</t>
  </si>
  <si>
    <t>Mejoramiento y mantenimiento  de las unidades locativas</t>
  </si>
  <si>
    <t>Revisión y ajuste permanente en la base de datos del SISBEN, para un adecuado aprovechamiento de los recursos económicos,</t>
  </si>
  <si>
    <t>Ampliación de la red de alcantarillado,</t>
  </si>
  <si>
    <t>Garantizar que  el 100% de la población pobre este afiliada al Régimen Subsidiado.</t>
  </si>
  <si>
    <t>Mejorar la prestación del servicio de acueducto en el área rural</t>
  </si>
  <si>
    <t>Garantizar, la potabilidad del agua para el consumo de la población</t>
  </si>
  <si>
    <t xml:space="preserve">Tratamiento adecuado del agua y recuperación de la captación del RIO PARGUITA. </t>
  </si>
  <si>
    <t>Mejorar el desempeño agropecuario</t>
  </si>
  <si>
    <t>Mantenimiento y Conservación de la totalidad de las vías rurales incluyendo los caminos veredales,</t>
  </si>
  <si>
    <t xml:space="preserve">Rehabilitación de la planta de sacrificio de ganado.  </t>
  </si>
  <si>
    <t>Titulación de las viviendas del Barrio Metrópolis que se encuentran construidas en los lotes de propiedad del Municipio.</t>
  </si>
  <si>
    <t>Montaje de una mini planta pasteurizadora de leche, con aprovechamiento de los derivados.</t>
  </si>
  <si>
    <t>Capacitaciones para la formación de microempresas.</t>
  </si>
  <si>
    <t>ALIMENTACION ESCOLAR</t>
  </si>
  <si>
    <t>DEPORTE Y RECREACION</t>
  </si>
  <si>
    <t>SERVICIOS  PUBLICOS DIFERENTES A ACUEDUCTO Y ALCANTARILLADO</t>
  </si>
  <si>
    <t>AGROPECUARIO</t>
  </si>
  <si>
    <t>PROMOCION DEL DESARROLLO</t>
  </si>
  <si>
    <t>ATENCION A GRUPOS VULNERABLES</t>
  </si>
  <si>
    <t>DESARROLLO COMUNITARIO</t>
  </si>
  <si>
    <t>FORTALECIMIENTO INSTITUCIONAL</t>
  </si>
  <si>
    <t>SECTOR</t>
  </si>
  <si>
    <t>MATRIZ PLURIANUAL DE INVERSIONES 2012 - 2015</t>
  </si>
  <si>
    <t>MUNICIPIO DE PAZ DE RIO</t>
  </si>
  <si>
    <t>FUENTES DE FINANCIAMIENTO</t>
  </si>
  <si>
    <r>
      <t>Adquisición de una nueva ambulancia</t>
    </r>
    <r>
      <rPr>
        <b/>
        <sz val="9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</si>
</sst>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entury Gothic"/>
      <family val="2"/>
    </font>
    <font>
      <sz val="10"/>
      <color indexed="8"/>
      <name val="Times New Roman"/>
      <family val="1"/>
    </font>
    <font>
      <sz val="12"/>
      <color indexed="8"/>
      <name val="Century Gothic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53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entury Gothic"/>
      <family val="2"/>
    </font>
    <font>
      <sz val="10"/>
      <color theme="1"/>
      <name val="Times New Roman"/>
      <family val="1"/>
    </font>
    <font>
      <sz val="12"/>
      <color rgb="FF000000"/>
      <name val="Century Gothic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0"/>
      <color theme="9" tint="-0.24997000396251678"/>
      <name val="Calibri"/>
      <family val="2"/>
    </font>
    <font>
      <sz val="12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justify"/>
    </xf>
    <xf numFmtId="0" fontId="46" fillId="0" borderId="0" xfId="0" applyFont="1" applyAlignment="1">
      <alignment horizontal="justify"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164" fontId="48" fillId="0" borderId="11" xfId="46" applyNumberFormat="1" applyFont="1" applyFill="1" applyBorder="1" applyAlignment="1">
      <alignment/>
    </xf>
    <xf numFmtId="0" fontId="49" fillId="0" borderId="11" xfId="0" applyFont="1" applyFill="1" applyBorder="1" applyAlignment="1">
      <alignment horizontal="justify"/>
    </xf>
    <xf numFmtId="0" fontId="47" fillId="0" borderId="11" xfId="0" applyFont="1" applyFill="1" applyBorder="1" applyAlignment="1">
      <alignment horizontal="justify" vertical="justify" wrapText="1"/>
    </xf>
    <xf numFmtId="164" fontId="48" fillId="0" borderId="0" xfId="46" applyNumberFormat="1" applyFont="1" applyFill="1" applyAlignment="1">
      <alignment/>
    </xf>
    <xf numFmtId="0" fontId="48" fillId="0" borderId="10" xfId="0" applyFont="1" applyFill="1" applyBorder="1" applyAlignment="1">
      <alignment/>
    </xf>
    <xf numFmtId="164" fontId="48" fillId="0" borderId="10" xfId="46" applyNumberFormat="1" applyFont="1" applyFill="1" applyBorder="1" applyAlignment="1">
      <alignment/>
    </xf>
    <xf numFmtId="164" fontId="50" fillId="0" borderId="11" xfId="46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164" fontId="48" fillId="0" borderId="0" xfId="46" applyNumberFormat="1" applyFont="1" applyFill="1" applyBorder="1" applyAlignment="1">
      <alignment/>
    </xf>
    <xf numFmtId="0" fontId="51" fillId="0" borderId="11" xfId="0" applyFont="1" applyFill="1" applyBorder="1" applyAlignment="1">
      <alignment/>
    </xf>
    <xf numFmtId="164" fontId="48" fillId="0" borderId="11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justify"/>
    </xf>
    <xf numFmtId="0" fontId="49" fillId="0" borderId="0" xfId="0" applyFont="1" applyFill="1" applyBorder="1" applyAlignment="1">
      <alignment horizontal="justify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/>
    </xf>
    <xf numFmtId="164" fontId="53" fillId="0" borderId="11" xfId="46" applyNumberFormat="1" applyFont="1" applyFill="1" applyBorder="1" applyAlignment="1">
      <alignment/>
    </xf>
    <xf numFmtId="0" fontId="54" fillId="0" borderId="11" xfId="0" applyFont="1" applyFill="1" applyBorder="1" applyAlignment="1">
      <alignment horizontal="justify"/>
    </xf>
    <xf numFmtId="164" fontId="53" fillId="0" borderId="11" xfId="0" applyNumberFormat="1" applyFont="1" applyFill="1" applyBorder="1" applyAlignment="1">
      <alignment/>
    </xf>
    <xf numFmtId="0" fontId="53" fillId="0" borderId="11" xfId="0" applyFont="1" applyFill="1" applyBorder="1" applyAlignment="1">
      <alignment horizontal="justify" vertical="justify" wrapText="1"/>
    </xf>
    <xf numFmtId="0" fontId="53" fillId="0" borderId="0" xfId="0" applyFont="1" applyFill="1" applyAlignment="1">
      <alignment/>
    </xf>
    <xf numFmtId="164" fontId="53" fillId="0" borderId="0" xfId="46" applyNumberFormat="1" applyFont="1" applyFill="1" applyAlignment="1">
      <alignment/>
    </xf>
    <xf numFmtId="164" fontId="55" fillId="0" borderId="11" xfId="46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164" fontId="53" fillId="0" borderId="10" xfId="46" applyNumberFormat="1" applyFont="1" applyFill="1" applyBorder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2" fillId="0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tabSelected="1" view="pageBreakPreview" zoomScale="60" zoomScalePageLayoutView="0" workbookViewId="0" topLeftCell="A157">
      <selection activeCell="C18" sqref="C18"/>
    </sheetView>
  </sheetViews>
  <sheetFormatPr defaultColWidth="11.421875" defaultRowHeight="15"/>
  <cols>
    <col min="1" max="1" width="14.7109375" style="8" customWidth="1"/>
    <col min="2" max="2" width="37.57421875" style="5" hidden="1" customWidth="1"/>
    <col min="3" max="3" width="68.7109375" style="5" customWidth="1"/>
    <col min="4" max="4" width="11.421875" style="8" hidden="1" customWidth="1"/>
    <col min="5" max="5" width="12.8515625" style="8" hidden="1" customWidth="1"/>
    <col min="6" max="6" width="16.57421875" style="8" customWidth="1"/>
    <col min="7" max="7" width="14.7109375" style="8" bestFit="1" customWidth="1"/>
    <col min="8" max="8" width="14.140625" style="8" bestFit="1" customWidth="1"/>
    <col min="9" max="9" width="14.421875" style="8" bestFit="1" customWidth="1"/>
    <col min="10" max="10" width="15.57421875" style="8" bestFit="1" customWidth="1"/>
    <col min="11" max="11" width="13.8515625" style="8" customWidth="1"/>
    <col min="12" max="12" width="14.00390625" style="8" bestFit="1" customWidth="1"/>
    <col min="13" max="13" width="14.140625" style="8" bestFit="1" customWidth="1"/>
    <col min="14" max="14" width="13.421875" style="8" customWidth="1"/>
    <col min="15" max="15" width="14.7109375" style="8" bestFit="1" customWidth="1"/>
    <col min="16" max="16" width="13.421875" style="8" bestFit="1" customWidth="1"/>
    <col min="17" max="17" width="12.28125" style="8" customWidth="1"/>
    <col min="18" max="18" width="12.8515625" style="8" customWidth="1"/>
    <col min="19" max="19" width="14.7109375" style="8" bestFit="1" customWidth="1"/>
    <col min="20" max="20" width="13.421875" style="8" bestFit="1" customWidth="1"/>
    <col min="21" max="21" width="12.00390625" style="8" customWidth="1"/>
    <col min="22" max="22" width="13.8515625" style="8" customWidth="1"/>
    <col min="23" max="16384" width="11.421875" style="8" customWidth="1"/>
  </cols>
  <sheetData>
    <row r="1" spans="1:22" ht="12.75">
      <c r="A1" s="39" t="s">
        <v>179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2.75">
      <c r="A2" s="39" t="s">
        <v>178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2.75">
      <c r="A3" s="38" t="s">
        <v>177</v>
      </c>
      <c r="B3" s="25"/>
      <c r="C3" s="38" t="s">
        <v>147</v>
      </c>
      <c r="D3" s="26"/>
      <c r="E3" s="25"/>
      <c r="F3" s="38" t="s">
        <v>150</v>
      </c>
      <c r="G3" s="40" t="s">
        <v>180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24">
      <c r="A4" s="38"/>
      <c r="B4" s="38" t="s">
        <v>146</v>
      </c>
      <c r="C4" s="38"/>
      <c r="D4" s="26" t="s">
        <v>148</v>
      </c>
      <c r="E4" s="25" t="s">
        <v>149</v>
      </c>
      <c r="F4" s="38"/>
      <c r="G4" s="40">
        <v>2012</v>
      </c>
      <c r="H4" s="40"/>
      <c r="I4" s="40"/>
      <c r="J4" s="40"/>
      <c r="K4" s="40">
        <v>2013</v>
      </c>
      <c r="L4" s="40"/>
      <c r="M4" s="40"/>
      <c r="N4" s="40"/>
      <c r="O4" s="40">
        <v>2014</v>
      </c>
      <c r="P4" s="40"/>
      <c r="Q4" s="40"/>
      <c r="R4" s="40"/>
      <c r="S4" s="40">
        <v>2015</v>
      </c>
      <c r="T4" s="40"/>
      <c r="U4" s="40"/>
      <c r="V4" s="40"/>
    </row>
    <row r="5" spans="1:22" ht="24">
      <c r="A5" s="38"/>
      <c r="B5" s="38"/>
      <c r="C5" s="38"/>
      <c r="D5" s="26"/>
      <c r="E5" s="25"/>
      <c r="F5" s="38"/>
      <c r="G5" s="24" t="s">
        <v>151</v>
      </c>
      <c r="H5" s="24" t="s">
        <v>152</v>
      </c>
      <c r="I5" s="24" t="s">
        <v>153</v>
      </c>
      <c r="J5" s="24" t="s">
        <v>154</v>
      </c>
      <c r="K5" s="24" t="s">
        <v>151</v>
      </c>
      <c r="L5" s="24" t="s">
        <v>152</v>
      </c>
      <c r="M5" s="24" t="s">
        <v>153</v>
      </c>
      <c r="N5" s="24" t="s">
        <v>154</v>
      </c>
      <c r="O5" s="24" t="s">
        <v>151</v>
      </c>
      <c r="P5" s="24" t="s">
        <v>152</v>
      </c>
      <c r="Q5" s="24" t="s">
        <v>153</v>
      </c>
      <c r="R5" s="24" t="s">
        <v>154</v>
      </c>
      <c r="S5" s="24" t="s">
        <v>151</v>
      </c>
      <c r="T5" s="24" t="s">
        <v>152</v>
      </c>
      <c r="U5" s="24" t="s">
        <v>153</v>
      </c>
      <c r="V5" s="24" t="s">
        <v>154</v>
      </c>
    </row>
    <row r="6" spans="1:22" ht="12.75">
      <c r="A6" s="27" t="s">
        <v>133</v>
      </c>
      <c r="B6" s="27"/>
      <c r="C6" s="27"/>
      <c r="D6" s="27"/>
      <c r="E6" s="27"/>
      <c r="F6" s="27"/>
      <c r="G6" s="27"/>
      <c r="H6" s="27"/>
      <c r="I6" s="27"/>
      <c r="J6" s="27"/>
      <c r="K6" s="27" t="s">
        <v>133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.75">
      <c r="A7" s="27"/>
      <c r="B7" s="27"/>
      <c r="C7" s="27"/>
      <c r="D7" s="27"/>
      <c r="E7" s="27"/>
      <c r="F7" s="27"/>
      <c r="G7" s="28">
        <v>11000000</v>
      </c>
      <c r="H7" s="28">
        <v>105000000</v>
      </c>
      <c r="I7" s="28"/>
      <c r="J7" s="28"/>
      <c r="K7" s="28">
        <f>(G7*1.75%)+G7</f>
        <v>11192500</v>
      </c>
      <c r="L7" s="28">
        <f>(H7*1.75%)+H7</f>
        <v>106837500</v>
      </c>
      <c r="M7" s="28"/>
      <c r="N7" s="28"/>
      <c r="O7" s="28">
        <f>(K7*1.75%)+K7</f>
        <v>11388368.75</v>
      </c>
      <c r="P7" s="28">
        <f>(L7*1.75%)+L7</f>
        <v>108707156.25</v>
      </c>
      <c r="Q7" s="28"/>
      <c r="R7" s="28"/>
      <c r="S7" s="28">
        <f>(O7*1.75%)+O7</f>
        <v>11587665.203125</v>
      </c>
      <c r="T7" s="28">
        <f>(P7*1.75%)+P7</f>
        <v>110609531.484375</v>
      </c>
      <c r="U7" s="28"/>
      <c r="V7" s="28"/>
    </row>
    <row r="8" spans="1:22" ht="24">
      <c r="A8" s="27"/>
      <c r="B8" s="27"/>
      <c r="C8" s="29" t="s">
        <v>3</v>
      </c>
      <c r="D8" s="27"/>
      <c r="E8" s="27"/>
      <c r="F8" s="30">
        <f>SUM(G8:V8)</f>
        <v>20000000</v>
      </c>
      <c r="G8" s="28"/>
      <c r="H8" s="28">
        <v>5000000</v>
      </c>
      <c r="I8" s="28"/>
      <c r="J8" s="28"/>
      <c r="K8" s="28"/>
      <c r="L8" s="28">
        <v>5000000</v>
      </c>
      <c r="M8" s="28"/>
      <c r="N8" s="28"/>
      <c r="O8" s="28"/>
      <c r="P8" s="28">
        <v>5000000</v>
      </c>
      <c r="Q8" s="28"/>
      <c r="R8" s="28"/>
      <c r="S8" s="28"/>
      <c r="T8" s="28">
        <v>5000000</v>
      </c>
      <c r="U8" s="28"/>
      <c r="V8" s="28"/>
    </row>
    <row r="9" spans="1:22" ht="12.75">
      <c r="A9" s="27"/>
      <c r="B9" s="27"/>
      <c r="C9" s="29" t="s">
        <v>4</v>
      </c>
      <c r="D9" s="27"/>
      <c r="E9" s="27"/>
      <c r="F9" s="30">
        <f aca="true" t="shared" si="0" ref="F9:F72">SUM(G9:V9)</f>
        <v>80000000</v>
      </c>
      <c r="G9" s="28"/>
      <c r="H9" s="28">
        <v>20000000</v>
      </c>
      <c r="I9" s="28"/>
      <c r="J9" s="28"/>
      <c r="K9" s="28"/>
      <c r="L9" s="28">
        <v>20000000</v>
      </c>
      <c r="M9" s="28"/>
      <c r="N9" s="28"/>
      <c r="O9" s="28"/>
      <c r="P9" s="28">
        <v>20000000</v>
      </c>
      <c r="Q9" s="28"/>
      <c r="R9" s="28"/>
      <c r="S9" s="28"/>
      <c r="T9" s="28">
        <v>20000000</v>
      </c>
      <c r="U9" s="28"/>
      <c r="V9" s="28"/>
    </row>
    <row r="10" spans="1:22" ht="12.75">
      <c r="A10" s="27"/>
      <c r="B10" s="27"/>
      <c r="C10" s="31" t="s">
        <v>156</v>
      </c>
      <c r="D10" s="27"/>
      <c r="E10" s="27"/>
      <c r="F10" s="30">
        <f t="shared" si="0"/>
        <v>70000000</v>
      </c>
      <c r="G10" s="28"/>
      <c r="H10" s="28">
        <v>20000000</v>
      </c>
      <c r="I10" s="28"/>
      <c r="J10" s="28"/>
      <c r="K10" s="28"/>
      <c r="L10" s="28">
        <v>20000000</v>
      </c>
      <c r="M10" s="28"/>
      <c r="N10" s="28"/>
      <c r="O10" s="28"/>
      <c r="P10" s="28">
        <v>10000000</v>
      </c>
      <c r="Q10" s="28"/>
      <c r="R10" s="28"/>
      <c r="S10" s="28"/>
      <c r="T10" s="28">
        <v>20000000</v>
      </c>
      <c r="U10" s="28"/>
      <c r="V10" s="28"/>
    </row>
    <row r="11" spans="1:22" ht="12.75">
      <c r="A11" s="27"/>
      <c r="B11" s="27"/>
      <c r="C11" s="31" t="s">
        <v>131</v>
      </c>
      <c r="D11" s="27"/>
      <c r="E11" s="27"/>
      <c r="F11" s="30">
        <f t="shared" si="0"/>
        <v>60000000</v>
      </c>
      <c r="G11" s="28"/>
      <c r="H11" s="28">
        <v>15000000</v>
      </c>
      <c r="I11" s="28"/>
      <c r="J11" s="28"/>
      <c r="K11" s="28"/>
      <c r="L11" s="28">
        <v>15000000</v>
      </c>
      <c r="M11" s="28"/>
      <c r="N11" s="28"/>
      <c r="O11" s="28"/>
      <c r="P11" s="28">
        <v>15000000</v>
      </c>
      <c r="Q11" s="28"/>
      <c r="R11" s="28"/>
      <c r="S11" s="28"/>
      <c r="T11" s="28">
        <v>15000000</v>
      </c>
      <c r="U11" s="28"/>
      <c r="V11" s="28"/>
    </row>
    <row r="12" spans="1:22" ht="12.75">
      <c r="A12" s="27"/>
      <c r="B12" s="27"/>
      <c r="C12" s="31" t="s">
        <v>130</v>
      </c>
      <c r="D12" s="27"/>
      <c r="E12" s="27"/>
      <c r="F12" s="30">
        <f t="shared" si="0"/>
        <v>20000000</v>
      </c>
      <c r="G12" s="28"/>
      <c r="H12" s="28">
        <v>10000000</v>
      </c>
      <c r="I12" s="28"/>
      <c r="J12" s="28"/>
      <c r="K12" s="28"/>
      <c r="L12" s="28">
        <v>10000000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2.75">
      <c r="A13" s="27"/>
      <c r="B13" s="27"/>
      <c r="C13" s="31" t="s">
        <v>129</v>
      </c>
      <c r="D13" s="27"/>
      <c r="E13" s="27"/>
      <c r="F13" s="30">
        <f t="shared" si="0"/>
        <v>40000000</v>
      </c>
      <c r="G13" s="28"/>
      <c r="H13" s="28">
        <v>10000000</v>
      </c>
      <c r="I13" s="28"/>
      <c r="J13" s="28"/>
      <c r="K13" s="28"/>
      <c r="L13" s="28">
        <v>10000000</v>
      </c>
      <c r="M13" s="28"/>
      <c r="N13" s="28"/>
      <c r="O13" s="28"/>
      <c r="P13" s="28">
        <v>10000000</v>
      </c>
      <c r="Q13" s="28"/>
      <c r="R13" s="28"/>
      <c r="S13" s="28"/>
      <c r="T13" s="28">
        <v>10000000</v>
      </c>
      <c r="U13" s="28"/>
      <c r="V13" s="28"/>
    </row>
    <row r="14" spans="1:22" ht="24">
      <c r="A14" s="27"/>
      <c r="B14" s="27"/>
      <c r="C14" s="29" t="s">
        <v>9</v>
      </c>
      <c r="D14" s="27"/>
      <c r="E14" s="27"/>
      <c r="F14" s="30">
        <f t="shared" si="0"/>
        <v>60000000</v>
      </c>
      <c r="G14" s="28"/>
      <c r="H14" s="28">
        <v>10000000</v>
      </c>
      <c r="I14" s="28"/>
      <c r="J14" s="28"/>
      <c r="K14" s="28"/>
      <c r="L14" s="28">
        <v>10000000</v>
      </c>
      <c r="M14" s="28"/>
      <c r="N14" s="28"/>
      <c r="O14" s="28"/>
      <c r="P14" s="28">
        <v>20000000</v>
      </c>
      <c r="Q14" s="28"/>
      <c r="R14" s="28"/>
      <c r="S14" s="28"/>
      <c r="T14" s="28">
        <v>20000000</v>
      </c>
      <c r="U14" s="28"/>
      <c r="V14" s="28"/>
    </row>
    <row r="15" spans="1:22" ht="12.75">
      <c r="A15" s="27"/>
      <c r="B15" s="27"/>
      <c r="C15" s="29" t="s">
        <v>10</v>
      </c>
      <c r="D15" s="27"/>
      <c r="E15" s="27"/>
      <c r="F15" s="30">
        <f t="shared" si="0"/>
        <v>8000000</v>
      </c>
      <c r="G15" s="28"/>
      <c r="H15" s="28">
        <v>2000000</v>
      </c>
      <c r="I15" s="28"/>
      <c r="J15" s="28"/>
      <c r="K15" s="28"/>
      <c r="L15" s="28">
        <v>2000000</v>
      </c>
      <c r="M15" s="28"/>
      <c r="N15" s="28"/>
      <c r="O15" s="28"/>
      <c r="P15" s="28">
        <v>2000000</v>
      </c>
      <c r="Q15" s="28"/>
      <c r="R15" s="28"/>
      <c r="S15" s="28"/>
      <c r="T15" s="28">
        <v>2000000</v>
      </c>
      <c r="U15" s="28"/>
      <c r="V15" s="28"/>
    </row>
    <row r="16" spans="1:22" ht="48">
      <c r="A16" s="27"/>
      <c r="B16" s="29" t="s">
        <v>120</v>
      </c>
      <c r="C16" s="29" t="s">
        <v>11</v>
      </c>
      <c r="D16" s="27"/>
      <c r="E16" s="27"/>
      <c r="F16" s="30">
        <f t="shared" si="0"/>
        <v>4000000</v>
      </c>
      <c r="G16" s="28"/>
      <c r="H16" s="28">
        <v>1000000</v>
      </c>
      <c r="I16" s="28"/>
      <c r="J16" s="28"/>
      <c r="K16" s="28"/>
      <c r="L16" s="28">
        <v>1000000</v>
      </c>
      <c r="M16" s="28"/>
      <c r="N16" s="28"/>
      <c r="O16" s="28"/>
      <c r="P16" s="28">
        <v>1000000</v>
      </c>
      <c r="Q16" s="28"/>
      <c r="R16" s="28"/>
      <c r="S16" s="28"/>
      <c r="T16" s="28">
        <v>1000000</v>
      </c>
      <c r="U16" s="28"/>
      <c r="V16" s="28"/>
    </row>
    <row r="17" spans="1:22" ht="12.75">
      <c r="A17" s="27"/>
      <c r="B17" s="29" t="s">
        <v>13</v>
      </c>
      <c r="C17" s="31" t="s">
        <v>126</v>
      </c>
      <c r="D17" s="27"/>
      <c r="E17" s="27"/>
      <c r="F17" s="30">
        <f t="shared" si="0"/>
        <v>49778065</v>
      </c>
      <c r="G17" s="28">
        <v>11000000</v>
      </c>
      <c r="H17" s="28"/>
      <c r="I17" s="28"/>
      <c r="J17" s="28"/>
      <c r="K17" s="28">
        <v>11192500</v>
      </c>
      <c r="L17" s="28"/>
      <c r="M17" s="28"/>
      <c r="N17" s="28"/>
      <c r="O17" s="28">
        <v>11388369</v>
      </c>
      <c r="P17" s="28"/>
      <c r="Q17" s="28"/>
      <c r="R17" s="28"/>
      <c r="S17" s="28">
        <v>11587665</v>
      </c>
      <c r="T17" s="28">
        <v>4609531</v>
      </c>
      <c r="U17" s="28"/>
      <c r="V17" s="28"/>
    </row>
    <row r="18" spans="1:22" ht="12.75">
      <c r="A18" s="27"/>
      <c r="B18" s="27"/>
      <c r="C18" s="31" t="s">
        <v>128</v>
      </c>
      <c r="D18" s="27"/>
      <c r="E18" s="27"/>
      <c r="F18" s="30">
        <f t="shared" si="0"/>
        <v>24000000</v>
      </c>
      <c r="G18" s="28"/>
      <c r="H18" s="28">
        <v>6000000</v>
      </c>
      <c r="I18" s="28"/>
      <c r="J18" s="28"/>
      <c r="K18" s="28"/>
      <c r="L18" s="28">
        <v>6000000</v>
      </c>
      <c r="M18" s="28"/>
      <c r="N18" s="28"/>
      <c r="O18" s="28"/>
      <c r="P18" s="28">
        <v>6000000</v>
      </c>
      <c r="Q18" s="28"/>
      <c r="R18" s="28"/>
      <c r="S18" s="28"/>
      <c r="T18" s="28">
        <v>6000000</v>
      </c>
      <c r="U18" s="28"/>
      <c r="V18" s="28"/>
    </row>
    <row r="19" spans="1:22" ht="12.75">
      <c r="A19" s="27"/>
      <c r="B19" s="27"/>
      <c r="C19" s="31" t="s">
        <v>127</v>
      </c>
      <c r="D19" s="27"/>
      <c r="E19" s="27"/>
      <c r="F19" s="30">
        <f t="shared" si="0"/>
        <v>24675000</v>
      </c>
      <c r="G19" s="28"/>
      <c r="H19" s="28">
        <v>5000000</v>
      </c>
      <c r="I19" s="28"/>
      <c r="J19" s="28"/>
      <c r="K19" s="28"/>
      <c r="L19" s="28">
        <v>6837500</v>
      </c>
      <c r="M19" s="28"/>
      <c r="N19" s="28"/>
      <c r="O19" s="28"/>
      <c r="P19" s="28">
        <v>6837500</v>
      </c>
      <c r="Q19" s="28"/>
      <c r="R19" s="28"/>
      <c r="S19" s="28"/>
      <c r="T19" s="28">
        <v>6000000</v>
      </c>
      <c r="U19" s="28"/>
      <c r="V19" s="28"/>
    </row>
    <row r="20" spans="1:22" ht="12.75">
      <c r="A20" s="27"/>
      <c r="B20" s="27"/>
      <c r="C20" s="29" t="s">
        <v>14</v>
      </c>
      <c r="D20" s="27"/>
      <c r="E20" s="27"/>
      <c r="F20" s="30">
        <f t="shared" si="0"/>
        <v>4000000</v>
      </c>
      <c r="G20" s="28"/>
      <c r="H20" s="28">
        <v>1000000</v>
      </c>
      <c r="I20" s="28"/>
      <c r="J20" s="28"/>
      <c r="K20" s="28"/>
      <c r="L20" s="28">
        <v>1000000</v>
      </c>
      <c r="M20" s="28"/>
      <c r="N20" s="28"/>
      <c r="O20" s="28"/>
      <c r="P20" s="28">
        <v>1000000</v>
      </c>
      <c r="Q20" s="28"/>
      <c r="R20" s="28"/>
      <c r="S20" s="28"/>
      <c r="T20" s="28">
        <v>1000000</v>
      </c>
      <c r="U20" s="28"/>
      <c r="V20" s="28"/>
    </row>
    <row r="21" spans="1:22" ht="12.75">
      <c r="A21" s="27"/>
      <c r="B21" s="27"/>
      <c r="C21" s="27"/>
      <c r="D21" s="27"/>
      <c r="E21" s="27"/>
      <c r="F21" s="30">
        <f t="shared" si="0"/>
        <v>464453065</v>
      </c>
      <c r="G21" s="28">
        <f aca="true" t="shared" si="1" ref="G21:V21">SUM(G8:G20)</f>
        <v>11000000</v>
      </c>
      <c r="H21" s="28">
        <f t="shared" si="1"/>
        <v>105000000</v>
      </c>
      <c r="I21" s="28">
        <f t="shared" si="1"/>
        <v>0</v>
      </c>
      <c r="J21" s="28">
        <f t="shared" si="1"/>
        <v>0</v>
      </c>
      <c r="K21" s="28">
        <f t="shared" si="1"/>
        <v>11192500</v>
      </c>
      <c r="L21" s="28">
        <f t="shared" si="1"/>
        <v>106837500</v>
      </c>
      <c r="M21" s="28">
        <f t="shared" si="1"/>
        <v>0</v>
      </c>
      <c r="N21" s="28">
        <f t="shared" si="1"/>
        <v>0</v>
      </c>
      <c r="O21" s="28">
        <f t="shared" si="1"/>
        <v>11388369</v>
      </c>
      <c r="P21" s="28">
        <f t="shared" si="1"/>
        <v>96837500</v>
      </c>
      <c r="Q21" s="28">
        <f t="shared" si="1"/>
        <v>0</v>
      </c>
      <c r="R21" s="28">
        <f t="shared" si="1"/>
        <v>0</v>
      </c>
      <c r="S21" s="28">
        <f t="shared" si="1"/>
        <v>11587665</v>
      </c>
      <c r="T21" s="28">
        <f t="shared" si="1"/>
        <v>110609531</v>
      </c>
      <c r="U21" s="28">
        <f t="shared" si="1"/>
        <v>0</v>
      </c>
      <c r="V21" s="28">
        <f t="shared" si="1"/>
        <v>0</v>
      </c>
    </row>
    <row r="22" spans="1:22" ht="12.75">
      <c r="A22" s="32"/>
      <c r="B22" s="32"/>
      <c r="C22" s="32"/>
      <c r="D22" s="32"/>
      <c r="E22" s="32"/>
      <c r="F22" s="30">
        <f t="shared" si="0"/>
        <v>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spans="1:22" ht="12.75">
      <c r="A23" s="27" t="s">
        <v>134</v>
      </c>
      <c r="B23" s="27"/>
      <c r="C23" s="27"/>
      <c r="D23" s="27"/>
      <c r="E23" s="27"/>
      <c r="F23" s="30">
        <f t="shared" si="0"/>
        <v>0</v>
      </c>
      <c r="G23" s="28"/>
      <c r="H23" s="28"/>
      <c r="I23" s="28"/>
      <c r="J23" s="28"/>
      <c r="K23" s="27" t="s">
        <v>134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ht="12.75">
      <c r="A24" s="27"/>
      <c r="B24" s="27"/>
      <c r="C24" s="27"/>
      <c r="D24" s="27"/>
      <c r="E24" s="27"/>
      <c r="F24" s="30">
        <f t="shared" si="0"/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ht="12.75">
      <c r="A25" s="27"/>
      <c r="B25" s="37" t="s">
        <v>17</v>
      </c>
      <c r="C25" s="29" t="s">
        <v>181</v>
      </c>
      <c r="D25" s="27"/>
      <c r="E25" s="27"/>
      <c r="F25" s="30">
        <f t="shared" si="0"/>
        <v>200000000</v>
      </c>
      <c r="G25" s="28"/>
      <c r="H25" s="28"/>
      <c r="I25" s="28"/>
      <c r="J25" s="28">
        <v>200000000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48">
      <c r="A26" s="27"/>
      <c r="B26" s="37"/>
      <c r="C26" s="29" t="s">
        <v>22</v>
      </c>
      <c r="D26" s="27"/>
      <c r="E26" s="27"/>
      <c r="F26" s="30">
        <f t="shared" si="0"/>
        <v>4000000</v>
      </c>
      <c r="G26" s="28">
        <v>1000000</v>
      </c>
      <c r="H26" s="28"/>
      <c r="I26" s="28"/>
      <c r="J26" s="28"/>
      <c r="K26" s="28">
        <v>1000000</v>
      </c>
      <c r="L26" s="28"/>
      <c r="M26" s="28"/>
      <c r="N26" s="28"/>
      <c r="O26" s="28">
        <v>1000000</v>
      </c>
      <c r="P26" s="28"/>
      <c r="Q26" s="28"/>
      <c r="R26" s="28"/>
      <c r="S26" s="28">
        <v>1000000</v>
      </c>
      <c r="T26" s="28"/>
      <c r="U26" s="28"/>
      <c r="V26" s="28"/>
    </row>
    <row r="27" spans="1:22" ht="12.75">
      <c r="A27" s="27"/>
      <c r="B27" s="27"/>
      <c r="C27" s="29" t="s">
        <v>19</v>
      </c>
      <c r="D27" s="27"/>
      <c r="E27" s="27"/>
      <c r="F27" s="30">
        <f t="shared" si="0"/>
        <v>200000000</v>
      </c>
      <c r="G27" s="28"/>
      <c r="H27" s="28"/>
      <c r="I27" s="28"/>
      <c r="J27" s="28">
        <v>100000000</v>
      </c>
      <c r="K27" s="28"/>
      <c r="L27" s="28"/>
      <c r="M27" s="28"/>
      <c r="N27" s="28">
        <v>100000000</v>
      </c>
      <c r="O27" s="28"/>
      <c r="P27" s="28"/>
      <c r="Q27" s="28"/>
      <c r="R27" s="28"/>
      <c r="S27" s="28"/>
      <c r="T27" s="28"/>
      <c r="U27" s="28"/>
      <c r="V27" s="28"/>
    </row>
    <row r="28" spans="1:22" ht="24">
      <c r="A28" s="27"/>
      <c r="B28" s="27"/>
      <c r="C28" s="29" t="s">
        <v>20</v>
      </c>
      <c r="D28" s="27"/>
      <c r="E28" s="27"/>
      <c r="F28" s="30">
        <f t="shared" si="0"/>
        <v>3000000000</v>
      </c>
      <c r="G28" s="28"/>
      <c r="H28" s="28"/>
      <c r="I28" s="28"/>
      <c r="J28" s="28"/>
      <c r="K28" s="28"/>
      <c r="L28" s="28"/>
      <c r="M28" s="28"/>
      <c r="N28" s="28">
        <v>3000000000</v>
      </c>
      <c r="O28" s="28"/>
      <c r="P28" s="28"/>
      <c r="Q28" s="28"/>
      <c r="R28" s="28"/>
      <c r="S28" s="28"/>
      <c r="T28" s="28"/>
      <c r="U28" s="28"/>
      <c r="V28" s="28"/>
    </row>
    <row r="29" spans="1:22" ht="24">
      <c r="A29" s="27"/>
      <c r="B29" s="29" t="s">
        <v>159</v>
      </c>
      <c r="C29" s="29" t="s">
        <v>157</v>
      </c>
      <c r="D29" s="27"/>
      <c r="E29" s="27"/>
      <c r="F29" s="30">
        <f t="shared" si="0"/>
        <v>400000</v>
      </c>
      <c r="G29" s="28">
        <v>100000</v>
      </c>
      <c r="H29" s="28"/>
      <c r="I29" s="28"/>
      <c r="J29" s="28"/>
      <c r="K29" s="28">
        <v>100000</v>
      </c>
      <c r="L29" s="28"/>
      <c r="M29" s="28"/>
      <c r="N29" s="28"/>
      <c r="O29" s="28">
        <v>100000</v>
      </c>
      <c r="P29" s="28"/>
      <c r="Q29" s="28"/>
      <c r="R29" s="28"/>
      <c r="S29" s="28">
        <v>100000</v>
      </c>
      <c r="T29" s="28"/>
      <c r="U29" s="28"/>
      <c r="V29" s="28"/>
    </row>
    <row r="30" spans="1:22" ht="12.75">
      <c r="A30" s="27"/>
      <c r="B30" s="27"/>
      <c r="C30" s="27"/>
      <c r="D30" s="27"/>
      <c r="E30" s="27"/>
      <c r="F30" s="30">
        <f t="shared" si="0"/>
        <v>0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2.75">
      <c r="A31" s="27" t="s">
        <v>135</v>
      </c>
      <c r="B31" s="32"/>
      <c r="C31" s="32"/>
      <c r="D31" s="32"/>
      <c r="E31" s="32"/>
      <c r="F31" s="30">
        <f t="shared" si="0"/>
        <v>0</v>
      </c>
      <c r="G31" s="33"/>
      <c r="H31" s="33"/>
      <c r="I31" s="33"/>
      <c r="J31" s="33"/>
      <c r="K31" s="27" t="s">
        <v>135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2" ht="12.75">
      <c r="A32" s="32"/>
      <c r="B32" s="27"/>
      <c r="C32" s="27"/>
      <c r="D32" s="27"/>
      <c r="E32" s="27"/>
      <c r="F32" s="30">
        <f t="shared" si="0"/>
        <v>3211072141.03125</v>
      </c>
      <c r="G32" s="28">
        <v>195000000</v>
      </c>
      <c r="H32" s="28">
        <v>190000000</v>
      </c>
      <c r="I32" s="34">
        <v>397000000</v>
      </c>
      <c r="J32" s="28"/>
      <c r="K32" s="28">
        <f>(G32*1.75%)+G32</f>
        <v>198412500</v>
      </c>
      <c r="L32" s="28">
        <f>(H32*1.75%)+H32</f>
        <v>193325000</v>
      </c>
      <c r="M32" s="28">
        <f>(I32*1.75%)+I32</f>
        <v>403947500</v>
      </c>
      <c r="N32" s="28"/>
      <c r="O32" s="28">
        <f>(K32*1.75%)+K32</f>
        <v>201884718.75</v>
      </c>
      <c r="P32" s="28">
        <f>(L32*1.75%)+L32</f>
        <v>196708187.5</v>
      </c>
      <c r="Q32" s="28">
        <f>(M32*1.75%)+M32</f>
        <v>411016581.25</v>
      </c>
      <c r="R32" s="28"/>
      <c r="S32" s="28">
        <f>(O32*1.75%)+O32</f>
        <v>205417701.328125</v>
      </c>
      <c r="T32" s="28">
        <f>(P32*1.75%)+P32</f>
        <v>200150580.78125</v>
      </c>
      <c r="U32" s="28">
        <f>(Q32*1.75%)+Q32</f>
        <v>418209371.421875</v>
      </c>
      <c r="V32" s="28"/>
    </row>
    <row r="33" spans="1:22" ht="24">
      <c r="A33" s="27"/>
      <c r="B33" s="29" t="s">
        <v>161</v>
      </c>
      <c r="C33" s="29" t="s">
        <v>162</v>
      </c>
      <c r="D33" s="27"/>
      <c r="E33" s="27"/>
      <c r="F33" s="30">
        <f t="shared" si="0"/>
        <v>185000000</v>
      </c>
      <c r="G33" s="28">
        <v>30000000</v>
      </c>
      <c r="H33" s="28">
        <v>15000000</v>
      </c>
      <c r="I33" s="28">
        <v>50000000</v>
      </c>
      <c r="J33" s="28"/>
      <c r="K33" s="28">
        <v>30000000</v>
      </c>
      <c r="L33" s="28">
        <v>15000000</v>
      </c>
      <c r="M33" s="28">
        <v>0</v>
      </c>
      <c r="N33" s="28"/>
      <c r="O33" s="28">
        <v>30000000</v>
      </c>
      <c r="P33" s="28">
        <v>15000000</v>
      </c>
      <c r="Q33" s="28">
        <v>0</v>
      </c>
      <c r="R33" s="28"/>
      <c r="S33" s="28"/>
      <c r="T33" s="28"/>
      <c r="U33" s="28"/>
      <c r="V33" s="28"/>
    </row>
    <row r="34" spans="1:22" ht="24">
      <c r="A34" s="27"/>
      <c r="B34" s="29" t="s">
        <v>160</v>
      </c>
      <c r="C34" s="29" t="s">
        <v>25</v>
      </c>
      <c r="D34" s="27"/>
      <c r="E34" s="27"/>
      <c r="F34" s="30">
        <f t="shared" si="0"/>
        <v>480000000</v>
      </c>
      <c r="G34" s="28">
        <v>30000000</v>
      </c>
      <c r="H34" s="28">
        <v>15000000</v>
      </c>
      <c r="I34" s="28">
        <v>100000000</v>
      </c>
      <c r="J34" s="28"/>
      <c r="K34" s="28">
        <v>30000000</v>
      </c>
      <c r="L34" s="28">
        <v>15000000</v>
      </c>
      <c r="M34" s="28">
        <v>0</v>
      </c>
      <c r="N34" s="28"/>
      <c r="O34" s="28">
        <v>30000000</v>
      </c>
      <c r="P34" s="28">
        <v>15000000</v>
      </c>
      <c r="Q34" s="28">
        <v>100000000</v>
      </c>
      <c r="R34" s="28"/>
      <c r="S34" s="28">
        <v>30000000</v>
      </c>
      <c r="T34" s="28">
        <v>15000000</v>
      </c>
      <c r="U34" s="28">
        <v>100000000</v>
      </c>
      <c r="V34" s="28"/>
    </row>
    <row r="35" spans="1:22" ht="12.75">
      <c r="A35" s="27"/>
      <c r="B35" s="27"/>
      <c r="C35" s="29" t="s">
        <v>26</v>
      </c>
      <c r="D35" s="27"/>
      <c r="E35" s="27"/>
      <c r="F35" s="30">
        <f t="shared" si="0"/>
        <v>265898689</v>
      </c>
      <c r="G35" s="28">
        <v>30000000</v>
      </c>
      <c r="H35" s="28">
        <v>15000000</v>
      </c>
      <c r="I35" s="28"/>
      <c r="J35" s="28"/>
      <c r="K35" s="28">
        <v>33412500</v>
      </c>
      <c r="L35" s="28">
        <v>18325000</v>
      </c>
      <c r="M35" s="28"/>
      <c r="N35" s="28"/>
      <c r="O35" s="28">
        <v>36884719</v>
      </c>
      <c r="P35" s="28">
        <v>21708188</v>
      </c>
      <c r="Q35" s="28"/>
      <c r="R35" s="28"/>
      <c r="S35" s="28">
        <v>70417701</v>
      </c>
      <c r="T35" s="28">
        <v>40150581</v>
      </c>
      <c r="U35" s="28"/>
      <c r="V35" s="28"/>
    </row>
    <row r="36" spans="1:22" ht="12.75">
      <c r="A36" s="27"/>
      <c r="B36" s="27"/>
      <c r="C36" s="29" t="s">
        <v>27</v>
      </c>
      <c r="D36" s="27"/>
      <c r="E36" s="27"/>
      <c r="F36" s="30">
        <f t="shared" si="0"/>
        <v>180000000</v>
      </c>
      <c r="G36" s="28">
        <v>0</v>
      </c>
      <c r="H36" s="28">
        <v>40000000</v>
      </c>
      <c r="I36" s="28">
        <v>100000000</v>
      </c>
      <c r="J36" s="28"/>
      <c r="K36" s="28">
        <v>20000000</v>
      </c>
      <c r="L36" s="28">
        <v>20000000</v>
      </c>
      <c r="M36" s="28">
        <v>0</v>
      </c>
      <c r="N36" s="28"/>
      <c r="O36" s="28"/>
      <c r="P36" s="28"/>
      <c r="Q36" s="28">
        <v>0</v>
      </c>
      <c r="R36" s="28"/>
      <c r="S36" s="28"/>
      <c r="T36" s="28"/>
      <c r="U36" s="28"/>
      <c r="V36" s="28"/>
    </row>
    <row r="37" spans="1:22" ht="24">
      <c r="A37" s="27"/>
      <c r="B37" s="27"/>
      <c r="C37" s="29" t="s">
        <v>28</v>
      </c>
      <c r="D37" s="27"/>
      <c r="E37" s="27"/>
      <c r="F37" s="30">
        <f t="shared" si="0"/>
        <v>240000000</v>
      </c>
      <c r="G37" s="28"/>
      <c r="H37" s="28">
        <v>60000000</v>
      </c>
      <c r="I37" s="28"/>
      <c r="J37" s="28"/>
      <c r="K37" s="28"/>
      <c r="L37" s="28">
        <v>60000000</v>
      </c>
      <c r="M37" s="28"/>
      <c r="N37" s="28"/>
      <c r="O37" s="28"/>
      <c r="P37" s="28">
        <v>60000000</v>
      </c>
      <c r="Q37" s="28"/>
      <c r="R37" s="28"/>
      <c r="S37" s="28"/>
      <c r="T37" s="28">
        <v>60000000</v>
      </c>
      <c r="U37" s="28"/>
      <c r="V37" s="28"/>
    </row>
    <row r="38" spans="1:22" ht="12.75">
      <c r="A38" s="27"/>
      <c r="B38" s="27"/>
      <c r="C38" s="29" t="s">
        <v>29</v>
      </c>
      <c r="D38" s="27"/>
      <c r="E38" s="27"/>
      <c r="F38" s="30">
        <f t="shared" si="0"/>
        <v>654000000</v>
      </c>
      <c r="G38" s="28">
        <v>25000000</v>
      </c>
      <c r="H38" s="28">
        <v>20000000</v>
      </c>
      <c r="I38" s="28">
        <v>100000000</v>
      </c>
      <c r="J38" s="28"/>
      <c r="K38" s="28">
        <v>20000000</v>
      </c>
      <c r="L38" s="28">
        <v>45000000</v>
      </c>
      <c r="M38" s="28">
        <v>147000000</v>
      </c>
      <c r="N38" s="28"/>
      <c r="O38" s="28">
        <v>30000000</v>
      </c>
      <c r="P38" s="28">
        <v>45000000</v>
      </c>
      <c r="Q38" s="28">
        <v>147000000</v>
      </c>
      <c r="R38" s="28"/>
      <c r="S38" s="28">
        <v>30000000</v>
      </c>
      <c r="T38" s="28">
        <v>45000000</v>
      </c>
      <c r="U38" s="28"/>
      <c r="V38" s="28"/>
    </row>
    <row r="39" spans="1:22" ht="12.75">
      <c r="A39" s="27"/>
      <c r="B39" s="27"/>
      <c r="C39" s="27"/>
      <c r="D39" s="27"/>
      <c r="E39" s="27"/>
      <c r="F39" s="30">
        <f t="shared" si="0"/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ht="12.75">
      <c r="A40" s="35"/>
      <c r="B40" s="35"/>
      <c r="C40" s="35"/>
      <c r="D40" s="35"/>
      <c r="E40" s="35"/>
      <c r="F40" s="30">
        <f t="shared" si="0"/>
        <v>0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ht="12.75">
      <c r="A41" s="27" t="s">
        <v>136</v>
      </c>
      <c r="B41" s="27"/>
      <c r="C41" s="27"/>
      <c r="D41" s="27"/>
      <c r="E41" s="27"/>
      <c r="F41" s="30">
        <f t="shared" si="0"/>
        <v>0</v>
      </c>
      <c r="G41" s="28"/>
      <c r="H41" s="28"/>
      <c r="I41" s="28"/>
      <c r="J41" s="28"/>
      <c r="K41" s="27" t="s">
        <v>136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 ht="12.75">
      <c r="A42" s="27"/>
      <c r="B42" s="27"/>
      <c r="C42" s="27"/>
      <c r="D42" s="27"/>
      <c r="E42" s="27"/>
      <c r="F42" s="30">
        <f t="shared" si="0"/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22" ht="12.75">
      <c r="A43" s="27"/>
      <c r="B43" s="27"/>
      <c r="C43" s="29" t="s">
        <v>158</v>
      </c>
      <c r="D43" s="27"/>
      <c r="E43" s="27"/>
      <c r="F43" s="30">
        <f t="shared" si="0"/>
        <v>172000000</v>
      </c>
      <c r="G43" s="28">
        <v>10000000</v>
      </c>
      <c r="H43" s="28">
        <v>15000000</v>
      </c>
      <c r="I43" s="28">
        <v>47000000</v>
      </c>
      <c r="J43" s="28"/>
      <c r="K43" s="28">
        <v>15000000</v>
      </c>
      <c r="L43" s="28">
        <v>15000000</v>
      </c>
      <c r="M43" s="28"/>
      <c r="N43" s="28"/>
      <c r="O43" s="28">
        <v>25000000</v>
      </c>
      <c r="P43" s="28"/>
      <c r="Q43" s="28"/>
      <c r="R43" s="28"/>
      <c r="S43" s="28">
        <v>25000000</v>
      </c>
      <c r="T43" s="28">
        <v>20000000</v>
      </c>
      <c r="U43" s="28"/>
      <c r="V43" s="28"/>
    </row>
    <row r="44" spans="1:22" ht="24">
      <c r="A44" s="27"/>
      <c r="B44" s="29" t="s">
        <v>32</v>
      </c>
      <c r="C44" s="27"/>
      <c r="D44" s="27"/>
      <c r="E44" s="27"/>
      <c r="F44" s="30">
        <f t="shared" si="0"/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22" ht="24">
      <c r="A45" s="27"/>
      <c r="B45" s="29" t="s">
        <v>33</v>
      </c>
      <c r="C45" s="27"/>
      <c r="D45" s="27"/>
      <c r="E45" s="27"/>
      <c r="F45" s="30">
        <f t="shared" si="0"/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ht="12.75">
      <c r="A46" s="27"/>
      <c r="B46" s="27"/>
      <c r="C46" s="29" t="s">
        <v>34</v>
      </c>
      <c r="D46" s="27"/>
      <c r="E46" s="27"/>
      <c r="F46" s="30">
        <f t="shared" si="0"/>
        <v>80000000</v>
      </c>
      <c r="G46" s="28">
        <v>10000000</v>
      </c>
      <c r="H46" s="28">
        <v>15000000</v>
      </c>
      <c r="I46" s="28"/>
      <c r="J46" s="28"/>
      <c r="K46" s="28">
        <v>10000000</v>
      </c>
      <c r="L46" s="28">
        <v>5000000</v>
      </c>
      <c r="M46" s="28"/>
      <c r="N46" s="28"/>
      <c r="O46" s="28">
        <v>10000000</v>
      </c>
      <c r="P46" s="28">
        <v>15000000</v>
      </c>
      <c r="Q46" s="28"/>
      <c r="R46" s="28"/>
      <c r="S46" s="28">
        <v>10000000</v>
      </c>
      <c r="T46" s="28">
        <v>5000000</v>
      </c>
      <c r="U46" s="28"/>
      <c r="V46" s="28"/>
    </row>
    <row r="47" spans="1:22" ht="12.75">
      <c r="A47" s="27"/>
      <c r="B47" s="27"/>
      <c r="C47" s="29" t="s">
        <v>35</v>
      </c>
      <c r="D47" s="27"/>
      <c r="E47" s="27"/>
      <c r="F47" s="30">
        <f t="shared" si="0"/>
        <v>30000000</v>
      </c>
      <c r="G47" s="28">
        <v>15000000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>
        <v>15000000</v>
      </c>
      <c r="U47" s="28"/>
      <c r="V47" s="28"/>
    </row>
    <row r="48" spans="1:22" ht="12.75">
      <c r="A48" s="27"/>
      <c r="B48" s="27"/>
      <c r="C48" s="29" t="s">
        <v>36</v>
      </c>
      <c r="D48" s="27"/>
      <c r="E48" s="27"/>
      <c r="F48" s="30">
        <f t="shared" si="0"/>
        <v>75000000</v>
      </c>
      <c r="G48" s="28">
        <v>15000000</v>
      </c>
      <c r="H48" s="28"/>
      <c r="I48" s="28"/>
      <c r="J48" s="28"/>
      <c r="K48" s="28">
        <v>15000000</v>
      </c>
      <c r="L48" s="28"/>
      <c r="M48" s="28"/>
      <c r="N48" s="28"/>
      <c r="O48" s="28">
        <v>15000000</v>
      </c>
      <c r="P48" s="28">
        <v>15000000</v>
      </c>
      <c r="Q48" s="28"/>
      <c r="R48" s="28"/>
      <c r="S48" s="28">
        <v>15000000</v>
      </c>
      <c r="T48" s="28"/>
      <c r="U48" s="28"/>
      <c r="V48" s="28"/>
    </row>
    <row r="49" spans="1:22" ht="12.75">
      <c r="A49" s="27"/>
      <c r="B49" s="27"/>
      <c r="C49" s="29" t="s">
        <v>37</v>
      </c>
      <c r="D49" s="27"/>
      <c r="E49" s="27"/>
      <c r="F49" s="30">
        <f t="shared" si="0"/>
        <v>70000000</v>
      </c>
      <c r="G49" s="28">
        <v>15000000</v>
      </c>
      <c r="H49" s="28"/>
      <c r="I49" s="28"/>
      <c r="J49" s="28"/>
      <c r="K49" s="28">
        <v>15000000</v>
      </c>
      <c r="L49" s="28"/>
      <c r="M49" s="28"/>
      <c r="N49" s="28"/>
      <c r="O49" s="28">
        <v>15000000</v>
      </c>
      <c r="P49" s="28">
        <v>10000000</v>
      </c>
      <c r="Q49" s="28"/>
      <c r="R49" s="28"/>
      <c r="S49" s="28">
        <v>15000000</v>
      </c>
      <c r="T49" s="28"/>
      <c r="U49" s="28"/>
      <c r="V49" s="28"/>
    </row>
    <row r="50" spans="1:22" ht="24">
      <c r="A50" s="27"/>
      <c r="B50" s="27"/>
      <c r="C50" s="29" t="s">
        <v>38</v>
      </c>
      <c r="D50" s="27"/>
      <c r="E50" s="27"/>
      <c r="F50" s="30">
        <f t="shared" si="0"/>
        <v>45000000</v>
      </c>
      <c r="G50" s="28">
        <v>15000000</v>
      </c>
      <c r="H50" s="28"/>
      <c r="I50" s="28"/>
      <c r="J50" s="28"/>
      <c r="K50" s="28">
        <v>10000000</v>
      </c>
      <c r="L50" s="28"/>
      <c r="M50" s="28"/>
      <c r="N50" s="28"/>
      <c r="O50" s="28">
        <v>10000000</v>
      </c>
      <c r="P50" s="28"/>
      <c r="Q50" s="28"/>
      <c r="R50" s="28"/>
      <c r="S50" s="28">
        <v>10000000</v>
      </c>
      <c r="T50" s="28"/>
      <c r="U50" s="28"/>
      <c r="V50" s="28"/>
    </row>
    <row r="51" spans="1:22" ht="12.75">
      <c r="A51" s="27"/>
      <c r="B51" s="27"/>
      <c r="C51" s="27"/>
      <c r="D51" s="27"/>
      <c r="E51" s="27"/>
      <c r="F51" s="30">
        <f t="shared" si="0"/>
        <v>2476898689</v>
      </c>
      <c r="G51" s="28">
        <f>SUM(G33:G50)</f>
        <v>195000000</v>
      </c>
      <c r="H51" s="28">
        <f>SUM(H33:H50)</f>
        <v>195000000</v>
      </c>
      <c r="I51" s="28">
        <f aca="true" t="shared" si="2" ref="I51:V51">SUM(I33:I50)</f>
        <v>397000000</v>
      </c>
      <c r="J51" s="28">
        <f t="shared" si="2"/>
        <v>0</v>
      </c>
      <c r="K51" s="28">
        <f t="shared" si="2"/>
        <v>198412500</v>
      </c>
      <c r="L51" s="28">
        <f t="shared" si="2"/>
        <v>193325000</v>
      </c>
      <c r="M51" s="28">
        <f t="shared" si="2"/>
        <v>147000000</v>
      </c>
      <c r="N51" s="28">
        <f t="shared" si="2"/>
        <v>0</v>
      </c>
      <c r="O51" s="28">
        <f t="shared" si="2"/>
        <v>201884719</v>
      </c>
      <c r="P51" s="28">
        <f t="shared" si="2"/>
        <v>196708188</v>
      </c>
      <c r="Q51" s="28">
        <f t="shared" si="2"/>
        <v>247000000</v>
      </c>
      <c r="R51" s="28">
        <f t="shared" si="2"/>
        <v>0</v>
      </c>
      <c r="S51" s="28">
        <f t="shared" si="2"/>
        <v>205417701</v>
      </c>
      <c r="T51" s="28">
        <f t="shared" si="2"/>
        <v>200150581</v>
      </c>
      <c r="U51" s="28">
        <f t="shared" si="2"/>
        <v>100000000</v>
      </c>
      <c r="V51" s="28">
        <f t="shared" si="2"/>
        <v>0</v>
      </c>
    </row>
    <row r="52" spans="1:22" ht="12.75">
      <c r="A52" s="27" t="s">
        <v>169</v>
      </c>
      <c r="B52" s="35"/>
      <c r="C52" s="35"/>
      <c r="D52" s="35"/>
      <c r="E52" s="35"/>
      <c r="F52" s="30">
        <f t="shared" si="0"/>
        <v>0</v>
      </c>
      <c r="G52" s="36"/>
      <c r="H52" s="36"/>
      <c r="I52" s="36"/>
      <c r="J52" s="36"/>
      <c r="K52" s="27" t="s">
        <v>169</v>
      </c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12.75">
      <c r="A53" s="32"/>
      <c r="B53" s="27"/>
      <c r="C53" s="27"/>
      <c r="D53" s="27"/>
      <c r="E53" s="27"/>
      <c r="F53" s="30">
        <f t="shared" si="0"/>
        <v>73912146.46875</v>
      </c>
      <c r="G53" s="28">
        <v>3000000</v>
      </c>
      <c r="H53" s="28">
        <v>10000000</v>
      </c>
      <c r="I53" s="28">
        <v>5000000</v>
      </c>
      <c r="J53" s="28"/>
      <c r="K53" s="28">
        <f>(G53*1.75%)+G53</f>
        <v>3052500</v>
      </c>
      <c r="L53" s="28">
        <f>(H53*1.75%)+H53</f>
        <v>10175000</v>
      </c>
      <c r="M53" s="28">
        <f>(I53*1.75%)+I53</f>
        <v>5087500</v>
      </c>
      <c r="N53" s="28"/>
      <c r="O53" s="28">
        <f>(K53*1.75%)+K53</f>
        <v>3105918.75</v>
      </c>
      <c r="P53" s="28">
        <f>(L53*1.75%)+L53</f>
        <v>10353062.5</v>
      </c>
      <c r="Q53" s="28">
        <f>(M53*1.75%)+M53</f>
        <v>5176531.25</v>
      </c>
      <c r="R53" s="28"/>
      <c r="S53" s="28">
        <f>(O53*1.75%)+O53</f>
        <v>3160272.328125</v>
      </c>
      <c r="T53" s="28">
        <f>(P53*1.75%)+P53</f>
        <v>10534241.09375</v>
      </c>
      <c r="U53" s="28">
        <f>(Q53*1.75%)+Q53</f>
        <v>5267120.546875</v>
      </c>
      <c r="V53" s="28"/>
    </row>
    <row r="54" spans="1:22" ht="24">
      <c r="A54" s="27"/>
      <c r="B54" s="29" t="s">
        <v>155</v>
      </c>
      <c r="C54" s="27"/>
      <c r="D54" s="27"/>
      <c r="E54" s="27"/>
      <c r="F54" s="30">
        <f t="shared" si="0"/>
        <v>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12.75">
      <c r="A55" s="27"/>
      <c r="B55" s="27"/>
      <c r="C55" s="29" t="s">
        <v>7</v>
      </c>
      <c r="D55" s="27"/>
      <c r="E55" s="27"/>
      <c r="F55" s="30">
        <f t="shared" si="0"/>
        <v>73912146.46875</v>
      </c>
      <c r="G55" s="28">
        <v>3000000</v>
      </c>
      <c r="H55" s="28">
        <v>10000000</v>
      </c>
      <c r="I55" s="28">
        <v>5000000</v>
      </c>
      <c r="J55" s="28"/>
      <c r="K55" s="28">
        <v>3052500</v>
      </c>
      <c r="L55" s="28">
        <v>10175000</v>
      </c>
      <c r="M55" s="28">
        <v>5087500</v>
      </c>
      <c r="N55" s="28"/>
      <c r="O55" s="28">
        <v>3105918.75</v>
      </c>
      <c r="P55" s="28">
        <v>10353062.5</v>
      </c>
      <c r="Q55" s="28">
        <v>5176531.25</v>
      </c>
      <c r="R55" s="28"/>
      <c r="S55" s="28">
        <v>3160272.328125</v>
      </c>
      <c r="T55" s="28">
        <v>10534241.09375</v>
      </c>
      <c r="U55" s="28">
        <v>5267120.546875</v>
      </c>
      <c r="V55" s="28"/>
    </row>
    <row r="56" spans="1:22" ht="12.75">
      <c r="A56" s="27"/>
      <c r="B56" s="27"/>
      <c r="C56" s="27"/>
      <c r="D56" s="27"/>
      <c r="E56" s="27"/>
      <c r="F56" s="30">
        <f t="shared" si="0"/>
        <v>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12.75">
      <c r="A57" s="27" t="s">
        <v>170</v>
      </c>
      <c r="B57" s="35"/>
      <c r="C57" s="35"/>
      <c r="D57" s="35"/>
      <c r="E57" s="35"/>
      <c r="F57" s="30">
        <f t="shared" si="0"/>
        <v>0</v>
      </c>
      <c r="G57" s="36"/>
      <c r="H57" s="36"/>
      <c r="I57" s="36"/>
      <c r="J57" s="36"/>
      <c r="K57" s="27" t="s">
        <v>170</v>
      </c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ht="12.75">
      <c r="A58" s="32"/>
      <c r="B58" s="27"/>
      <c r="C58" s="27"/>
      <c r="D58" s="27"/>
      <c r="E58" s="27"/>
      <c r="F58" s="30">
        <f t="shared" si="0"/>
        <v>229948900.125</v>
      </c>
      <c r="G58" s="28">
        <v>4000000</v>
      </c>
      <c r="H58" s="28">
        <v>52000000</v>
      </c>
      <c r="I58" s="28"/>
      <c r="J58" s="28"/>
      <c r="K58" s="28">
        <f>(G58*1.75%)+G58</f>
        <v>4070000</v>
      </c>
      <c r="L58" s="28">
        <f>(H58*1.75%)+H58</f>
        <v>52910000</v>
      </c>
      <c r="M58" s="28"/>
      <c r="N58" s="28"/>
      <c r="O58" s="28">
        <f>(K58*1.75%)+K58</f>
        <v>4141225</v>
      </c>
      <c r="P58" s="28">
        <f>(L58*1.75%)+L58</f>
        <v>53835925</v>
      </c>
      <c r="Q58" s="28"/>
      <c r="R58" s="28"/>
      <c r="S58" s="28">
        <f>(O58*1.75%)+O58</f>
        <v>4213696.4375</v>
      </c>
      <c r="T58" s="28">
        <f>(P58*1.75%)+P58</f>
        <v>54778053.6875</v>
      </c>
      <c r="U58" s="28"/>
      <c r="V58" s="28"/>
    </row>
    <row r="59" spans="1:22" ht="12.75">
      <c r="A59" s="27"/>
      <c r="B59" s="27"/>
      <c r="C59" s="27"/>
      <c r="D59" s="27"/>
      <c r="E59" s="27"/>
      <c r="F59" s="30">
        <f t="shared" si="0"/>
        <v>0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36">
      <c r="A60" s="27"/>
      <c r="B60" s="27"/>
      <c r="C60" s="29" t="s">
        <v>121</v>
      </c>
      <c r="D60" s="27"/>
      <c r="E60" s="27"/>
      <c r="F60" s="30">
        <f t="shared" si="0"/>
        <v>60000000</v>
      </c>
      <c r="G60" s="28"/>
      <c r="H60" s="28">
        <v>15000000</v>
      </c>
      <c r="I60" s="28"/>
      <c r="J60" s="28"/>
      <c r="K60" s="28"/>
      <c r="L60" s="28">
        <v>15000000</v>
      </c>
      <c r="M60" s="28"/>
      <c r="N60" s="28"/>
      <c r="O60" s="28"/>
      <c r="P60" s="28">
        <v>15000000</v>
      </c>
      <c r="Q60" s="28"/>
      <c r="R60" s="28"/>
      <c r="S60" s="28"/>
      <c r="T60" s="28">
        <v>15000000</v>
      </c>
      <c r="U60" s="28"/>
      <c r="V60" s="28"/>
    </row>
    <row r="61" spans="1:22" ht="12.75">
      <c r="A61" s="27"/>
      <c r="B61" s="27"/>
      <c r="C61" s="29" t="s">
        <v>50</v>
      </c>
      <c r="D61" s="27"/>
      <c r="E61" s="27"/>
      <c r="F61" s="30">
        <f t="shared" si="0"/>
        <v>62745925</v>
      </c>
      <c r="G61" s="28"/>
      <c r="H61" s="28">
        <v>15000000</v>
      </c>
      <c r="I61" s="28"/>
      <c r="J61" s="28"/>
      <c r="K61" s="28"/>
      <c r="L61" s="28">
        <v>15910000</v>
      </c>
      <c r="M61" s="28"/>
      <c r="N61" s="28"/>
      <c r="O61" s="28"/>
      <c r="P61" s="28">
        <v>16835925</v>
      </c>
      <c r="Q61" s="28"/>
      <c r="R61" s="28"/>
      <c r="S61" s="28"/>
      <c r="T61" s="28">
        <v>15000000</v>
      </c>
      <c r="U61" s="28"/>
      <c r="V61" s="28"/>
    </row>
    <row r="62" spans="1:22" ht="12.75">
      <c r="A62" s="27"/>
      <c r="B62" s="27"/>
      <c r="C62" s="29" t="s">
        <v>51</v>
      </c>
      <c r="D62" s="27"/>
      <c r="E62" s="27"/>
      <c r="F62" s="30">
        <f t="shared" si="0"/>
        <v>16424921</v>
      </c>
      <c r="G62" s="28">
        <v>4000000</v>
      </c>
      <c r="H62" s="28"/>
      <c r="I62" s="28"/>
      <c r="J62" s="28"/>
      <c r="K62" s="28">
        <v>4070000</v>
      </c>
      <c r="L62" s="28"/>
      <c r="M62" s="28"/>
      <c r="N62" s="28"/>
      <c r="O62" s="28">
        <v>4141225</v>
      </c>
      <c r="P62" s="28"/>
      <c r="Q62" s="28"/>
      <c r="R62" s="28"/>
      <c r="S62" s="28">
        <v>4213696</v>
      </c>
      <c r="T62" s="28"/>
      <c r="U62" s="28"/>
      <c r="V62" s="28"/>
    </row>
    <row r="63" spans="1:22" ht="12.75">
      <c r="A63" s="27"/>
      <c r="B63" s="27"/>
      <c r="C63" s="29" t="s">
        <v>52</v>
      </c>
      <c r="D63" s="27"/>
      <c r="E63" s="27"/>
      <c r="F63" s="30">
        <f t="shared" si="0"/>
        <v>20000000</v>
      </c>
      <c r="G63" s="28"/>
      <c r="H63" s="28">
        <v>5000000</v>
      </c>
      <c r="I63" s="28"/>
      <c r="J63" s="28"/>
      <c r="K63" s="28"/>
      <c r="L63" s="28">
        <v>5000000</v>
      </c>
      <c r="M63" s="28"/>
      <c r="N63" s="28"/>
      <c r="O63" s="28"/>
      <c r="P63" s="28">
        <v>5000000</v>
      </c>
      <c r="Q63" s="28"/>
      <c r="R63" s="28"/>
      <c r="S63" s="28"/>
      <c r="T63" s="28">
        <v>5000000</v>
      </c>
      <c r="U63" s="28"/>
      <c r="V63" s="28"/>
    </row>
    <row r="64" spans="1:22" ht="12.75">
      <c r="A64" s="27"/>
      <c r="B64" s="27"/>
      <c r="C64" s="29" t="s">
        <v>53</v>
      </c>
      <c r="D64" s="27"/>
      <c r="E64" s="27"/>
      <c r="F64" s="30">
        <f t="shared" si="0"/>
        <v>20000000</v>
      </c>
      <c r="G64" s="28"/>
      <c r="H64" s="28">
        <v>5000000</v>
      </c>
      <c r="I64" s="28"/>
      <c r="J64" s="28"/>
      <c r="K64" s="28"/>
      <c r="L64" s="28">
        <v>5000000</v>
      </c>
      <c r="M64" s="28"/>
      <c r="N64" s="28"/>
      <c r="O64" s="28"/>
      <c r="P64" s="28">
        <v>5000000</v>
      </c>
      <c r="Q64" s="28"/>
      <c r="R64" s="28"/>
      <c r="S64" s="28"/>
      <c r="T64" s="28">
        <v>5000000</v>
      </c>
      <c r="U64" s="28"/>
      <c r="V64" s="28"/>
    </row>
    <row r="65" spans="1:22" ht="12.75">
      <c r="A65" s="27"/>
      <c r="B65" s="27"/>
      <c r="C65" s="29" t="s">
        <v>54</v>
      </c>
      <c r="D65" s="27"/>
      <c r="E65" s="27"/>
      <c r="F65" s="30">
        <f t="shared" si="0"/>
        <v>20000000</v>
      </c>
      <c r="G65" s="28"/>
      <c r="H65" s="28">
        <v>5000000</v>
      </c>
      <c r="I65" s="28"/>
      <c r="J65" s="28"/>
      <c r="K65" s="28"/>
      <c r="L65" s="28">
        <v>5000000</v>
      </c>
      <c r="M65" s="28"/>
      <c r="N65" s="28"/>
      <c r="O65" s="28"/>
      <c r="P65" s="28">
        <v>5000000</v>
      </c>
      <c r="Q65" s="28"/>
      <c r="R65" s="28"/>
      <c r="S65" s="28"/>
      <c r="T65" s="28">
        <v>5000000</v>
      </c>
      <c r="U65" s="28"/>
      <c r="V65" s="28"/>
    </row>
    <row r="66" spans="1:22" ht="24">
      <c r="A66" s="27"/>
      <c r="B66" s="27"/>
      <c r="C66" s="29" t="s">
        <v>55</v>
      </c>
      <c r="D66" s="27"/>
      <c r="E66" s="27"/>
      <c r="F66" s="30">
        <f t="shared" si="0"/>
        <v>8000000</v>
      </c>
      <c r="G66" s="28"/>
      <c r="H66" s="28">
        <v>2000000</v>
      </c>
      <c r="I66" s="28"/>
      <c r="J66" s="28"/>
      <c r="K66" s="28"/>
      <c r="L66" s="28">
        <v>2000000</v>
      </c>
      <c r="M66" s="28"/>
      <c r="N66" s="28"/>
      <c r="O66" s="28"/>
      <c r="P66" s="28">
        <v>2000000</v>
      </c>
      <c r="Q66" s="28"/>
      <c r="R66" s="28"/>
      <c r="S66" s="28"/>
      <c r="T66" s="28">
        <v>2000000</v>
      </c>
      <c r="U66" s="28"/>
      <c r="V66" s="28"/>
    </row>
    <row r="67" spans="1:22" ht="12.75">
      <c r="A67" s="27"/>
      <c r="B67" s="27"/>
      <c r="C67" s="29" t="s">
        <v>56</v>
      </c>
      <c r="D67" s="27"/>
      <c r="E67" s="27"/>
      <c r="F67" s="30">
        <f t="shared" si="0"/>
        <v>22778054</v>
      </c>
      <c r="G67" s="28"/>
      <c r="H67" s="28">
        <v>5000000</v>
      </c>
      <c r="I67" s="28"/>
      <c r="J67" s="28"/>
      <c r="K67" s="28"/>
      <c r="L67" s="28">
        <v>5000000</v>
      </c>
      <c r="M67" s="28"/>
      <c r="N67" s="28"/>
      <c r="O67" s="28"/>
      <c r="P67" s="28">
        <v>5000000</v>
      </c>
      <c r="Q67" s="28"/>
      <c r="R67" s="28"/>
      <c r="S67" s="28"/>
      <c r="T67" s="28">
        <v>7778054</v>
      </c>
      <c r="U67" s="28"/>
      <c r="V67" s="28"/>
    </row>
    <row r="68" spans="1:22" ht="12.75">
      <c r="A68" s="27"/>
      <c r="B68" s="27"/>
      <c r="C68" s="27"/>
      <c r="D68" s="27"/>
      <c r="E68" s="27"/>
      <c r="F68" s="30">
        <f t="shared" si="0"/>
        <v>229948900</v>
      </c>
      <c r="G68" s="28">
        <f>SUM(G60:G67)</f>
        <v>4000000</v>
      </c>
      <c r="H68" s="28">
        <f aca="true" t="shared" si="3" ref="H68:V68">SUM(H60:H67)</f>
        <v>52000000</v>
      </c>
      <c r="I68" s="28">
        <f t="shared" si="3"/>
        <v>0</v>
      </c>
      <c r="J68" s="28">
        <f t="shared" si="3"/>
        <v>0</v>
      </c>
      <c r="K68" s="28">
        <f t="shared" si="3"/>
        <v>4070000</v>
      </c>
      <c r="L68" s="28">
        <f t="shared" si="3"/>
        <v>52910000</v>
      </c>
      <c r="M68" s="28">
        <f t="shared" si="3"/>
        <v>0</v>
      </c>
      <c r="N68" s="28">
        <f t="shared" si="3"/>
        <v>0</v>
      </c>
      <c r="O68" s="28">
        <f t="shared" si="3"/>
        <v>4141225</v>
      </c>
      <c r="P68" s="28">
        <f t="shared" si="3"/>
        <v>53835925</v>
      </c>
      <c r="Q68" s="28">
        <f t="shared" si="3"/>
        <v>0</v>
      </c>
      <c r="R68" s="28">
        <f t="shared" si="3"/>
        <v>0</v>
      </c>
      <c r="S68" s="28">
        <f t="shared" si="3"/>
        <v>4213696</v>
      </c>
      <c r="T68" s="28">
        <f t="shared" si="3"/>
        <v>54778054</v>
      </c>
      <c r="U68" s="28">
        <f t="shared" si="3"/>
        <v>0</v>
      </c>
      <c r="V68" s="28">
        <f t="shared" si="3"/>
        <v>0</v>
      </c>
    </row>
    <row r="69" spans="1:22" ht="12.75">
      <c r="A69" s="9"/>
      <c r="B69" s="7"/>
      <c r="C69" s="7"/>
      <c r="D69" s="18"/>
      <c r="E69" s="18"/>
      <c r="F69" s="21"/>
      <c r="G69" s="19"/>
      <c r="H69" s="19"/>
      <c r="I69" s="19"/>
      <c r="J69" s="19"/>
      <c r="K69" s="11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12.75">
      <c r="A70" s="9" t="s">
        <v>57</v>
      </c>
      <c r="F70" s="21">
        <f t="shared" si="0"/>
        <v>0</v>
      </c>
      <c r="G70" s="14"/>
      <c r="H70" s="14"/>
      <c r="I70" s="14"/>
      <c r="J70" s="14"/>
      <c r="K70" s="9" t="s">
        <v>57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2:22" ht="12.75">
      <c r="B71" s="10"/>
      <c r="C71" s="10"/>
      <c r="D71" s="9"/>
      <c r="E71" s="9"/>
      <c r="F71" s="21">
        <f t="shared" si="0"/>
        <v>166138080.34031248</v>
      </c>
      <c r="G71" s="11">
        <v>1460000</v>
      </c>
      <c r="H71" s="11">
        <v>39000000</v>
      </c>
      <c r="I71" s="11"/>
      <c r="J71" s="11"/>
      <c r="K71" s="11">
        <f>(G71*1.75%)+G71</f>
        <v>1485550</v>
      </c>
      <c r="L71" s="11">
        <f>(H71*1.75%)+H71</f>
        <v>39682500</v>
      </c>
      <c r="M71" s="11"/>
      <c r="N71" s="11"/>
      <c r="O71" s="11">
        <f>(K71*1.75%)+K71</f>
        <v>1511547.125</v>
      </c>
      <c r="P71" s="11">
        <f>(L71*1.75%)+L71</f>
        <v>40376943.75</v>
      </c>
      <c r="Q71" s="11"/>
      <c r="R71" s="11"/>
      <c r="S71" s="11">
        <f>(O71*1.75%)+O71</f>
        <v>1537999.1996875</v>
      </c>
      <c r="T71" s="11">
        <f>(P71*1.75%)+P71</f>
        <v>41083540.265625</v>
      </c>
      <c r="U71" s="11"/>
      <c r="V71" s="11"/>
    </row>
    <row r="72" spans="1:22" ht="12.75">
      <c r="A72" s="9"/>
      <c r="B72" s="10"/>
      <c r="C72" s="10"/>
      <c r="D72" s="9"/>
      <c r="E72" s="9"/>
      <c r="F72" s="21">
        <f t="shared" si="0"/>
        <v>61593455.390625</v>
      </c>
      <c r="G72" s="17">
        <v>15000000</v>
      </c>
      <c r="H72" s="11"/>
      <c r="I72" s="11"/>
      <c r="J72" s="11"/>
      <c r="K72" s="11">
        <f>(G72*1.75%)+G72</f>
        <v>15262500</v>
      </c>
      <c r="L72" s="11"/>
      <c r="M72" s="11"/>
      <c r="N72" s="11"/>
      <c r="O72" s="11">
        <f>(K72*1.75%)+K72</f>
        <v>15529593.75</v>
      </c>
      <c r="P72" s="11"/>
      <c r="Q72" s="11"/>
      <c r="R72" s="11"/>
      <c r="S72" s="11">
        <f>(O72*1.75%)+O72</f>
        <v>15801361.640625</v>
      </c>
      <c r="T72" s="11"/>
      <c r="U72" s="11"/>
      <c r="V72" s="11"/>
    </row>
    <row r="73" spans="1:22" ht="12.75">
      <c r="A73" s="9"/>
      <c r="B73" s="10"/>
      <c r="C73" s="12" t="s">
        <v>58</v>
      </c>
      <c r="D73" s="9"/>
      <c r="E73" s="9"/>
      <c r="F73" s="21">
        <f aca="true" t="shared" si="4" ref="F73:F139">SUM(G73:V73)</f>
        <v>60000000</v>
      </c>
      <c r="G73" s="11">
        <v>15000000</v>
      </c>
      <c r="H73" s="11"/>
      <c r="I73" s="11"/>
      <c r="J73" s="11"/>
      <c r="K73" s="11">
        <v>15000000</v>
      </c>
      <c r="L73" s="11"/>
      <c r="M73" s="11"/>
      <c r="N73" s="11"/>
      <c r="O73" s="11">
        <v>15000000</v>
      </c>
      <c r="P73" s="11"/>
      <c r="Q73" s="11"/>
      <c r="R73" s="11"/>
      <c r="S73" s="11">
        <v>15000000</v>
      </c>
      <c r="T73" s="11"/>
      <c r="U73" s="11"/>
      <c r="V73" s="11"/>
    </row>
    <row r="74" spans="1:22" ht="12.75">
      <c r="A74" s="9"/>
      <c r="B74" s="10"/>
      <c r="C74" s="12" t="s">
        <v>59</v>
      </c>
      <c r="D74" s="9"/>
      <c r="E74" s="9"/>
      <c r="F74" s="21">
        <f t="shared" si="4"/>
        <v>5994459</v>
      </c>
      <c r="G74" s="11">
        <v>1460000</v>
      </c>
      <c r="H74" s="11"/>
      <c r="I74" s="11"/>
      <c r="J74" s="11"/>
      <c r="K74" s="11">
        <v>1485550</v>
      </c>
      <c r="L74" s="11"/>
      <c r="M74" s="11"/>
      <c r="N74" s="11"/>
      <c r="O74" s="11">
        <v>1511547</v>
      </c>
      <c r="P74" s="11"/>
      <c r="Q74" s="11"/>
      <c r="R74" s="11"/>
      <c r="S74" s="11">
        <v>1537362</v>
      </c>
      <c r="T74" s="11"/>
      <c r="U74" s="11"/>
      <c r="V74" s="11"/>
    </row>
    <row r="75" spans="1:22" ht="12.75">
      <c r="A75" s="9"/>
      <c r="B75" s="10"/>
      <c r="C75" s="12" t="s">
        <v>60</v>
      </c>
      <c r="D75" s="9"/>
      <c r="E75" s="9"/>
      <c r="F75" s="21">
        <f t="shared" si="4"/>
        <v>60000000</v>
      </c>
      <c r="G75" s="11"/>
      <c r="H75" s="11">
        <v>15000000</v>
      </c>
      <c r="I75" s="11"/>
      <c r="J75" s="11"/>
      <c r="K75" s="11"/>
      <c r="L75" s="11">
        <v>15000000</v>
      </c>
      <c r="M75" s="11"/>
      <c r="N75" s="11"/>
      <c r="O75" s="11"/>
      <c r="P75" s="11">
        <v>15000000</v>
      </c>
      <c r="Q75" s="11"/>
      <c r="R75" s="11"/>
      <c r="S75" s="11"/>
      <c r="T75" s="11">
        <v>15000000</v>
      </c>
      <c r="U75" s="11"/>
      <c r="V75" s="11"/>
    </row>
    <row r="76" spans="1:22" ht="25.5">
      <c r="A76" s="9"/>
      <c r="B76" s="10"/>
      <c r="C76" s="12" t="s">
        <v>61</v>
      </c>
      <c r="D76" s="9"/>
      <c r="E76" s="9"/>
      <c r="F76" s="21">
        <f t="shared" si="4"/>
        <v>60000000</v>
      </c>
      <c r="G76" s="11"/>
      <c r="H76" s="11">
        <v>15000000</v>
      </c>
      <c r="I76" s="11"/>
      <c r="J76" s="11"/>
      <c r="K76" s="11"/>
      <c r="L76" s="11">
        <v>15000000</v>
      </c>
      <c r="M76" s="11"/>
      <c r="N76" s="11"/>
      <c r="O76" s="11"/>
      <c r="P76" s="11">
        <v>15000000</v>
      </c>
      <c r="Q76" s="11"/>
      <c r="R76" s="11"/>
      <c r="S76" s="11"/>
      <c r="T76" s="11">
        <v>15000000</v>
      </c>
      <c r="U76" s="11"/>
      <c r="V76" s="11"/>
    </row>
    <row r="77" spans="1:22" ht="12.75">
      <c r="A77" s="9"/>
      <c r="B77" s="10"/>
      <c r="C77" s="12" t="s">
        <v>62</v>
      </c>
      <c r="D77" s="9"/>
      <c r="E77" s="9"/>
      <c r="F77" s="21">
        <f t="shared" si="4"/>
        <v>24142984</v>
      </c>
      <c r="G77" s="11"/>
      <c r="H77" s="11">
        <v>5000000</v>
      </c>
      <c r="I77" s="11"/>
      <c r="J77" s="11"/>
      <c r="K77" s="11"/>
      <c r="L77" s="11">
        <v>5682500</v>
      </c>
      <c r="M77" s="11"/>
      <c r="N77" s="11"/>
      <c r="O77" s="11"/>
      <c r="P77" s="11">
        <v>6376944</v>
      </c>
      <c r="Q77" s="11"/>
      <c r="R77" s="11"/>
      <c r="S77" s="11"/>
      <c r="T77" s="11">
        <v>7083540</v>
      </c>
      <c r="U77" s="11"/>
      <c r="V77" s="11"/>
    </row>
    <row r="78" spans="1:22" ht="12.75">
      <c r="A78" s="9"/>
      <c r="B78" s="10"/>
      <c r="C78" s="12" t="s">
        <v>122</v>
      </c>
      <c r="D78" s="9"/>
      <c r="E78" s="9"/>
      <c r="F78" s="21">
        <f t="shared" si="4"/>
        <v>16000000</v>
      </c>
      <c r="G78" s="11"/>
      <c r="H78" s="11">
        <v>4000000</v>
      </c>
      <c r="I78" s="11"/>
      <c r="J78" s="11"/>
      <c r="K78" s="11"/>
      <c r="L78" s="11">
        <v>4000000</v>
      </c>
      <c r="M78" s="11"/>
      <c r="N78" s="11"/>
      <c r="O78" s="11"/>
      <c r="P78" s="11">
        <v>4000000</v>
      </c>
      <c r="Q78" s="11"/>
      <c r="R78" s="11"/>
      <c r="S78" s="11"/>
      <c r="T78" s="11">
        <v>4000000</v>
      </c>
      <c r="U78" s="11"/>
      <c r="V78" s="11"/>
    </row>
    <row r="79" spans="1:22" ht="12.75">
      <c r="A79" s="9"/>
      <c r="B79" s="10"/>
      <c r="C79" s="10"/>
      <c r="D79" s="9"/>
      <c r="E79" s="9"/>
      <c r="F79" s="21">
        <f t="shared" si="4"/>
        <v>226137443</v>
      </c>
      <c r="G79" s="11">
        <f>SUM(G73:G78)</f>
        <v>16460000</v>
      </c>
      <c r="H79" s="11">
        <f aca="true" t="shared" si="5" ref="H79:V79">SUM(H73:H78)</f>
        <v>39000000</v>
      </c>
      <c r="I79" s="11">
        <f t="shared" si="5"/>
        <v>0</v>
      </c>
      <c r="J79" s="11">
        <f t="shared" si="5"/>
        <v>0</v>
      </c>
      <c r="K79" s="11">
        <f t="shared" si="5"/>
        <v>16485550</v>
      </c>
      <c r="L79" s="11">
        <f t="shared" si="5"/>
        <v>39682500</v>
      </c>
      <c r="M79" s="11">
        <f t="shared" si="5"/>
        <v>0</v>
      </c>
      <c r="N79" s="11">
        <f t="shared" si="5"/>
        <v>0</v>
      </c>
      <c r="O79" s="11">
        <f t="shared" si="5"/>
        <v>16511547</v>
      </c>
      <c r="P79" s="11">
        <f t="shared" si="5"/>
        <v>40376944</v>
      </c>
      <c r="Q79" s="11">
        <f t="shared" si="5"/>
        <v>0</v>
      </c>
      <c r="R79" s="11">
        <f t="shared" si="5"/>
        <v>0</v>
      </c>
      <c r="S79" s="11">
        <f t="shared" si="5"/>
        <v>16537362</v>
      </c>
      <c r="T79" s="11">
        <f t="shared" si="5"/>
        <v>41083540</v>
      </c>
      <c r="U79" s="11">
        <f t="shared" si="5"/>
        <v>0</v>
      </c>
      <c r="V79" s="11">
        <f t="shared" si="5"/>
        <v>0</v>
      </c>
    </row>
    <row r="80" spans="1:22" ht="12.75">
      <c r="A80" s="9"/>
      <c r="B80" s="7"/>
      <c r="C80" s="7"/>
      <c r="D80" s="18"/>
      <c r="E80" s="18"/>
      <c r="F80" s="21"/>
      <c r="G80" s="19"/>
      <c r="H80" s="19"/>
      <c r="I80" s="19"/>
      <c r="J80" s="19"/>
      <c r="K80" s="11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ht="12.75">
      <c r="A81" s="9" t="s">
        <v>171</v>
      </c>
      <c r="F81" s="21">
        <f t="shared" si="4"/>
        <v>0</v>
      </c>
      <c r="G81" s="14"/>
      <c r="H81" s="14"/>
      <c r="I81" s="14"/>
      <c r="J81" s="14"/>
      <c r="K81" s="9" t="s">
        <v>171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2:22" ht="12.75">
      <c r="B82" s="10"/>
      <c r="C82" s="10"/>
      <c r="D82" s="9"/>
      <c r="E82" s="9"/>
      <c r="F82" s="21">
        <f t="shared" si="4"/>
        <v>227895784.9453125</v>
      </c>
      <c r="G82" s="11">
        <v>52500000</v>
      </c>
      <c r="H82" s="11">
        <v>3000000</v>
      </c>
      <c r="I82" s="11"/>
      <c r="J82" s="11"/>
      <c r="K82" s="11">
        <f>(G82*1.75%)+G82</f>
        <v>53418750</v>
      </c>
      <c r="L82" s="11">
        <f>(H82*1.75%)+H82</f>
        <v>3052500</v>
      </c>
      <c r="M82" s="11"/>
      <c r="N82" s="11"/>
      <c r="O82" s="11">
        <f>(K82*1.75%)+K82</f>
        <v>54353578.125</v>
      </c>
      <c r="P82" s="11">
        <f>(L82*1.75%)+L82</f>
        <v>3105918.75</v>
      </c>
      <c r="Q82" s="11"/>
      <c r="R82" s="11"/>
      <c r="S82" s="11">
        <f>(O82*1.75%)+O82</f>
        <v>55304765.7421875</v>
      </c>
      <c r="T82" s="11">
        <f>(P82*1.75%)+P82</f>
        <v>3160272.328125</v>
      </c>
      <c r="U82" s="11"/>
      <c r="V82" s="11"/>
    </row>
    <row r="83" spans="1:22" ht="25.5">
      <c r="A83" s="9"/>
      <c r="B83" s="12" t="s">
        <v>116</v>
      </c>
      <c r="C83" s="10"/>
      <c r="D83" s="9"/>
      <c r="E83" s="9"/>
      <c r="F83" s="21">
        <f t="shared" si="4"/>
        <v>227895784.9453125</v>
      </c>
      <c r="G83" s="11">
        <v>52500000</v>
      </c>
      <c r="H83" s="11">
        <v>3000000</v>
      </c>
      <c r="I83" s="11"/>
      <c r="J83" s="11"/>
      <c r="K83" s="11">
        <v>53418750</v>
      </c>
      <c r="L83" s="11">
        <v>3052500</v>
      </c>
      <c r="M83" s="11"/>
      <c r="N83" s="11"/>
      <c r="O83" s="11">
        <v>54353578.125</v>
      </c>
      <c r="P83" s="11">
        <v>3105918.75</v>
      </c>
      <c r="Q83" s="11"/>
      <c r="R83" s="11"/>
      <c r="S83" s="11">
        <v>55304765.7421875</v>
      </c>
      <c r="T83" s="11">
        <v>3160272.328125</v>
      </c>
      <c r="U83" s="11"/>
      <c r="V83" s="11"/>
    </row>
    <row r="84" spans="1:22" ht="12.75">
      <c r="A84" s="9"/>
      <c r="B84" s="10"/>
      <c r="C84" s="10"/>
      <c r="D84" s="9"/>
      <c r="E84" s="9"/>
      <c r="F84" s="21">
        <f t="shared" si="4"/>
        <v>0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ht="12.75">
      <c r="A85" s="9" t="s">
        <v>144</v>
      </c>
      <c r="B85" s="7"/>
      <c r="C85" s="7"/>
      <c r="D85" s="18"/>
      <c r="E85" s="18"/>
      <c r="F85" s="21">
        <f t="shared" si="4"/>
        <v>0</v>
      </c>
      <c r="G85" s="19"/>
      <c r="H85" s="19"/>
      <c r="I85" s="19"/>
      <c r="J85" s="19"/>
      <c r="K85" s="9" t="s">
        <v>144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2:22" ht="12.75">
      <c r="B86" s="10"/>
      <c r="C86" s="10"/>
      <c r="D86" s="9"/>
      <c r="E86" s="9"/>
      <c r="F86" s="21">
        <f t="shared" si="4"/>
        <v>135505601.859375</v>
      </c>
      <c r="G86" s="11">
        <v>12000000</v>
      </c>
      <c r="H86" s="11">
        <v>21000000</v>
      </c>
      <c r="I86" s="11"/>
      <c r="J86" s="11"/>
      <c r="K86" s="11">
        <f>(G86*1.75%)+G86</f>
        <v>12210000</v>
      </c>
      <c r="L86" s="11">
        <f>(H86*1.75%)+H86</f>
        <v>21367500</v>
      </c>
      <c r="M86" s="11"/>
      <c r="N86" s="11"/>
      <c r="O86" s="11">
        <f>(K86*1.75%)+K86</f>
        <v>12423675</v>
      </c>
      <c r="P86" s="11">
        <f>(L86*1.75%)+L86</f>
        <v>21741431.25</v>
      </c>
      <c r="Q86" s="11"/>
      <c r="R86" s="11"/>
      <c r="S86" s="11">
        <f>(O86*1.75%)+O86</f>
        <v>12641089.3125</v>
      </c>
      <c r="T86" s="11">
        <f>(P86*1.75%)+P86</f>
        <v>22121906.296875</v>
      </c>
      <c r="U86" s="11"/>
      <c r="V86" s="11"/>
    </row>
    <row r="87" spans="1:22" ht="12.75">
      <c r="A87" s="9"/>
      <c r="B87" s="10"/>
      <c r="C87" s="10"/>
      <c r="D87" s="9"/>
      <c r="E87" s="9"/>
      <c r="F87" s="21">
        <f t="shared" si="4"/>
        <v>0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ht="12.75">
      <c r="A88" s="9"/>
      <c r="B88" s="10"/>
      <c r="C88" s="12" t="s">
        <v>101</v>
      </c>
      <c r="D88" s="9"/>
      <c r="E88" s="9"/>
      <c r="F88" s="21">
        <f t="shared" si="4"/>
        <v>76073337</v>
      </c>
      <c r="G88" s="11">
        <v>12000000</v>
      </c>
      <c r="H88" s="11"/>
      <c r="I88" s="11"/>
      <c r="J88" s="11"/>
      <c r="K88" s="11">
        <v>12210000</v>
      </c>
      <c r="L88" s="11"/>
      <c r="M88" s="11"/>
      <c r="N88" s="11"/>
      <c r="O88" s="11">
        <v>12000000</v>
      </c>
      <c r="P88" s="11">
        <v>5741431</v>
      </c>
      <c r="Q88" s="11"/>
      <c r="R88" s="11"/>
      <c r="S88" s="11">
        <v>12000000</v>
      </c>
      <c r="T88" s="11">
        <v>22121906</v>
      </c>
      <c r="U88" s="11"/>
      <c r="V88" s="11"/>
    </row>
    <row r="89" spans="1:22" ht="25.5">
      <c r="A89" s="9"/>
      <c r="B89" s="10"/>
      <c r="C89" s="12" t="s">
        <v>102</v>
      </c>
      <c r="D89" s="9"/>
      <c r="E89" s="9"/>
      <c r="F89" s="21">
        <f t="shared" si="4"/>
        <v>46367500</v>
      </c>
      <c r="G89" s="11"/>
      <c r="H89" s="11">
        <v>15000000</v>
      </c>
      <c r="I89" s="11"/>
      <c r="J89" s="11"/>
      <c r="K89" s="11"/>
      <c r="L89" s="11">
        <v>15367500</v>
      </c>
      <c r="M89" s="11"/>
      <c r="N89" s="11"/>
      <c r="O89" s="11"/>
      <c r="P89" s="11">
        <v>16000000</v>
      </c>
      <c r="Q89" s="11"/>
      <c r="R89" s="11"/>
      <c r="S89" s="11"/>
      <c r="T89" s="11">
        <v>0</v>
      </c>
      <c r="U89" s="11"/>
      <c r="V89" s="11"/>
    </row>
    <row r="90" spans="1:22" ht="25.5">
      <c r="A90" s="9"/>
      <c r="B90" s="12" t="s">
        <v>119</v>
      </c>
      <c r="C90" s="10"/>
      <c r="D90" s="9"/>
      <c r="E90" s="9"/>
      <c r="F90" s="21">
        <f t="shared" si="4"/>
        <v>0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ht="25.5">
      <c r="A91" s="9"/>
      <c r="B91" s="10"/>
      <c r="C91" s="12" t="s">
        <v>166</v>
      </c>
      <c r="D91" s="9"/>
      <c r="E91" s="9"/>
      <c r="F91" s="21">
        <f t="shared" si="4"/>
        <v>12000000</v>
      </c>
      <c r="G91" s="11"/>
      <c r="H91" s="11">
        <v>6000000</v>
      </c>
      <c r="I91" s="11"/>
      <c r="J91" s="11"/>
      <c r="K91" s="11"/>
      <c r="L91" s="11">
        <v>6000000</v>
      </c>
      <c r="M91" s="11"/>
      <c r="N91" s="11"/>
      <c r="O91" s="11"/>
      <c r="P91" s="11">
        <v>0</v>
      </c>
      <c r="Q91" s="11"/>
      <c r="R91" s="11"/>
      <c r="S91" s="11"/>
      <c r="T91" s="11">
        <v>0</v>
      </c>
      <c r="U91" s="11"/>
      <c r="V91" s="11"/>
    </row>
    <row r="92" spans="1:22" ht="25.5">
      <c r="A92" s="9"/>
      <c r="B92" s="12" t="s">
        <v>104</v>
      </c>
      <c r="C92" s="10"/>
      <c r="D92" s="9"/>
      <c r="E92" s="9"/>
      <c r="F92" s="21">
        <f t="shared" si="4"/>
        <v>0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ht="12.75">
      <c r="A93" s="9"/>
      <c r="B93" s="10"/>
      <c r="C93" s="10"/>
      <c r="D93" s="9"/>
      <c r="E93" s="9"/>
      <c r="F93" s="21">
        <f t="shared" si="4"/>
        <v>134440837</v>
      </c>
      <c r="G93" s="11">
        <f>SUM(G88:G92)</f>
        <v>12000000</v>
      </c>
      <c r="H93" s="11">
        <f aca="true" t="shared" si="6" ref="H93:V93">SUM(H88:H92)</f>
        <v>21000000</v>
      </c>
      <c r="I93" s="11">
        <f t="shared" si="6"/>
        <v>0</v>
      </c>
      <c r="J93" s="11">
        <f t="shared" si="6"/>
        <v>0</v>
      </c>
      <c r="K93" s="11">
        <f t="shared" si="6"/>
        <v>12210000</v>
      </c>
      <c r="L93" s="11">
        <f t="shared" si="6"/>
        <v>21367500</v>
      </c>
      <c r="M93" s="11">
        <f t="shared" si="6"/>
        <v>0</v>
      </c>
      <c r="N93" s="11">
        <f t="shared" si="6"/>
        <v>0</v>
      </c>
      <c r="O93" s="11">
        <f t="shared" si="6"/>
        <v>12000000</v>
      </c>
      <c r="P93" s="11">
        <f t="shared" si="6"/>
        <v>21741431</v>
      </c>
      <c r="Q93" s="11">
        <f t="shared" si="6"/>
        <v>0</v>
      </c>
      <c r="R93" s="11">
        <f t="shared" si="6"/>
        <v>0</v>
      </c>
      <c r="S93" s="11">
        <f t="shared" si="6"/>
        <v>12000000</v>
      </c>
      <c r="T93" s="11">
        <f t="shared" si="6"/>
        <v>22121906</v>
      </c>
      <c r="U93" s="11">
        <f t="shared" si="6"/>
        <v>0</v>
      </c>
      <c r="V93" s="11">
        <f t="shared" si="6"/>
        <v>0</v>
      </c>
    </row>
    <row r="94" spans="1:22" ht="12.75">
      <c r="A94" s="9"/>
      <c r="B94" s="7"/>
      <c r="C94" s="7"/>
      <c r="D94" s="18"/>
      <c r="E94" s="18"/>
      <c r="F94" s="21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ht="12.75">
      <c r="A95" s="9" t="s">
        <v>172</v>
      </c>
      <c r="F95" s="21">
        <f t="shared" si="4"/>
        <v>0</v>
      </c>
      <c r="G95" s="14"/>
      <c r="H95" s="14"/>
      <c r="I95" s="14"/>
      <c r="J95" s="14"/>
      <c r="K95" s="9" t="s">
        <v>172</v>
      </c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2:22" s="18" customFormat="1" ht="12.75">
      <c r="B96" s="10"/>
      <c r="C96" s="10"/>
      <c r="D96" s="9"/>
      <c r="E96" s="9"/>
      <c r="F96" s="21">
        <f t="shared" si="4"/>
        <v>250480051.921875</v>
      </c>
      <c r="G96" s="11"/>
      <c r="H96" s="11">
        <v>61000000</v>
      </c>
      <c r="I96" s="11"/>
      <c r="J96" s="11"/>
      <c r="K96" s="11"/>
      <c r="L96" s="11">
        <f>(H96*1.75%)+H96</f>
        <v>62067500</v>
      </c>
      <c r="M96" s="11"/>
      <c r="N96" s="11"/>
      <c r="O96" s="11"/>
      <c r="P96" s="11">
        <f>(L96*1.75%)+L96</f>
        <v>63153681.25</v>
      </c>
      <c r="Q96" s="11"/>
      <c r="R96" s="11"/>
      <c r="S96" s="11"/>
      <c r="T96" s="11">
        <f>(P96*1.75%)+P96</f>
        <v>64258870.671875</v>
      </c>
      <c r="U96" s="11"/>
      <c r="V96" s="11"/>
    </row>
    <row r="97" spans="1:22" ht="12.75">
      <c r="A97" s="9"/>
      <c r="B97" s="10" t="s">
        <v>163</v>
      </c>
      <c r="C97" s="12" t="s">
        <v>75</v>
      </c>
      <c r="D97" s="9"/>
      <c r="E97" s="9"/>
      <c r="F97" s="21">
        <f t="shared" si="4"/>
        <v>20000000</v>
      </c>
      <c r="G97" s="11"/>
      <c r="H97" s="11">
        <v>5000000</v>
      </c>
      <c r="I97" s="11"/>
      <c r="J97" s="11"/>
      <c r="K97" s="11"/>
      <c r="L97" s="11">
        <v>5000000</v>
      </c>
      <c r="M97" s="11"/>
      <c r="N97" s="11"/>
      <c r="O97" s="11"/>
      <c r="P97" s="11">
        <v>5000000</v>
      </c>
      <c r="Q97" s="11"/>
      <c r="R97" s="11"/>
      <c r="S97" s="11"/>
      <c r="T97" s="11">
        <v>5000000</v>
      </c>
      <c r="U97" s="11"/>
      <c r="V97" s="11"/>
    </row>
    <row r="98" spans="1:22" ht="12.75">
      <c r="A98" s="9"/>
      <c r="B98" s="10"/>
      <c r="C98" s="12" t="s">
        <v>76</v>
      </c>
      <c r="D98" s="9"/>
      <c r="E98" s="9"/>
      <c r="F98" s="21">
        <f t="shared" si="4"/>
        <v>60000000</v>
      </c>
      <c r="G98" s="11"/>
      <c r="H98" s="11">
        <v>15000000</v>
      </c>
      <c r="I98" s="11"/>
      <c r="J98" s="11"/>
      <c r="K98" s="11"/>
      <c r="L98" s="11">
        <v>15000000</v>
      </c>
      <c r="M98" s="11"/>
      <c r="N98" s="11"/>
      <c r="O98" s="11"/>
      <c r="P98" s="11">
        <v>15000000</v>
      </c>
      <c r="Q98" s="11"/>
      <c r="R98" s="11"/>
      <c r="S98" s="11"/>
      <c r="T98" s="11">
        <v>15000000</v>
      </c>
      <c r="U98" s="11"/>
      <c r="V98" s="11"/>
    </row>
    <row r="99" spans="1:22" ht="25.5">
      <c r="A99" s="9"/>
      <c r="B99" s="10"/>
      <c r="C99" s="12" t="s">
        <v>77</v>
      </c>
      <c r="D99" s="9"/>
      <c r="E99" s="9"/>
      <c r="F99" s="21">
        <f t="shared" si="4"/>
        <v>23221181</v>
      </c>
      <c r="G99" s="11"/>
      <c r="H99" s="11">
        <v>5000000</v>
      </c>
      <c r="I99" s="11"/>
      <c r="J99" s="11"/>
      <c r="K99" s="11"/>
      <c r="L99" s="11">
        <v>6067500</v>
      </c>
      <c r="M99" s="11"/>
      <c r="N99" s="11"/>
      <c r="O99" s="11"/>
      <c r="P99" s="11">
        <v>7153681</v>
      </c>
      <c r="Q99" s="11"/>
      <c r="R99" s="11"/>
      <c r="S99" s="11"/>
      <c r="T99" s="11">
        <v>5000000</v>
      </c>
      <c r="U99" s="11"/>
      <c r="V99" s="11"/>
    </row>
    <row r="100" spans="1:22" ht="12.75">
      <c r="A100" s="9"/>
      <c r="B100" s="10"/>
      <c r="C100" s="12" t="s">
        <v>78</v>
      </c>
      <c r="D100" s="9"/>
      <c r="E100" s="9"/>
      <c r="F100" s="21">
        <f t="shared" si="4"/>
        <v>47258871</v>
      </c>
      <c r="G100" s="11"/>
      <c r="H100" s="11">
        <v>11000000</v>
      </c>
      <c r="I100" s="11"/>
      <c r="J100" s="11"/>
      <c r="K100" s="11"/>
      <c r="L100" s="11">
        <v>11000000</v>
      </c>
      <c r="M100" s="11"/>
      <c r="N100" s="11"/>
      <c r="O100" s="11"/>
      <c r="P100" s="11">
        <v>11000000</v>
      </c>
      <c r="Q100" s="11"/>
      <c r="R100" s="11"/>
      <c r="S100" s="11"/>
      <c r="T100" s="11">
        <v>14258871</v>
      </c>
      <c r="U100" s="11"/>
      <c r="V100" s="11"/>
    </row>
    <row r="101" spans="1:22" ht="12.75">
      <c r="A101" s="9"/>
      <c r="B101" s="10"/>
      <c r="C101" s="12" t="s">
        <v>79</v>
      </c>
      <c r="D101" s="9"/>
      <c r="E101" s="9"/>
      <c r="F101" s="21">
        <f t="shared" si="4"/>
        <v>20000000</v>
      </c>
      <c r="G101" s="11"/>
      <c r="H101" s="11">
        <v>5000000</v>
      </c>
      <c r="I101" s="11"/>
      <c r="J101" s="11"/>
      <c r="K101" s="11"/>
      <c r="L101" s="11">
        <v>5000000</v>
      </c>
      <c r="M101" s="11"/>
      <c r="N101" s="11"/>
      <c r="O101" s="11"/>
      <c r="P101" s="11">
        <v>5000000</v>
      </c>
      <c r="Q101" s="11"/>
      <c r="R101" s="11"/>
      <c r="S101" s="11"/>
      <c r="T101" s="11">
        <v>5000000</v>
      </c>
      <c r="U101" s="11"/>
      <c r="V101" s="11"/>
    </row>
    <row r="102" spans="1:22" ht="12.75">
      <c r="A102" s="9"/>
      <c r="B102" s="10"/>
      <c r="C102" s="12" t="s">
        <v>80</v>
      </c>
      <c r="D102" s="9"/>
      <c r="E102" s="9"/>
      <c r="F102" s="21">
        <f t="shared" si="4"/>
        <v>20000000</v>
      </c>
      <c r="G102" s="11"/>
      <c r="H102" s="11">
        <v>5000000</v>
      </c>
      <c r="I102" s="11"/>
      <c r="J102" s="11"/>
      <c r="K102" s="11"/>
      <c r="L102" s="11">
        <v>5000000</v>
      </c>
      <c r="M102" s="11"/>
      <c r="N102" s="11"/>
      <c r="O102" s="11"/>
      <c r="P102" s="11">
        <v>5000000</v>
      </c>
      <c r="Q102" s="11"/>
      <c r="R102" s="11"/>
      <c r="S102" s="11"/>
      <c r="T102" s="11">
        <v>5000000</v>
      </c>
      <c r="U102" s="11"/>
      <c r="V102" s="11"/>
    </row>
    <row r="103" spans="1:22" ht="12.75">
      <c r="A103" s="9"/>
      <c r="B103" s="10"/>
      <c r="C103" s="12" t="s">
        <v>81</v>
      </c>
      <c r="D103" s="9"/>
      <c r="E103" s="9"/>
      <c r="F103" s="21">
        <f t="shared" si="4"/>
        <v>20000000</v>
      </c>
      <c r="G103" s="11"/>
      <c r="H103" s="11">
        <v>5000000</v>
      </c>
      <c r="I103" s="11"/>
      <c r="J103" s="11"/>
      <c r="K103" s="11"/>
      <c r="L103" s="11">
        <v>5000000</v>
      </c>
      <c r="M103" s="11"/>
      <c r="N103" s="11"/>
      <c r="O103" s="11"/>
      <c r="P103" s="11">
        <v>5000000</v>
      </c>
      <c r="Q103" s="11"/>
      <c r="R103" s="11"/>
      <c r="S103" s="11"/>
      <c r="T103" s="11">
        <v>5000000</v>
      </c>
      <c r="U103" s="11"/>
      <c r="V103" s="11"/>
    </row>
    <row r="104" spans="1:22" ht="12.75">
      <c r="A104" s="9"/>
      <c r="B104" s="10"/>
      <c r="C104" s="12" t="s">
        <v>82</v>
      </c>
      <c r="D104" s="9"/>
      <c r="E104" s="9"/>
      <c r="F104" s="21">
        <f t="shared" si="4"/>
        <v>40000000</v>
      </c>
      <c r="G104" s="11"/>
      <c r="H104" s="11">
        <v>10000000</v>
      </c>
      <c r="I104" s="11"/>
      <c r="J104" s="11"/>
      <c r="K104" s="11"/>
      <c r="L104" s="11">
        <v>10000000</v>
      </c>
      <c r="M104" s="11"/>
      <c r="N104" s="11"/>
      <c r="O104" s="11"/>
      <c r="P104" s="11">
        <v>10000000</v>
      </c>
      <c r="Q104" s="11"/>
      <c r="R104" s="11"/>
      <c r="S104" s="11"/>
      <c r="T104" s="11">
        <v>10000000</v>
      </c>
      <c r="U104" s="11"/>
      <c r="V104" s="11"/>
    </row>
    <row r="105" spans="1:22" ht="12.75">
      <c r="A105" s="9"/>
      <c r="B105" s="10"/>
      <c r="C105" s="10"/>
      <c r="D105" s="9"/>
      <c r="E105" s="9"/>
      <c r="F105" s="21">
        <f t="shared" si="4"/>
        <v>250480052</v>
      </c>
      <c r="G105" s="11"/>
      <c r="H105" s="11">
        <f>SUM(H97:H104)</f>
        <v>61000000</v>
      </c>
      <c r="I105" s="11">
        <f aca="true" t="shared" si="7" ref="I105:V105">SUM(I97:I104)</f>
        <v>0</v>
      </c>
      <c r="J105" s="11">
        <f t="shared" si="7"/>
        <v>0</v>
      </c>
      <c r="K105" s="11">
        <f t="shared" si="7"/>
        <v>0</v>
      </c>
      <c r="L105" s="11">
        <f t="shared" si="7"/>
        <v>62067500</v>
      </c>
      <c r="M105" s="11">
        <f t="shared" si="7"/>
        <v>0</v>
      </c>
      <c r="N105" s="11">
        <f t="shared" si="7"/>
        <v>0</v>
      </c>
      <c r="O105" s="11">
        <f t="shared" si="7"/>
        <v>0</v>
      </c>
      <c r="P105" s="11">
        <f t="shared" si="7"/>
        <v>63153681</v>
      </c>
      <c r="Q105" s="11">
        <f t="shared" si="7"/>
        <v>0</v>
      </c>
      <c r="R105" s="11">
        <f t="shared" si="7"/>
        <v>0</v>
      </c>
      <c r="S105" s="11">
        <f t="shared" si="7"/>
        <v>0</v>
      </c>
      <c r="T105" s="11">
        <f t="shared" si="7"/>
        <v>64258871</v>
      </c>
      <c r="U105" s="11">
        <f t="shared" si="7"/>
        <v>0</v>
      </c>
      <c r="V105" s="11">
        <f t="shared" si="7"/>
        <v>0</v>
      </c>
    </row>
    <row r="106" spans="1:22" ht="12.75">
      <c r="A106" s="18"/>
      <c r="B106" s="7"/>
      <c r="C106" s="7"/>
      <c r="D106" s="18"/>
      <c r="E106" s="18"/>
      <c r="F106" s="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ht="12.75">
      <c r="A107" s="9" t="s">
        <v>142</v>
      </c>
      <c r="F107" s="21">
        <f t="shared" si="4"/>
        <v>0</v>
      </c>
      <c r="G107" s="14"/>
      <c r="H107" s="14"/>
      <c r="I107" s="14"/>
      <c r="J107" s="14"/>
      <c r="K107" s="9" t="s">
        <v>142</v>
      </c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2:22" ht="12.75">
      <c r="B108" s="10"/>
      <c r="C108" s="10"/>
      <c r="D108" s="9"/>
      <c r="E108" s="9"/>
      <c r="F108" s="21">
        <f t="shared" si="4"/>
        <v>434950077.4156491</v>
      </c>
      <c r="G108" s="11">
        <v>10000000</v>
      </c>
      <c r="H108" s="11">
        <v>55924422</v>
      </c>
      <c r="I108" s="11"/>
      <c r="J108" s="11">
        <v>40000000</v>
      </c>
      <c r="K108" s="11">
        <f>(G108*1.75%)+G108</f>
        <v>10175000</v>
      </c>
      <c r="L108" s="11">
        <f>(H108*1.75%)+H108</f>
        <v>56903099.385</v>
      </c>
      <c r="M108" s="11"/>
      <c r="N108" s="11">
        <f>(J108*1.75%)+J108</f>
        <v>40700000</v>
      </c>
      <c r="O108" s="11">
        <f>(K108*1.75%)+K108</f>
        <v>10353062.5</v>
      </c>
      <c r="P108" s="11">
        <f>(L108*1.75%)+L108</f>
        <v>57898903.6242375</v>
      </c>
      <c r="Q108" s="11"/>
      <c r="R108" s="11">
        <f>(N108*1.75%)+N108</f>
        <v>41412250</v>
      </c>
      <c r="S108" s="11">
        <f>(O108*1.75%)+O108</f>
        <v>10534241.09375</v>
      </c>
      <c r="T108" s="11">
        <f>(P108*1.75%)+P108</f>
        <v>58912134.437661655</v>
      </c>
      <c r="U108" s="11"/>
      <c r="V108" s="11">
        <f>(R108*1.75%)+R108</f>
        <v>42136964.375</v>
      </c>
    </row>
    <row r="109" spans="1:22" ht="12.75">
      <c r="A109" s="9"/>
      <c r="B109" s="10"/>
      <c r="C109" s="10"/>
      <c r="D109" s="9"/>
      <c r="E109" s="9"/>
      <c r="F109" s="21">
        <f t="shared" si="4"/>
        <v>0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38.25">
      <c r="A110" s="9"/>
      <c r="B110" s="12" t="s">
        <v>164</v>
      </c>
      <c r="C110" s="10"/>
      <c r="D110" s="9"/>
      <c r="E110" s="9"/>
      <c r="F110" s="21">
        <f t="shared" si="4"/>
        <v>164249214</v>
      </c>
      <c r="G110" s="11"/>
      <c r="H110" s="11"/>
      <c r="I110" s="11"/>
      <c r="J110" s="11">
        <v>40000000</v>
      </c>
      <c r="K110" s="11"/>
      <c r="L110" s="11"/>
      <c r="M110" s="11"/>
      <c r="N110" s="11">
        <v>40700000</v>
      </c>
      <c r="O110" s="11"/>
      <c r="P110" s="11"/>
      <c r="Q110" s="11"/>
      <c r="R110" s="11">
        <v>41412250</v>
      </c>
      <c r="S110" s="11"/>
      <c r="T110" s="11"/>
      <c r="U110" s="11"/>
      <c r="V110" s="11">
        <v>42136964</v>
      </c>
    </row>
    <row r="111" spans="1:22" ht="12.75">
      <c r="A111" s="9"/>
      <c r="B111" s="10"/>
      <c r="C111" s="12" t="s">
        <v>85</v>
      </c>
      <c r="D111" s="9"/>
      <c r="E111" s="9"/>
      <c r="F111" s="21">
        <f t="shared" si="4"/>
        <v>88714137</v>
      </c>
      <c r="G111" s="11"/>
      <c r="H111" s="11">
        <v>15000000</v>
      </c>
      <c r="I111" s="11"/>
      <c r="J111" s="11"/>
      <c r="K111" s="11"/>
      <c r="L111" s="11">
        <v>16903099</v>
      </c>
      <c r="M111" s="11"/>
      <c r="N111" s="11"/>
      <c r="O111" s="11"/>
      <c r="P111" s="11">
        <v>27898904</v>
      </c>
      <c r="Q111" s="11"/>
      <c r="R111" s="11"/>
      <c r="S111" s="11"/>
      <c r="T111" s="11">
        <v>28912134</v>
      </c>
      <c r="U111" s="11"/>
      <c r="V111" s="11"/>
    </row>
    <row r="112" spans="1:22" ht="12.75">
      <c r="A112" s="9"/>
      <c r="B112" s="10"/>
      <c r="C112" s="12" t="s">
        <v>86</v>
      </c>
      <c r="D112" s="9"/>
      <c r="E112" s="9"/>
      <c r="F112" s="21">
        <f t="shared" si="4"/>
        <v>60000000</v>
      </c>
      <c r="G112" s="11"/>
      <c r="H112" s="11">
        <v>15000000</v>
      </c>
      <c r="I112" s="11"/>
      <c r="J112" s="11"/>
      <c r="K112" s="11"/>
      <c r="L112" s="11">
        <v>15000000</v>
      </c>
      <c r="M112" s="11"/>
      <c r="N112" s="11"/>
      <c r="O112" s="11"/>
      <c r="P112" s="11">
        <v>15000000</v>
      </c>
      <c r="Q112" s="11"/>
      <c r="R112" s="11"/>
      <c r="S112" s="11"/>
      <c r="T112" s="11">
        <v>15000000</v>
      </c>
      <c r="U112" s="11"/>
      <c r="V112" s="11"/>
    </row>
    <row r="113" spans="1:22" ht="25.5">
      <c r="A113" s="9"/>
      <c r="B113" s="10"/>
      <c r="C113" s="12" t="s">
        <v>124</v>
      </c>
      <c r="D113" s="9"/>
      <c r="E113" s="9"/>
      <c r="F113" s="21">
        <f t="shared" si="4"/>
        <v>60000000</v>
      </c>
      <c r="G113" s="11"/>
      <c r="H113" s="11">
        <v>15000000</v>
      </c>
      <c r="I113" s="11"/>
      <c r="J113" s="11"/>
      <c r="K113" s="11"/>
      <c r="L113" s="11">
        <v>15000000</v>
      </c>
      <c r="M113" s="11"/>
      <c r="N113" s="11"/>
      <c r="O113" s="11"/>
      <c r="P113" s="11">
        <v>15000000</v>
      </c>
      <c r="Q113" s="11"/>
      <c r="R113" s="11"/>
      <c r="S113" s="11"/>
      <c r="T113" s="11">
        <v>15000000</v>
      </c>
      <c r="U113" s="11"/>
      <c r="V113" s="11"/>
    </row>
    <row r="114" spans="1:22" ht="12.75">
      <c r="A114" s="9"/>
      <c r="B114" s="10"/>
      <c r="C114" s="12" t="s">
        <v>88</v>
      </c>
      <c r="D114" s="9"/>
      <c r="E114" s="9"/>
      <c r="F114" s="21">
        <f t="shared" si="4"/>
        <v>320924422</v>
      </c>
      <c r="G114" s="11"/>
      <c r="H114" s="11">
        <v>10924422</v>
      </c>
      <c r="I114" s="11"/>
      <c r="J114" s="11">
        <v>300000000</v>
      </c>
      <c r="K114" s="11"/>
      <c r="L114" s="11">
        <v>10000000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38.25">
      <c r="A115" s="9"/>
      <c r="B115" s="10"/>
      <c r="C115" s="12" t="s">
        <v>125</v>
      </c>
      <c r="D115" s="9"/>
      <c r="E115" s="9"/>
      <c r="F115" s="21">
        <f t="shared" si="4"/>
        <v>41062304</v>
      </c>
      <c r="G115" s="11">
        <v>10000000</v>
      </c>
      <c r="H115" s="11"/>
      <c r="I115" s="11"/>
      <c r="J115" s="11"/>
      <c r="K115" s="11">
        <v>10175000</v>
      </c>
      <c r="L115" s="11"/>
      <c r="M115" s="11"/>
      <c r="N115" s="11"/>
      <c r="O115" s="11">
        <v>10353063</v>
      </c>
      <c r="P115" s="11"/>
      <c r="Q115" s="11"/>
      <c r="R115" s="11"/>
      <c r="S115" s="11">
        <v>10534241</v>
      </c>
      <c r="T115" s="11"/>
      <c r="U115" s="11"/>
      <c r="V115" s="11"/>
    </row>
    <row r="116" spans="1:22" ht="12.75">
      <c r="A116" s="9"/>
      <c r="B116" s="10"/>
      <c r="C116" s="12" t="s">
        <v>90</v>
      </c>
      <c r="D116" s="9"/>
      <c r="E116" s="9"/>
      <c r="F116" s="21">
        <f t="shared" si="4"/>
        <v>15000000</v>
      </c>
      <c r="G116" s="11">
        <v>0</v>
      </c>
      <c r="H116" s="11"/>
      <c r="I116" s="11"/>
      <c r="J116" s="11">
        <v>15000000</v>
      </c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2.75">
      <c r="A117" s="9"/>
      <c r="B117" s="12" t="s">
        <v>91</v>
      </c>
      <c r="C117" s="10"/>
      <c r="D117" s="9"/>
      <c r="E117" s="9"/>
      <c r="F117" s="21">
        <f t="shared" si="4"/>
        <v>749950077</v>
      </c>
      <c r="G117" s="11">
        <f>SUM(G110:G116)</f>
        <v>10000000</v>
      </c>
      <c r="H117" s="11">
        <f aca="true" t="shared" si="8" ref="H117:V117">SUM(H110:H116)</f>
        <v>55924422</v>
      </c>
      <c r="I117" s="11">
        <f t="shared" si="8"/>
        <v>0</v>
      </c>
      <c r="J117" s="11">
        <f t="shared" si="8"/>
        <v>355000000</v>
      </c>
      <c r="K117" s="11">
        <f t="shared" si="8"/>
        <v>10175000</v>
      </c>
      <c r="L117" s="11">
        <f t="shared" si="8"/>
        <v>56903099</v>
      </c>
      <c r="M117" s="11">
        <f t="shared" si="8"/>
        <v>0</v>
      </c>
      <c r="N117" s="11">
        <f t="shared" si="8"/>
        <v>40700000</v>
      </c>
      <c r="O117" s="11">
        <f t="shared" si="8"/>
        <v>10353063</v>
      </c>
      <c r="P117" s="11">
        <f t="shared" si="8"/>
        <v>57898904</v>
      </c>
      <c r="Q117" s="11">
        <f t="shared" si="8"/>
        <v>0</v>
      </c>
      <c r="R117" s="11">
        <f t="shared" si="8"/>
        <v>41412250</v>
      </c>
      <c r="S117" s="11">
        <f t="shared" si="8"/>
        <v>10534241</v>
      </c>
      <c r="T117" s="11">
        <f t="shared" si="8"/>
        <v>58912134</v>
      </c>
      <c r="U117" s="11">
        <f t="shared" si="8"/>
        <v>0</v>
      </c>
      <c r="V117" s="11">
        <f t="shared" si="8"/>
        <v>42136964</v>
      </c>
    </row>
    <row r="118" spans="1:22" ht="12.75">
      <c r="A118" s="9"/>
      <c r="B118" s="22"/>
      <c r="C118" s="6"/>
      <c r="D118" s="15"/>
      <c r="E118" s="15"/>
      <c r="F118" s="21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ht="12.75">
      <c r="A119" s="9" t="s">
        <v>137</v>
      </c>
      <c r="B119" s="6"/>
      <c r="C119" s="6"/>
      <c r="D119" s="15"/>
      <c r="E119" s="15"/>
      <c r="F119" s="21">
        <f t="shared" si="4"/>
        <v>0</v>
      </c>
      <c r="G119" s="16"/>
      <c r="H119" s="16"/>
      <c r="I119" s="16"/>
      <c r="J119" s="16"/>
      <c r="K119" s="9" t="s">
        <v>137</v>
      </c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2:22" ht="12.75">
      <c r="B120" s="10"/>
      <c r="C120" s="10"/>
      <c r="D120" s="9"/>
      <c r="E120" s="9"/>
      <c r="F120" s="21">
        <f t="shared" si="4"/>
        <v>197099057.25</v>
      </c>
      <c r="G120" s="11">
        <v>21000000</v>
      </c>
      <c r="H120" s="11">
        <v>27000000</v>
      </c>
      <c r="I120" s="11"/>
      <c r="J120" s="11"/>
      <c r="K120" s="11">
        <f>(G120*1.75%)+G120</f>
        <v>21367500</v>
      </c>
      <c r="L120" s="11">
        <f>(H120*1.75%)+H120</f>
        <v>27472500</v>
      </c>
      <c r="M120" s="11"/>
      <c r="N120" s="11"/>
      <c r="O120" s="11">
        <f>(K120*1.75%)+K120</f>
        <v>21741431.25</v>
      </c>
      <c r="P120" s="11">
        <f>(L120*1.75%)+L120</f>
        <v>27953268.75</v>
      </c>
      <c r="Q120" s="11"/>
      <c r="R120" s="11"/>
      <c r="S120" s="11">
        <f>(O120*1.75%)+O120</f>
        <v>22121906.296875</v>
      </c>
      <c r="T120" s="11">
        <f>(P120*1.75%)+P120</f>
        <v>28442450.953125</v>
      </c>
      <c r="U120" s="11"/>
      <c r="V120" s="11"/>
    </row>
    <row r="121" spans="1:22" ht="25.5">
      <c r="A121" s="9"/>
      <c r="B121" s="10"/>
      <c r="C121" s="12" t="s">
        <v>40</v>
      </c>
      <c r="D121" s="9"/>
      <c r="E121" s="9"/>
      <c r="F121" s="21">
        <f t="shared" si="4"/>
        <v>128828857</v>
      </c>
      <c r="G121" s="11">
        <v>21000000</v>
      </c>
      <c r="H121" s="11">
        <v>10000000</v>
      </c>
      <c r="I121" s="11"/>
      <c r="J121" s="11"/>
      <c r="K121" s="11">
        <v>21367500</v>
      </c>
      <c r="L121" s="11">
        <v>10472500</v>
      </c>
      <c r="M121" s="11"/>
      <c r="N121" s="11"/>
      <c r="O121" s="11">
        <v>21471431</v>
      </c>
      <c r="P121" s="11">
        <v>10953269</v>
      </c>
      <c r="Q121" s="11"/>
      <c r="R121" s="11"/>
      <c r="S121" s="11">
        <v>22121906</v>
      </c>
      <c r="T121" s="11">
        <v>11442251</v>
      </c>
      <c r="U121" s="11"/>
      <c r="V121" s="11"/>
    </row>
    <row r="122" spans="1:22" ht="12.75">
      <c r="A122" s="9"/>
      <c r="B122" s="10"/>
      <c r="C122" s="12" t="s">
        <v>41</v>
      </c>
      <c r="D122" s="9"/>
      <c r="E122" s="9"/>
      <c r="F122" s="21">
        <f t="shared" si="4"/>
        <v>68000000</v>
      </c>
      <c r="G122" s="11"/>
      <c r="H122" s="11">
        <v>17000000</v>
      </c>
      <c r="I122" s="11"/>
      <c r="J122" s="11"/>
      <c r="K122" s="11"/>
      <c r="L122" s="11">
        <v>17000000</v>
      </c>
      <c r="M122" s="11"/>
      <c r="N122" s="11"/>
      <c r="O122" s="11"/>
      <c r="P122" s="11">
        <v>17000000</v>
      </c>
      <c r="Q122" s="11"/>
      <c r="R122" s="11"/>
      <c r="S122" s="11"/>
      <c r="T122" s="11">
        <v>17000000</v>
      </c>
      <c r="U122" s="11"/>
      <c r="V122" s="11"/>
    </row>
    <row r="123" spans="1:22" ht="12.75">
      <c r="A123" s="9"/>
      <c r="B123" s="10"/>
      <c r="C123" s="10"/>
      <c r="D123" s="9"/>
      <c r="E123" s="9"/>
      <c r="F123" s="21">
        <f t="shared" si="4"/>
        <v>196828857</v>
      </c>
      <c r="G123" s="11">
        <f>SUM(G121:G122)</f>
        <v>21000000</v>
      </c>
      <c r="H123" s="11">
        <f aca="true" t="shared" si="9" ref="H123:V123">SUM(H121:H122)</f>
        <v>27000000</v>
      </c>
      <c r="I123" s="11">
        <f t="shared" si="9"/>
        <v>0</v>
      </c>
      <c r="J123" s="11">
        <f t="shared" si="9"/>
        <v>0</v>
      </c>
      <c r="K123" s="11">
        <f t="shared" si="9"/>
        <v>21367500</v>
      </c>
      <c r="L123" s="11">
        <f t="shared" si="9"/>
        <v>27472500</v>
      </c>
      <c r="M123" s="11">
        <f t="shared" si="9"/>
        <v>0</v>
      </c>
      <c r="N123" s="11">
        <f t="shared" si="9"/>
        <v>0</v>
      </c>
      <c r="O123" s="11">
        <f t="shared" si="9"/>
        <v>21471431</v>
      </c>
      <c r="P123" s="11">
        <f t="shared" si="9"/>
        <v>27953269</v>
      </c>
      <c r="Q123" s="11">
        <f t="shared" si="9"/>
        <v>0</v>
      </c>
      <c r="R123" s="11">
        <f t="shared" si="9"/>
        <v>0</v>
      </c>
      <c r="S123" s="11">
        <f t="shared" si="9"/>
        <v>22121906</v>
      </c>
      <c r="T123" s="11">
        <f t="shared" si="9"/>
        <v>28442251</v>
      </c>
      <c r="U123" s="11">
        <f t="shared" si="9"/>
        <v>0</v>
      </c>
      <c r="V123" s="11">
        <f t="shared" si="9"/>
        <v>0</v>
      </c>
    </row>
    <row r="124" spans="1:22" ht="12.75">
      <c r="A124" s="9"/>
      <c r="B124" s="7"/>
      <c r="C124" s="7"/>
      <c r="D124" s="18"/>
      <c r="E124" s="18"/>
      <c r="F124" s="21"/>
      <c r="G124" s="19"/>
      <c r="H124" s="19"/>
      <c r="I124" s="19"/>
      <c r="J124" s="19"/>
      <c r="K124" s="11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ht="12.75">
      <c r="A125" s="9" t="s">
        <v>138</v>
      </c>
      <c r="F125" s="21">
        <f t="shared" si="4"/>
        <v>0</v>
      </c>
      <c r="G125" s="14"/>
      <c r="H125" s="14"/>
      <c r="I125" s="14"/>
      <c r="J125" s="14"/>
      <c r="K125" s="9" t="s">
        <v>138</v>
      </c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2:22" ht="12.75">
      <c r="B126" s="10"/>
      <c r="C126" s="10"/>
      <c r="D126" s="9"/>
      <c r="E126" s="9"/>
      <c r="F126" s="21">
        <f t="shared" si="4"/>
        <v>114974450.0625</v>
      </c>
      <c r="G126" s="11">
        <v>23000000</v>
      </c>
      <c r="H126" s="11">
        <v>5000000</v>
      </c>
      <c r="I126" s="11"/>
      <c r="J126" s="11"/>
      <c r="K126" s="11">
        <f>(G126*1.75%)+G126</f>
        <v>23402500</v>
      </c>
      <c r="L126" s="11">
        <f>(H126*1.75%)+H126</f>
        <v>5087500</v>
      </c>
      <c r="M126" s="11"/>
      <c r="N126" s="11"/>
      <c r="O126" s="11">
        <f>(K126*1.75%)+K126</f>
        <v>23812043.75</v>
      </c>
      <c r="P126" s="11">
        <f>(L126*1.75%)+L126</f>
        <v>5176531.25</v>
      </c>
      <c r="Q126" s="11"/>
      <c r="R126" s="11"/>
      <c r="S126" s="11">
        <f>(O126*1.75%)+O126</f>
        <v>24228754.515625</v>
      </c>
      <c r="T126" s="11">
        <f>(P126*1.75%)+P126</f>
        <v>5267120.546875</v>
      </c>
      <c r="U126" s="11"/>
      <c r="V126" s="11"/>
    </row>
    <row r="127" spans="1:22" ht="12.75">
      <c r="A127" s="9"/>
      <c r="B127" s="10"/>
      <c r="C127" s="10"/>
      <c r="D127" s="9"/>
      <c r="E127" s="9"/>
      <c r="F127" s="21">
        <f t="shared" si="4"/>
        <v>0</v>
      </c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38.25">
      <c r="A128" s="9"/>
      <c r="B128" s="12" t="s">
        <v>44</v>
      </c>
      <c r="C128" s="10"/>
      <c r="D128" s="9"/>
      <c r="E128" s="9"/>
      <c r="F128" s="21">
        <f t="shared" si="4"/>
        <v>0</v>
      </c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25.5">
      <c r="A129" s="9"/>
      <c r="B129" s="10"/>
      <c r="C129" s="12" t="s">
        <v>45</v>
      </c>
      <c r="D129" s="9"/>
      <c r="E129" s="9"/>
      <c r="F129" s="21">
        <f t="shared" si="4"/>
        <v>20000000</v>
      </c>
      <c r="G129" s="11">
        <v>5000000</v>
      </c>
      <c r="H129" s="11"/>
      <c r="I129" s="11"/>
      <c r="J129" s="11"/>
      <c r="K129" s="11">
        <v>5000000</v>
      </c>
      <c r="L129" s="11"/>
      <c r="M129" s="11"/>
      <c r="N129" s="11"/>
      <c r="O129" s="11">
        <v>5000000</v>
      </c>
      <c r="P129" s="11"/>
      <c r="Q129" s="11"/>
      <c r="R129" s="11"/>
      <c r="S129" s="11">
        <v>5000000</v>
      </c>
      <c r="T129" s="11"/>
      <c r="U129" s="11"/>
      <c r="V129" s="11"/>
    </row>
    <row r="130" spans="1:22" ht="25.5">
      <c r="A130" s="9"/>
      <c r="B130" s="10"/>
      <c r="C130" s="12" t="s">
        <v>46</v>
      </c>
      <c r="D130" s="9"/>
      <c r="E130" s="9"/>
      <c r="F130" s="21">
        <f t="shared" si="4"/>
        <v>10000000</v>
      </c>
      <c r="G130" s="11">
        <v>5000000</v>
      </c>
      <c r="H130" s="11"/>
      <c r="I130" s="11"/>
      <c r="J130" s="11"/>
      <c r="K130" s="11">
        <v>5000000</v>
      </c>
      <c r="L130" s="11"/>
      <c r="M130" s="11"/>
      <c r="N130" s="11"/>
      <c r="O130" s="11">
        <v>0</v>
      </c>
      <c r="P130" s="11"/>
      <c r="Q130" s="11"/>
      <c r="R130" s="11"/>
      <c r="S130" s="11">
        <v>0</v>
      </c>
      <c r="T130" s="11"/>
      <c r="U130" s="11"/>
      <c r="V130" s="11"/>
    </row>
    <row r="131" spans="1:22" ht="25.5">
      <c r="A131" s="9"/>
      <c r="B131" s="10"/>
      <c r="C131" s="12" t="s">
        <v>47</v>
      </c>
      <c r="D131" s="9"/>
      <c r="E131" s="9"/>
      <c r="F131" s="21">
        <f t="shared" si="4"/>
        <v>12000000</v>
      </c>
      <c r="G131" s="11">
        <v>3000000</v>
      </c>
      <c r="H131" s="11"/>
      <c r="I131" s="11"/>
      <c r="J131" s="11"/>
      <c r="K131" s="11">
        <v>3000000</v>
      </c>
      <c r="L131" s="11"/>
      <c r="M131" s="11"/>
      <c r="N131" s="11"/>
      <c r="O131" s="11">
        <v>3000000</v>
      </c>
      <c r="P131" s="11"/>
      <c r="Q131" s="11"/>
      <c r="R131" s="11"/>
      <c r="S131" s="11">
        <v>3000000</v>
      </c>
      <c r="T131" s="11"/>
      <c r="U131" s="11"/>
      <c r="V131" s="11"/>
    </row>
    <row r="132" spans="1:22" ht="38.25">
      <c r="A132" s="9"/>
      <c r="B132" s="10"/>
      <c r="C132" s="12" t="s">
        <v>118</v>
      </c>
      <c r="D132" s="9"/>
      <c r="E132" s="9"/>
      <c r="F132" s="21">
        <f t="shared" si="4"/>
        <v>72972451</v>
      </c>
      <c r="G132" s="11">
        <v>10000000</v>
      </c>
      <c r="H132" s="11">
        <v>5000000</v>
      </c>
      <c r="I132" s="11"/>
      <c r="J132" s="11"/>
      <c r="K132" s="11">
        <v>10402500</v>
      </c>
      <c r="L132" s="11">
        <v>5085500</v>
      </c>
      <c r="M132" s="11"/>
      <c r="N132" s="11"/>
      <c r="O132" s="11">
        <v>15812044</v>
      </c>
      <c r="P132" s="11">
        <v>5176531</v>
      </c>
      <c r="Q132" s="11"/>
      <c r="R132" s="11"/>
      <c r="S132" s="11">
        <v>16228755</v>
      </c>
      <c r="T132" s="11">
        <v>5267121</v>
      </c>
      <c r="U132" s="11"/>
      <c r="V132" s="11"/>
    </row>
    <row r="133" spans="1:22" ht="12.75">
      <c r="A133" s="9"/>
      <c r="B133" s="10"/>
      <c r="C133" s="12"/>
      <c r="D133" s="9"/>
      <c r="E133" s="9"/>
      <c r="F133" s="21">
        <f t="shared" si="4"/>
        <v>114972451</v>
      </c>
      <c r="G133" s="11">
        <f>SUM(G128:G132)</f>
        <v>23000000</v>
      </c>
      <c r="H133" s="11">
        <f aca="true" t="shared" si="10" ref="H133:V133">SUM(H128:H132)</f>
        <v>5000000</v>
      </c>
      <c r="I133" s="11">
        <f t="shared" si="10"/>
        <v>0</v>
      </c>
      <c r="J133" s="11">
        <f t="shared" si="10"/>
        <v>0</v>
      </c>
      <c r="K133" s="11">
        <f t="shared" si="10"/>
        <v>23402500</v>
      </c>
      <c r="L133" s="11">
        <f t="shared" si="10"/>
        <v>5085500</v>
      </c>
      <c r="M133" s="11">
        <f t="shared" si="10"/>
        <v>0</v>
      </c>
      <c r="N133" s="11">
        <f t="shared" si="10"/>
        <v>0</v>
      </c>
      <c r="O133" s="11">
        <f t="shared" si="10"/>
        <v>23812044</v>
      </c>
      <c r="P133" s="11">
        <f t="shared" si="10"/>
        <v>5176531</v>
      </c>
      <c r="Q133" s="11">
        <f t="shared" si="10"/>
        <v>0</v>
      </c>
      <c r="R133" s="11">
        <f t="shared" si="10"/>
        <v>0</v>
      </c>
      <c r="S133" s="11">
        <f t="shared" si="10"/>
        <v>24228755</v>
      </c>
      <c r="T133" s="11">
        <f t="shared" si="10"/>
        <v>5267121</v>
      </c>
      <c r="U133" s="11">
        <f t="shared" si="10"/>
        <v>0</v>
      </c>
      <c r="V133" s="11">
        <f t="shared" si="10"/>
        <v>0</v>
      </c>
    </row>
    <row r="134" spans="1:22" ht="12.75">
      <c r="A134" s="9"/>
      <c r="B134" s="7"/>
      <c r="C134" s="23"/>
      <c r="D134" s="18"/>
      <c r="E134" s="18"/>
      <c r="F134" s="21"/>
      <c r="G134" s="19"/>
      <c r="H134" s="19"/>
      <c r="I134" s="19"/>
      <c r="J134" s="19"/>
      <c r="K134" s="11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ht="12.75">
      <c r="A135" s="9" t="s">
        <v>173</v>
      </c>
      <c r="B135" s="7"/>
      <c r="C135" s="7"/>
      <c r="D135" s="18"/>
      <c r="E135" s="18"/>
      <c r="F135" s="21">
        <f t="shared" si="4"/>
        <v>0</v>
      </c>
      <c r="G135" s="19"/>
      <c r="H135" s="19"/>
      <c r="I135" s="19"/>
      <c r="J135" s="19"/>
      <c r="K135" s="9" t="s">
        <v>173</v>
      </c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2:22" ht="12.75">
      <c r="B136" s="10"/>
      <c r="C136" s="10"/>
      <c r="D136" s="9"/>
      <c r="E136" s="9"/>
      <c r="F136" s="21">
        <f t="shared" si="4"/>
        <v>12318691.078125</v>
      </c>
      <c r="G136" s="11"/>
      <c r="H136" s="11">
        <v>3000000</v>
      </c>
      <c r="I136" s="11"/>
      <c r="J136" s="11"/>
      <c r="K136" s="11"/>
      <c r="L136" s="11">
        <f>(H136*1.75%)+H136</f>
        <v>3052500</v>
      </c>
      <c r="M136" s="11"/>
      <c r="N136" s="11"/>
      <c r="O136" s="11"/>
      <c r="P136" s="11">
        <f>(L136*1.75%)+L136</f>
        <v>3105918.75</v>
      </c>
      <c r="Q136" s="11"/>
      <c r="R136" s="11"/>
      <c r="S136" s="11"/>
      <c r="T136" s="11">
        <f>(P136*1.75%)+P136</f>
        <v>3160272.328125</v>
      </c>
      <c r="U136" s="11"/>
      <c r="V136" s="19"/>
    </row>
    <row r="137" spans="1:22" ht="12.75">
      <c r="A137" s="9"/>
      <c r="B137" s="10"/>
      <c r="C137" s="10"/>
      <c r="D137" s="9"/>
      <c r="E137" s="9"/>
      <c r="F137" s="21">
        <f t="shared" si="4"/>
        <v>0</v>
      </c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4"/>
    </row>
    <row r="138" spans="1:22" ht="12.75">
      <c r="A138" s="9"/>
      <c r="B138" s="10"/>
      <c r="C138" s="12" t="s">
        <v>168</v>
      </c>
      <c r="D138" s="9"/>
      <c r="E138" s="9"/>
      <c r="F138" s="21">
        <f t="shared" si="4"/>
        <v>4000000</v>
      </c>
      <c r="G138" s="11"/>
      <c r="H138" s="11">
        <v>1000000</v>
      </c>
      <c r="I138" s="11"/>
      <c r="J138" s="11"/>
      <c r="K138" s="11"/>
      <c r="L138" s="11">
        <v>1000000</v>
      </c>
      <c r="M138" s="11"/>
      <c r="N138" s="11"/>
      <c r="O138" s="11"/>
      <c r="P138" s="11">
        <v>1000000</v>
      </c>
      <c r="Q138" s="11"/>
      <c r="R138" s="11"/>
      <c r="S138" s="11"/>
      <c r="T138" s="11">
        <v>1000000</v>
      </c>
      <c r="U138" s="11"/>
      <c r="V138" s="14"/>
    </row>
    <row r="139" spans="1:22" ht="51">
      <c r="A139" s="9"/>
      <c r="B139" s="12" t="s">
        <v>107</v>
      </c>
      <c r="C139" s="10"/>
      <c r="D139" s="9"/>
      <c r="E139" s="9"/>
      <c r="F139" s="21">
        <f t="shared" si="4"/>
        <v>0</v>
      </c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4"/>
    </row>
    <row r="140" spans="1:22" ht="25.5">
      <c r="A140" s="9"/>
      <c r="B140" s="10"/>
      <c r="C140" s="12" t="s">
        <v>167</v>
      </c>
      <c r="D140" s="9"/>
      <c r="E140" s="9"/>
      <c r="F140" s="21">
        <f aca="true" t="shared" si="11" ref="F140:F183">SUM(G140:V140)</f>
        <v>8318691</v>
      </c>
      <c r="G140" s="11"/>
      <c r="H140" s="11">
        <v>2000000</v>
      </c>
      <c r="I140" s="11"/>
      <c r="J140" s="11"/>
      <c r="K140" s="11"/>
      <c r="L140" s="11">
        <v>2052500</v>
      </c>
      <c r="M140" s="11"/>
      <c r="N140" s="11"/>
      <c r="O140" s="11"/>
      <c r="P140" s="11">
        <v>2105919</v>
      </c>
      <c r="Q140" s="11"/>
      <c r="R140" s="11"/>
      <c r="S140" s="11"/>
      <c r="T140" s="11">
        <v>2160272</v>
      </c>
      <c r="U140" s="11"/>
      <c r="V140" s="14"/>
    </row>
    <row r="141" spans="1:22" ht="12.75">
      <c r="A141" s="9"/>
      <c r="B141" s="10"/>
      <c r="C141" s="10"/>
      <c r="D141" s="9"/>
      <c r="E141" s="9"/>
      <c r="F141" s="21">
        <f t="shared" si="11"/>
        <v>12318691</v>
      </c>
      <c r="G141" s="11">
        <f aca="true" t="shared" si="12" ref="G141:U141">SUM(G137:G140)</f>
        <v>0</v>
      </c>
      <c r="H141" s="11">
        <f t="shared" si="12"/>
        <v>3000000</v>
      </c>
      <c r="I141" s="11">
        <f t="shared" si="12"/>
        <v>0</v>
      </c>
      <c r="J141" s="11">
        <f t="shared" si="12"/>
        <v>0</v>
      </c>
      <c r="K141" s="11">
        <f t="shared" si="12"/>
        <v>0</v>
      </c>
      <c r="L141" s="11">
        <f t="shared" si="12"/>
        <v>3052500</v>
      </c>
      <c r="M141" s="11">
        <f t="shared" si="12"/>
        <v>0</v>
      </c>
      <c r="N141" s="11">
        <f t="shared" si="12"/>
        <v>0</v>
      </c>
      <c r="O141" s="11">
        <f t="shared" si="12"/>
        <v>0</v>
      </c>
      <c r="P141" s="11">
        <f t="shared" si="12"/>
        <v>3105919</v>
      </c>
      <c r="Q141" s="11">
        <f t="shared" si="12"/>
        <v>0</v>
      </c>
      <c r="R141" s="11">
        <f t="shared" si="12"/>
        <v>0</v>
      </c>
      <c r="S141" s="11">
        <f t="shared" si="12"/>
        <v>0</v>
      </c>
      <c r="T141" s="11">
        <f t="shared" si="12"/>
        <v>3160272</v>
      </c>
      <c r="U141" s="11">
        <f t="shared" si="12"/>
        <v>0</v>
      </c>
      <c r="V141" s="16"/>
    </row>
    <row r="142" spans="1:22" ht="12.75">
      <c r="A142" s="9"/>
      <c r="B142" s="7"/>
      <c r="C142" s="7"/>
      <c r="D142" s="18"/>
      <c r="E142" s="18"/>
      <c r="F142" s="21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ht="15.75">
      <c r="A143" s="20" t="s">
        <v>174</v>
      </c>
      <c r="F143" s="21">
        <f t="shared" si="11"/>
        <v>0</v>
      </c>
      <c r="G143" s="14"/>
      <c r="H143" s="14"/>
      <c r="I143" s="14"/>
      <c r="J143" s="14"/>
      <c r="K143" s="20" t="s">
        <v>174</v>
      </c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ht="12.75">
      <c r="A144" s="9" t="s">
        <v>139</v>
      </c>
      <c r="B144" s="10"/>
      <c r="C144" s="10"/>
      <c r="D144" s="9"/>
      <c r="E144" s="9"/>
      <c r="F144" s="21">
        <f t="shared" si="11"/>
        <v>0</v>
      </c>
      <c r="G144" s="11"/>
      <c r="H144" s="11"/>
      <c r="I144" s="11"/>
      <c r="J144" s="11"/>
      <c r="K144" s="9" t="s">
        <v>139</v>
      </c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2:22" ht="12.75">
      <c r="B145" s="10"/>
      <c r="C145" s="10"/>
      <c r="D145" s="9"/>
      <c r="E145" s="9"/>
      <c r="F145" s="21">
        <f t="shared" si="11"/>
        <v>262511306.87484375</v>
      </c>
      <c r="G145" s="11">
        <v>25930000</v>
      </c>
      <c r="H145" s="11">
        <v>38000000</v>
      </c>
      <c r="I145" s="11"/>
      <c r="J145" s="11"/>
      <c r="K145" s="11">
        <f>(G145*1.75%)+G145</f>
        <v>26383775</v>
      </c>
      <c r="L145" s="11">
        <f>(H145*1.75%)+H145</f>
        <v>38665000</v>
      </c>
      <c r="M145" s="11"/>
      <c r="N145" s="11"/>
      <c r="O145" s="11">
        <f>(K145*1.75%)+K145</f>
        <v>26845491.0625</v>
      </c>
      <c r="P145" s="11">
        <f>(L145*1.75%)+L145</f>
        <v>39341637.5</v>
      </c>
      <c r="Q145" s="11"/>
      <c r="R145" s="11"/>
      <c r="S145" s="11">
        <f>(O145*1.75%)+O145</f>
        <v>27315287.15609375</v>
      </c>
      <c r="T145" s="11">
        <f>(P145*1.75%)+P145</f>
        <v>40030116.15625</v>
      </c>
      <c r="U145" s="11"/>
      <c r="V145" s="11"/>
    </row>
    <row r="146" spans="1:22" ht="12.75">
      <c r="A146" s="9"/>
      <c r="B146" s="10"/>
      <c r="C146" s="12" t="s">
        <v>123</v>
      </c>
      <c r="D146" s="9"/>
      <c r="E146" s="9"/>
      <c r="F146" s="21">
        <f t="shared" si="11"/>
        <v>40000000</v>
      </c>
      <c r="G146" s="11">
        <v>5000000</v>
      </c>
      <c r="H146" s="11">
        <v>5000000</v>
      </c>
      <c r="I146" s="11"/>
      <c r="J146" s="11"/>
      <c r="K146" s="11">
        <v>5000000</v>
      </c>
      <c r="L146" s="11">
        <v>5000000</v>
      </c>
      <c r="M146" s="11"/>
      <c r="N146" s="11"/>
      <c r="O146" s="11">
        <v>5000000</v>
      </c>
      <c r="P146" s="11">
        <v>5000000</v>
      </c>
      <c r="Q146" s="11"/>
      <c r="R146" s="11"/>
      <c r="S146" s="11">
        <v>5000000</v>
      </c>
      <c r="T146" s="11">
        <v>5000000</v>
      </c>
      <c r="U146" s="11"/>
      <c r="V146" s="11"/>
    </row>
    <row r="147" spans="1:22" ht="25.5">
      <c r="A147" s="9"/>
      <c r="B147" s="10"/>
      <c r="C147" s="12" t="s">
        <v>66</v>
      </c>
      <c r="D147" s="9"/>
      <c r="E147" s="9"/>
      <c r="F147" s="21">
        <f t="shared" si="11"/>
        <v>75371754</v>
      </c>
      <c r="G147" s="11">
        <v>8000000</v>
      </c>
      <c r="H147" s="11">
        <v>10000000</v>
      </c>
      <c r="I147" s="11"/>
      <c r="J147" s="11"/>
      <c r="K147" s="11">
        <v>8000000</v>
      </c>
      <c r="L147" s="11">
        <v>10000000</v>
      </c>
      <c r="M147" s="11"/>
      <c r="N147" s="11"/>
      <c r="O147" s="11">
        <v>8000000</v>
      </c>
      <c r="P147" s="11">
        <v>11341638</v>
      </c>
      <c r="Q147" s="11"/>
      <c r="R147" s="11"/>
      <c r="S147" s="11">
        <v>8000000</v>
      </c>
      <c r="T147" s="11">
        <v>12030116</v>
      </c>
      <c r="U147" s="11"/>
      <c r="V147" s="11"/>
    </row>
    <row r="148" spans="1:22" ht="25.5">
      <c r="A148" s="9"/>
      <c r="B148" s="10"/>
      <c r="C148" s="12" t="s">
        <v>67</v>
      </c>
      <c r="D148" s="9"/>
      <c r="E148" s="9"/>
      <c r="F148" s="21">
        <f t="shared" si="11"/>
        <v>16000000</v>
      </c>
      <c r="G148" s="11">
        <v>2000000</v>
      </c>
      <c r="H148" s="11">
        <v>2000000</v>
      </c>
      <c r="I148" s="11"/>
      <c r="J148" s="11"/>
      <c r="K148" s="11">
        <v>2000000</v>
      </c>
      <c r="L148" s="11">
        <v>2000000</v>
      </c>
      <c r="M148" s="11"/>
      <c r="N148" s="11"/>
      <c r="O148" s="11">
        <v>2000000</v>
      </c>
      <c r="P148" s="11">
        <v>2000000</v>
      </c>
      <c r="Q148" s="11"/>
      <c r="R148" s="11"/>
      <c r="S148" s="11">
        <v>2000000</v>
      </c>
      <c r="T148" s="11">
        <v>2000000</v>
      </c>
      <c r="U148" s="11"/>
      <c r="V148" s="11"/>
    </row>
    <row r="149" spans="1:22" ht="12.75">
      <c r="A149" s="9" t="s">
        <v>140</v>
      </c>
      <c r="B149" s="10"/>
      <c r="C149" s="10"/>
      <c r="D149" s="9"/>
      <c r="E149" s="9"/>
      <c r="F149" s="21">
        <f t="shared" si="11"/>
        <v>0</v>
      </c>
      <c r="G149" s="11"/>
      <c r="H149" s="11"/>
      <c r="I149" s="11"/>
      <c r="J149" s="11"/>
      <c r="K149" s="9" t="s">
        <v>140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ht="25.5">
      <c r="A150" s="9"/>
      <c r="B150" s="10"/>
      <c r="C150" s="12" t="s">
        <v>69</v>
      </c>
      <c r="D150" s="9"/>
      <c r="E150" s="9"/>
      <c r="F150" s="21">
        <f t="shared" si="11"/>
        <v>0</v>
      </c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ht="25.5">
      <c r="A151" s="9"/>
      <c r="B151" s="10"/>
      <c r="C151" s="12" t="s">
        <v>70</v>
      </c>
      <c r="D151" s="9"/>
      <c r="E151" s="9"/>
      <c r="F151" s="21">
        <f t="shared" si="11"/>
        <v>46474553</v>
      </c>
      <c r="G151" s="11">
        <v>930000</v>
      </c>
      <c r="H151" s="11">
        <v>10000000</v>
      </c>
      <c r="I151" s="11"/>
      <c r="J151" s="11"/>
      <c r="K151" s="11">
        <v>1383775</v>
      </c>
      <c r="L151" s="11">
        <v>10000000</v>
      </c>
      <c r="M151" s="11"/>
      <c r="N151" s="11"/>
      <c r="O151" s="11">
        <v>1845491</v>
      </c>
      <c r="P151" s="11">
        <v>10000000</v>
      </c>
      <c r="Q151" s="11"/>
      <c r="R151" s="11"/>
      <c r="S151" s="11">
        <v>2315287</v>
      </c>
      <c r="T151" s="11">
        <v>10000000</v>
      </c>
      <c r="U151" s="11"/>
      <c r="V151" s="11"/>
    </row>
    <row r="152" spans="1:22" ht="12.75">
      <c r="A152" s="9"/>
      <c r="B152" s="10"/>
      <c r="C152" s="12" t="s">
        <v>71</v>
      </c>
      <c r="D152" s="9"/>
      <c r="E152" s="9"/>
      <c r="F152" s="21">
        <f t="shared" si="11"/>
        <v>60665000</v>
      </c>
      <c r="G152" s="11">
        <v>5000000</v>
      </c>
      <c r="H152" s="11">
        <v>10000000</v>
      </c>
      <c r="I152" s="11"/>
      <c r="J152" s="11"/>
      <c r="K152" s="11">
        <v>5000000</v>
      </c>
      <c r="L152" s="11">
        <v>10665000</v>
      </c>
      <c r="M152" s="11"/>
      <c r="N152" s="11"/>
      <c r="O152" s="11">
        <v>5000000</v>
      </c>
      <c r="P152" s="11">
        <v>10000000</v>
      </c>
      <c r="Q152" s="11"/>
      <c r="R152" s="11"/>
      <c r="S152" s="11">
        <v>5000000</v>
      </c>
      <c r="T152" s="11">
        <v>10000000</v>
      </c>
      <c r="U152" s="11"/>
      <c r="V152" s="11"/>
    </row>
    <row r="153" spans="1:22" ht="12.75">
      <c r="A153" s="9" t="s">
        <v>141</v>
      </c>
      <c r="B153" s="10"/>
      <c r="C153" s="10"/>
      <c r="D153" s="9"/>
      <c r="E153" s="9"/>
      <c r="F153" s="21">
        <f t="shared" si="11"/>
        <v>0</v>
      </c>
      <c r="G153" s="11"/>
      <c r="H153" s="11"/>
      <c r="I153" s="11"/>
      <c r="J153" s="11"/>
      <c r="K153" s="9" t="s">
        <v>141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ht="25.5">
      <c r="A154" s="9"/>
      <c r="B154" s="10"/>
      <c r="C154" s="12" t="s">
        <v>73</v>
      </c>
      <c r="D154" s="9"/>
      <c r="E154" s="9"/>
      <c r="F154" s="21">
        <f t="shared" si="11"/>
        <v>24000000</v>
      </c>
      <c r="G154" s="11">
        <v>5000000</v>
      </c>
      <c r="H154" s="11">
        <v>1000000</v>
      </c>
      <c r="I154" s="11"/>
      <c r="J154" s="11"/>
      <c r="K154" s="11">
        <v>5000000</v>
      </c>
      <c r="L154" s="11">
        <v>1000000</v>
      </c>
      <c r="M154" s="11"/>
      <c r="N154" s="11"/>
      <c r="O154" s="11">
        <v>5000000</v>
      </c>
      <c r="P154" s="11">
        <v>1000000</v>
      </c>
      <c r="Q154" s="11"/>
      <c r="R154" s="11"/>
      <c r="S154" s="11">
        <v>5000000</v>
      </c>
      <c r="T154" s="11">
        <v>1000000</v>
      </c>
      <c r="U154" s="11"/>
      <c r="V154" s="11"/>
    </row>
    <row r="155" spans="1:22" ht="12.75">
      <c r="A155" s="9"/>
      <c r="B155" s="10"/>
      <c r="C155" s="10"/>
      <c r="D155" s="9"/>
      <c r="E155" s="9"/>
      <c r="F155" s="21">
        <f t="shared" si="11"/>
        <v>262511307</v>
      </c>
      <c r="G155" s="11">
        <f aca="true" t="shared" si="13" ref="G155:V155">SUM(G146:G154)</f>
        <v>25930000</v>
      </c>
      <c r="H155" s="11">
        <f t="shared" si="13"/>
        <v>38000000</v>
      </c>
      <c r="I155" s="11">
        <f t="shared" si="13"/>
        <v>0</v>
      </c>
      <c r="J155" s="11">
        <f t="shared" si="13"/>
        <v>0</v>
      </c>
      <c r="K155" s="11">
        <f t="shared" si="13"/>
        <v>26383775</v>
      </c>
      <c r="L155" s="11">
        <f t="shared" si="13"/>
        <v>38665000</v>
      </c>
      <c r="M155" s="11">
        <f t="shared" si="13"/>
        <v>0</v>
      </c>
      <c r="N155" s="11">
        <f t="shared" si="13"/>
        <v>0</v>
      </c>
      <c r="O155" s="11">
        <f t="shared" si="13"/>
        <v>26845491</v>
      </c>
      <c r="P155" s="11">
        <f t="shared" si="13"/>
        <v>39341638</v>
      </c>
      <c r="Q155" s="11">
        <f t="shared" si="13"/>
        <v>0</v>
      </c>
      <c r="R155" s="11">
        <f t="shared" si="13"/>
        <v>0</v>
      </c>
      <c r="S155" s="11">
        <f t="shared" si="13"/>
        <v>27315287</v>
      </c>
      <c r="T155" s="11">
        <f t="shared" si="13"/>
        <v>40030116</v>
      </c>
      <c r="U155" s="11">
        <f t="shared" si="13"/>
        <v>0</v>
      </c>
      <c r="V155" s="11">
        <f t="shared" si="13"/>
        <v>0</v>
      </c>
    </row>
    <row r="156" spans="1:22" ht="12.75">
      <c r="A156" s="9"/>
      <c r="B156" s="7"/>
      <c r="C156" s="7"/>
      <c r="D156" s="18"/>
      <c r="E156" s="18"/>
      <c r="F156" s="21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ht="12.75">
      <c r="A157" s="9" t="s">
        <v>143</v>
      </c>
      <c r="F157" s="21">
        <f t="shared" si="11"/>
        <v>0</v>
      </c>
      <c r="G157" s="14"/>
      <c r="H157" s="14"/>
      <c r="I157" s="14"/>
      <c r="J157" s="14"/>
      <c r="K157" s="9" t="s">
        <v>143</v>
      </c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2:22" ht="12.75">
      <c r="B158" s="10"/>
      <c r="C158" s="10"/>
      <c r="D158" s="9"/>
      <c r="E158" s="9"/>
      <c r="F158" s="21">
        <f t="shared" si="11"/>
        <v>636465705.703125</v>
      </c>
      <c r="G158" s="11">
        <v>115000000</v>
      </c>
      <c r="H158" s="11">
        <v>40000000</v>
      </c>
      <c r="I158" s="11"/>
      <c r="J158" s="11"/>
      <c r="K158" s="11">
        <f>(G158*1.75%)+G158</f>
        <v>117012500</v>
      </c>
      <c r="L158" s="11">
        <f>(H158*1.75%)+H158</f>
        <v>40700000</v>
      </c>
      <c r="M158" s="11"/>
      <c r="N158" s="11"/>
      <c r="O158" s="11">
        <f>(K158*1.75%)+K158</f>
        <v>119060218.75</v>
      </c>
      <c r="P158" s="11">
        <f>(L158*1.75%)+L158</f>
        <v>41412250</v>
      </c>
      <c r="Q158" s="11"/>
      <c r="R158" s="11"/>
      <c r="S158" s="11">
        <f>(O158*1.75%)+O158</f>
        <v>121143772.578125</v>
      </c>
      <c r="T158" s="11">
        <f>(P158*1.75%)+P158</f>
        <v>42136964.375</v>
      </c>
      <c r="U158" s="11"/>
      <c r="V158" s="11"/>
    </row>
    <row r="159" spans="1:22" ht="12.75">
      <c r="A159" s="9"/>
      <c r="B159" s="10"/>
      <c r="C159" s="12" t="s">
        <v>93</v>
      </c>
      <c r="D159" s="9"/>
      <c r="E159" s="9"/>
      <c r="F159" s="21">
        <f t="shared" si="11"/>
        <v>200000000</v>
      </c>
      <c r="G159" s="11">
        <v>50000000</v>
      </c>
      <c r="H159" s="11"/>
      <c r="I159" s="11"/>
      <c r="J159" s="11"/>
      <c r="K159" s="11">
        <v>50000000</v>
      </c>
      <c r="L159" s="11"/>
      <c r="M159" s="11"/>
      <c r="N159" s="11"/>
      <c r="O159" s="11">
        <v>50000000</v>
      </c>
      <c r="P159" s="11"/>
      <c r="Q159" s="11"/>
      <c r="R159" s="11"/>
      <c r="S159" s="11">
        <v>50000000</v>
      </c>
      <c r="T159" s="11"/>
      <c r="U159" s="11"/>
      <c r="V159" s="11"/>
    </row>
    <row r="160" spans="1:22" ht="12.75">
      <c r="A160" s="9"/>
      <c r="B160" s="10"/>
      <c r="C160" s="12" t="s">
        <v>94</v>
      </c>
      <c r="D160" s="9"/>
      <c r="E160" s="9"/>
      <c r="F160" s="21">
        <f t="shared" si="11"/>
        <v>57216492</v>
      </c>
      <c r="G160" s="11">
        <v>15000000</v>
      </c>
      <c r="H160" s="11"/>
      <c r="I160" s="11"/>
      <c r="J160" s="11"/>
      <c r="K160" s="11">
        <v>12012500</v>
      </c>
      <c r="L160" s="11"/>
      <c r="M160" s="11"/>
      <c r="N160" s="11"/>
      <c r="O160" s="11">
        <v>14060219</v>
      </c>
      <c r="P160" s="11"/>
      <c r="Q160" s="11"/>
      <c r="R160" s="11"/>
      <c r="S160" s="11">
        <v>16143773</v>
      </c>
      <c r="T160" s="11"/>
      <c r="U160" s="11"/>
      <c r="V160" s="11"/>
    </row>
    <row r="161" spans="1:22" ht="12.75">
      <c r="A161" s="9"/>
      <c r="B161" s="10"/>
      <c r="C161" s="12" t="s">
        <v>95</v>
      </c>
      <c r="D161" s="9"/>
      <c r="E161" s="9"/>
      <c r="F161" s="21">
        <f t="shared" si="11"/>
        <v>100000000</v>
      </c>
      <c r="G161" s="11">
        <v>10000000</v>
      </c>
      <c r="H161" s="11">
        <v>15000000</v>
      </c>
      <c r="I161" s="11"/>
      <c r="J161" s="11"/>
      <c r="K161" s="11">
        <v>10000000</v>
      </c>
      <c r="L161" s="11">
        <v>15000000</v>
      </c>
      <c r="M161" s="11"/>
      <c r="N161" s="11"/>
      <c r="O161" s="11">
        <v>10000000</v>
      </c>
      <c r="P161" s="11">
        <v>15000000</v>
      </c>
      <c r="Q161" s="11"/>
      <c r="R161" s="11"/>
      <c r="S161" s="11">
        <v>10000000</v>
      </c>
      <c r="T161" s="11">
        <v>15000000</v>
      </c>
      <c r="U161" s="11"/>
      <c r="V161" s="11"/>
    </row>
    <row r="162" spans="1:22" ht="12.75">
      <c r="A162" s="9"/>
      <c r="B162" s="10"/>
      <c r="C162" s="12" t="s">
        <v>96</v>
      </c>
      <c r="D162" s="9"/>
      <c r="E162" s="9"/>
      <c r="F162" s="21">
        <f t="shared" si="11"/>
        <v>84249214</v>
      </c>
      <c r="G162" s="11"/>
      <c r="H162" s="11">
        <v>20000000</v>
      </c>
      <c r="I162" s="11"/>
      <c r="J162" s="11"/>
      <c r="K162" s="11"/>
      <c r="L162" s="11">
        <v>20700000</v>
      </c>
      <c r="M162" s="11"/>
      <c r="N162" s="11"/>
      <c r="O162" s="11"/>
      <c r="P162" s="11">
        <v>21412250</v>
      </c>
      <c r="Q162" s="11"/>
      <c r="R162" s="11"/>
      <c r="S162" s="11"/>
      <c r="T162" s="11">
        <v>22136964</v>
      </c>
      <c r="U162" s="11"/>
      <c r="V162" s="11"/>
    </row>
    <row r="163" spans="1:22" ht="12.75">
      <c r="A163" s="9"/>
      <c r="B163" s="10"/>
      <c r="C163" s="12" t="s">
        <v>97</v>
      </c>
      <c r="D163" s="9"/>
      <c r="E163" s="9"/>
      <c r="F163" s="21">
        <f t="shared" si="11"/>
        <v>75000000</v>
      </c>
      <c r="G163" s="11">
        <v>20000000</v>
      </c>
      <c r="H163" s="11"/>
      <c r="I163" s="11"/>
      <c r="J163" s="11"/>
      <c r="K163" s="11">
        <v>20000000</v>
      </c>
      <c r="L163" s="11"/>
      <c r="M163" s="11"/>
      <c r="N163" s="11"/>
      <c r="O163" s="11">
        <v>15000000</v>
      </c>
      <c r="P163" s="11"/>
      <c r="Q163" s="11"/>
      <c r="R163" s="11"/>
      <c r="S163" s="11">
        <v>20000000</v>
      </c>
      <c r="T163" s="11"/>
      <c r="U163" s="11"/>
      <c r="V163" s="11"/>
    </row>
    <row r="164" spans="1:22" ht="12.75">
      <c r="A164" s="9"/>
      <c r="B164" s="10"/>
      <c r="C164" s="12" t="s">
        <v>98</v>
      </c>
      <c r="D164" s="9"/>
      <c r="E164" s="9"/>
      <c r="F164" s="21">
        <f t="shared" si="11"/>
        <v>25000000</v>
      </c>
      <c r="G164" s="11"/>
      <c r="H164" s="11">
        <v>5000000</v>
      </c>
      <c r="I164" s="11"/>
      <c r="J164" s="11"/>
      <c r="K164" s="11"/>
      <c r="L164" s="11">
        <v>5000000</v>
      </c>
      <c r="M164" s="11"/>
      <c r="N164" s="11"/>
      <c r="O164" s="11">
        <v>5000000</v>
      </c>
      <c r="P164" s="11">
        <v>5000000</v>
      </c>
      <c r="Q164" s="11"/>
      <c r="R164" s="11"/>
      <c r="S164" s="11"/>
      <c r="T164" s="11">
        <v>5000000</v>
      </c>
      <c r="U164" s="11"/>
      <c r="V164" s="11"/>
    </row>
    <row r="165" spans="1:22" ht="12.75">
      <c r="A165" s="9"/>
      <c r="B165" s="10"/>
      <c r="C165" s="12" t="s">
        <v>165</v>
      </c>
      <c r="D165" s="9"/>
      <c r="E165" s="9"/>
      <c r="F165" s="21">
        <f t="shared" si="11"/>
        <v>80000000</v>
      </c>
      <c r="G165" s="11">
        <v>20000000</v>
      </c>
      <c r="H165" s="11"/>
      <c r="I165" s="11"/>
      <c r="J165" s="11"/>
      <c r="K165" s="11">
        <v>20000000</v>
      </c>
      <c r="L165" s="11"/>
      <c r="M165" s="11"/>
      <c r="N165" s="11"/>
      <c r="O165" s="11">
        <v>20000000</v>
      </c>
      <c r="P165" s="11"/>
      <c r="Q165" s="11"/>
      <c r="R165" s="11"/>
      <c r="S165" s="11">
        <v>20000000</v>
      </c>
      <c r="T165" s="11"/>
      <c r="U165" s="11"/>
      <c r="V165" s="11"/>
    </row>
    <row r="166" spans="1:22" ht="12.75">
      <c r="A166" s="9"/>
      <c r="B166" s="10"/>
      <c r="C166" s="10"/>
      <c r="D166" s="9"/>
      <c r="E166" s="9"/>
      <c r="F166" s="21">
        <f t="shared" si="11"/>
        <v>621465706</v>
      </c>
      <c r="G166" s="11">
        <f>SUM(G159:G165)</f>
        <v>115000000</v>
      </c>
      <c r="H166" s="11">
        <f>SUM(H159:H165)</f>
        <v>40000000</v>
      </c>
      <c r="I166" s="11">
        <f aca="true" t="shared" si="14" ref="I166:V166">SUM(I159:I165)</f>
        <v>0</v>
      </c>
      <c r="J166" s="11">
        <f t="shared" si="14"/>
        <v>0</v>
      </c>
      <c r="K166" s="11">
        <f t="shared" si="14"/>
        <v>112012500</v>
      </c>
      <c r="L166" s="11">
        <f t="shared" si="14"/>
        <v>40700000</v>
      </c>
      <c r="M166" s="11">
        <f t="shared" si="14"/>
        <v>0</v>
      </c>
      <c r="N166" s="11">
        <f t="shared" si="14"/>
        <v>0</v>
      </c>
      <c r="O166" s="11">
        <f t="shared" si="14"/>
        <v>114060219</v>
      </c>
      <c r="P166" s="11">
        <f t="shared" si="14"/>
        <v>41412250</v>
      </c>
      <c r="Q166" s="11">
        <f t="shared" si="14"/>
        <v>0</v>
      </c>
      <c r="R166" s="11">
        <f t="shared" si="14"/>
        <v>0</v>
      </c>
      <c r="S166" s="11">
        <f t="shared" si="14"/>
        <v>116143773</v>
      </c>
      <c r="T166" s="11">
        <f t="shared" si="14"/>
        <v>42136964</v>
      </c>
      <c r="U166" s="11">
        <f t="shared" si="14"/>
        <v>0</v>
      </c>
      <c r="V166" s="11">
        <f t="shared" si="14"/>
        <v>0</v>
      </c>
    </row>
    <row r="167" spans="1:22" ht="12.75">
      <c r="A167" s="18"/>
      <c r="B167" s="7"/>
      <c r="C167" s="7"/>
      <c r="D167" s="18"/>
      <c r="E167" s="18"/>
      <c r="F167" s="21">
        <f t="shared" si="11"/>
        <v>0</v>
      </c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ht="12.75">
      <c r="A168" s="9" t="s">
        <v>175</v>
      </c>
      <c r="B168" s="10"/>
      <c r="C168" s="10"/>
      <c r="D168" s="9"/>
      <c r="E168" s="9"/>
      <c r="F168" s="21">
        <f t="shared" si="11"/>
        <v>0</v>
      </c>
      <c r="G168" s="11"/>
      <c r="H168" s="11"/>
      <c r="I168" s="11"/>
      <c r="J168" s="11"/>
      <c r="K168" s="9" t="s">
        <v>175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ht="12.75">
      <c r="A169" s="9"/>
      <c r="B169" s="12" t="s">
        <v>117</v>
      </c>
      <c r="C169" s="13" t="s">
        <v>132</v>
      </c>
      <c r="D169" s="9"/>
      <c r="E169" s="9"/>
      <c r="F169" s="21">
        <f t="shared" si="11"/>
        <v>8212460.71875</v>
      </c>
      <c r="G169" s="11">
        <v>2000000</v>
      </c>
      <c r="H169" s="11"/>
      <c r="I169" s="11"/>
      <c r="J169" s="11"/>
      <c r="K169" s="11">
        <f>(G169*1.75%)+G169</f>
        <v>2035000</v>
      </c>
      <c r="L169" s="11"/>
      <c r="M169" s="11"/>
      <c r="N169" s="11"/>
      <c r="O169" s="11">
        <f>(K169*1.75%)+K169</f>
        <v>2070612.5</v>
      </c>
      <c r="P169" s="11"/>
      <c r="Q169" s="11"/>
      <c r="R169" s="11"/>
      <c r="S169" s="11">
        <f>(O169*1.75%)+O169</f>
        <v>2106848.21875</v>
      </c>
      <c r="T169" s="11"/>
      <c r="U169" s="11"/>
      <c r="V169" s="11"/>
    </row>
    <row r="170" spans="1:22" ht="12.75">
      <c r="A170" s="15"/>
      <c r="B170" s="6"/>
      <c r="C170" s="6"/>
      <c r="D170" s="15"/>
      <c r="E170" s="15"/>
      <c r="F170" s="21">
        <f t="shared" si="11"/>
        <v>0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ht="12.75">
      <c r="A171" s="9" t="s">
        <v>176</v>
      </c>
      <c r="B171" s="6"/>
      <c r="C171" s="6"/>
      <c r="D171" s="15"/>
      <c r="E171" s="15"/>
      <c r="F171" s="21"/>
      <c r="G171" s="16"/>
      <c r="H171" s="16"/>
      <c r="I171" s="16"/>
      <c r="J171" s="16"/>
      <c r="K171" s="9" t="s">
        <v>176</v>
      </c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2:22" ht="12.75">
      <c r="B172" s="10"/>
      <c r="C172" s="10"/>
      <c r="D172" s="9"/>
      <c r="E172" s="9"/>
      <c r="F172" s="21">
        <f t="shared" si="11"/>
        <v>307967276.953125</v>
      </c>
      <c r="G172" s="11">
        <v>25000000</v>
      </c>
      <c r="H172" s="11">
        <v>50000000</v>
      </c>
      <c r="I172" s="11"/>
      <c r="J172" s="11"/>
      <c r="K172" s="11">
        <f>(G172*1.75%)+G172</f>
        <v>25437500</v>
      </c>
      <c r="L172" s="11">
        <f>(H172*1.75%)+H172</f>
        <v>50875000</v>
      </c>
      <c r="M172" s="11"/>
      <c r="N172" s="11"/>
      <c r="O172" s="11">
        <f>(K172*1.75%)+K172</f>
        <v>25882656.25</v>
      </c>
      <c r="P172" s="11">
        <f>(L172*1.75%)+L172</f>
        <v>51765312.5</v>
      </c>
      <c r="Q172" s="11"/>
      <c r="R172" s="11"/>
      <c r="S172" s="11">
        <f>(O172*1.75%)+O172</f>
        <v>26335602.734375</v>
      </c>
      <c r="T172" s="11">
        <f>(P172*1.75%)+P172</f>
        <v>52671205.46875</v>
      </c>
      <c r="U172" s="11"/>
      <c r="V172" s="11"/>
    </row>
    <row r="173" spans="1:22" ht="38.25">
      <c r="A173" s="9"/>
      <c r="B173" s="10"/>
      <c r="C173" s="12" t="s">
        <v>115</v>
      </c>
      <c r="D173" s="9"/>
      <c r="E173" s="9"/>
      <c r="F173" s="21">
        <f t="shared" si="11"/>
        <v>202655759</v>
      </c>
      <c r="G173" s="11">
        <v>25000000</v>
      </c>
      <c r="H173" s="11">
        <v>25000000</v>
      </c>
      <c r="I173" s="11"/>
      <c r="J173" s="11"/>
      <c r="K173" s="11">
        <v>25437500</v>
      </c>
      <c r="L173" s="11">
        <v>25000000</v>
      </c>
      <c r="M173" s="11"/>
      <c r="N173" s="11"/>
      <c r="O173" s="11">
        <v>25882656</v>
      </c>
      <c r="P173" s="11">
        <v>25000000</v>
      </c>
      <c r="Q173" s="11"/>
      <c r="R173" s="11"/>
      <c r="S173" s="11">
        <v>26335603</v>
      </c>
      <c r="T173" s="11">
        <v>25000000</v>
      </c>
      <c r="U173" s="11"/>
      <c r="V173" s="11"/>
    </row>
    <row r="174" spans="1:22" ht="12.75">
      <c r="A174" s="9"/>
      <c r="B174" s="10"/>
      <c r="C174" s="12" t="s">
        <v>114</v>
      </c>
      <c r="D174" s="9"/>
      <c r="E174" s="9"/>
      <c r="F174" s="21">
        <f t="shared" si="11"/>
        <v>50875000</v>
      </c>
      <c r="G174" s="11">
        <v>0</v>
      </c>
      <c r="H174" s="11">
        <v>25000000</v>
      </c>
      <c r="I174" s="11"/>
      <c r="J174" s="11"/>
      <c r="K174" s="11"/>
      <c r="L174" s="11">
        <v>25875000</v>
      </c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ht="12.75">
      <c r="A175" s="9"/>
      <c r="B175" s="10"/>
      <c r="C175" s="10"/>
      <c r="D175" s="9"/>
      <c r="E175" s="9"/>
      <c r="F175" s="21">
        <f t="shared" si="11"/>
        <v>253530759</v>
      </c>
      <c r="G175" s="11">
        <f>SUM(G173:G174)</f>
        <v>25000000</v>
      </c>
      <c r="H175" s="11">
        <f aca="true" t="shared" si="15" ref="H175:V175">SUM(H173:H174)</f>
        <v>50000000</v>
      </c>
      <c r="I175" s="11">
        <f t="shared" si="15"/>
        <v>0</v>
      </c>
      <c r="J175" s="11">
        <f t="shared" si="15"/>
        <v>0</v>
      </c>
      <c r="K175" s="11">
        <f t="shared" si="15"/>
        <v>25437500</v>
      </c>
      <c r="L175" s="11">
        <f t="shared" si="15"/>
        <v>50875000</v>
      </c>
      <c r="M175" s="11">
        <f t="shared" si="15"/>
        <v>0</v>
      </c>
      <c r="N175" s="11">
        <f t="shared" si="15"/>
        <v>0</v>
      </c>
      <c r="O175" s="11">
        <f t="shared" si="15"/>
        <v>25882656</v>
      </c>
      <c r="P175" s="11">
        <f t="shared" si="15"/>
        <v>25000000</v>
      </c>
      <c r="Q175" s="11">
        <f t="shared" si="15"/>
        <v>0</v>
      </c>
      <c r="R175" s="11">
        <f t="shared" si="15"/>
        <v>0</v>
      </c>
      <c r="S175" s="11">
        <f t="shared" si="15"/>
        <v>26335603</v>
      </c>
      <c r="T175" s="11">
        <f t="shared" si="15"/>
        <v>25000000</v>
      </c>
      <c r="U175" s="11">
        <f t="shared" si="15"/>
        <v>0</v>
      </c>
      <c r="V175" s="11">
        <f t="shared" si="15"/>
        <v>0</v>
      </c>
    </row>
    <row r="176" spans="1:22" ht="12.75">
      <c r="A176" s="18"/>
      <c r="B176" s="7"/>
      <c r="C176" s="7"/>
      <c r="D176" s="18"/>
      <c r="E176" s="18"/>
      <c r="F176" s="21">
        <f t="shared" si="11"/>
        <v>0</v>
      </c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ht="12.75">
      <c r="A177" s="9" t="s">
        <v>145</v>
      </c>
      <c r="B177" s="7"/>
      <c r="C177" s="7"/>
      <c r="D177" s="18"/>
      <c r="E177" s="18"/>
      <c r="F177" s="21"/>
      <c r="G177" s="19"/>
      <c r="H177" s="19"/>
      <c r="I177" s="19"/>
      <c r="J177" s="19"/>
      <c r="K177" s="9" t="s">
        <v>145</v>
      </c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2:22" ht="12.75">
      <c r="B178" s="10"/>
      <c r="C178" s="10"/>
      <c r="D178" s="9"/>
      <c r="E178" s="9"/>
      <c r="F178" s="21">
        <f t="shared" si="11"/>
        <v>415039606.9749758</v>
      </c>
      <c r="G178" s="11">
        <v>20000000</v>
      </c>
      <c r="H178" s="11">
        <v>81075578</v>
      </c>
      <c r="I178" s="11"/>
      <c r="J178" s="11"/>
      <c r="K178" s="11">
        <f>(G178*1.75%)+G178</f>
        <v>20350000</v>
      </c>
      <c r="L178" s="11">
        <f>(H178*1.75%)+H178</f>
        <v>82494400.615</v>
      </c>
      <c r="M178" s="11"/>
      <c r="N178" s="11"/>
      <c r="O178" s="11">
        <f>(K178*1.75%)+K178</f>
        <v>20706125</v>
      </c>
      <c r="P178" s="11">
        <f>(L178*1.75%)+L178</f>
        <v>83938052.62576249</v>
      </c>
      <c r="Q178" s="11"/>
      <c r="R178" s="11"/>
      <c r="S178" s="11">
        <f>(O178*1.75%)+O178</f>
        <v>21068482.1875</v>
      </c>
      <c r="T178" s="11">
        <f>(P178*1.75%)+P178</f>
        <v>85406968.54671334</v>
      </c>
      <c r="U178" s="11"/>
      <c r="V178" s="11"/>
    </row>
    <row r="179" spans="1:22" ht="12.75">
      <c r="A179" s="9"/>
      <c r="B179" s="10"/>
      <c r="C179" s="10"/>
      <c r="D179" s="9"/>
      <c r="E179" s="9"/>
      <c r="F179" s="21">
        <f t="shared" si="11"/>
        <v>0</v>
      </c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ht="12.75">
      <c r="A180" s="9"/>
      <c r="B180" s="10"/>
      <c r="C180" s="12" t="s">
        <v>110</v>
      </c>
      <c r="D180" s="9"/>
      <c r="E180" s="9"/>
      <c r="F180" s="21">
        <f t="shared" si="11"/>
        <v>221469629</v>
      </c>
      <c r="G180" s="11">
        <v>20000000</v>
      </c>
      <c r="H180" s="11"/>
      <c r="I180" s="11"/>
      <c r="J180" s="11"/>
      <c r="K180" s="11">
        <v>20350000</v>
      </c>
      <c r="L180" s="11"/>
      <c r="M180" s="11"/>
      <c r="N180" s="11"/>
      <c r="O180" s="11">
        <v>20706125</v>
      </c>
      <c r="P180" s="11">
        <v>68938053</v>
      </c>
      <c r="Q180" s="11"/>
      <c r="R180" s="11"/>
      <c r="S180" s="11">
        <v>21068482</v>
      </c>
      <c r="T180" s="11">
        <v>70406969</v>
      </c>
      <c r="U180" s="11"/>
      <c r="V180" s="11"/>
    </row>
    <row r="181" spans="1:22" ht="12.75">
      <c r="A181" s="9"/>
      <c r="B181" s="10"/>
      <c r="C181" s="12" t="s">
        <v>111</v>
      </c>
      <c r="D181" s="9"/>
      <c r="E181" s="9"/>
      <c r="F181" s="21">
        <f t="shared" si="11"/>
        <v>133569979</v>
      </c>
      <c r="G181" s="11"/>
      <c r="H181" s="11">
        <v>66075578</v>
      </c>
      <c r="I181" s="11"/>
      <c r="J181" s="11"/>
      <c r="K181" s="11"/>
      <c r="L181" s="11">
        <v>67494401</v>
      </c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ht="25.5">
      <c r="A182" s="9"/>
      <c r="B182" s="10"/>
      <c r="C182" s="12" t="s">
        <v>112</v>
      </c>
      <c r="D182" s="9"/>
      <c r="E182" s="9"/>
      <c r="F182" s="21">
        <f t="shared" si="11"/>
        <v>60000000</v>
      </c>
      <c r="G182" s="11"/>
      <c r="H182" s="11">
        <v>15000000</v>
      </c>
      <c r="I182" s="11"/>
      <c r="J182" s="11"/>
      <c r="K182" s="11"/>
      <c r="L182" s="11">
        <v>15000000</v>
      </c>
      <c r="M182" s="11"/>
      <c r="N182" s="11"/>
      <c r="O182" s="11"/>
      <c r="P182" s="11">
        <v>15000000</v>
      </c>
      <c r="Q182" s="11"/>
      <c r="R182" s="11"/>
      <c r="S182" s="11"/>
      <c r="T182" s="11">
        <v>15000000</v>
      </c>
      <c r="U182" s="11"/>
      <c r="V182" s="11"/>
    </row>
    <row r="183" spans="1:22" ht="12.75">
      <c r="A183" s="9"/>
      <c r="B183" s="10"/>
      <c r="C183" s="10"/>
      <c r="D183" s="9"/>
      <c r="E183" s="9"/>
      <c r="F183" s="21">
        <f t="shared" si="11"/>
        <v>415039608</v>
      </c>
      <c r="G183" s="11">
        <f>SUM(G179:G182)</f>
        <v>20000000</v>
      </c>
      <c r="H183" s="11">
        <f aca="true" t="shared" si="16" ref="H183:V183">SUM(H179:H182)</f>
        <v>81075578</v>
      </c>
      <c r="I183" s="11">
        <f t="shared" si="16"/>
        <v>0</v>
      </c>
      <c r="J183" s="11">
        <f t="shared" si="16"/>
        <v>0</v>
      </c>
      <c r="K183" s="11">
        <f t="shared" si="16"/>
        <v>20350000</v>
      </c>
      <c r="L183" s="11">
        <f t="shared" si="16"/>
        <v>82494401</v>
      </c>
      <c r="M183" s="11">
        <f t="shared" si="16"/>
        <v>0</v>
      </c>
      <c r="N183" s="11">
        <f t="shared" si="16"/>
        <v>0</v>
      </c>
      <c r="O183" s="11">
        <f t="shared" si="16"/>
        <v>20706125</v>
      </c>
      <c r="P183" s="11">
        <f t="shared" si="16"/>
        <v>83938053</v>
      </c>
      <c r="Q183" s="11">
        <f t="shared" si="16"/>
        <v>0</v>
      </c>
      <c r="R183" s="11">
        <f t="shared" si="16"/>
        <v>0</v>
      </c>
      <c r="S183" s="11">
        <f t="shared" si="16"/>
        <v>21068482</v>
      </c>
      <c r="T183" s="11">
        <f t="shared" si="16"/>
        <v>85406969</v>
      </c>
      <c r="U183" s="11">
        <f t="shared" si="16"/>
        <v>0</v>
      </c>
      <c r="V183" s="11">
        <f t="shared" si="16"/>
        <v>0</v>
      </c>
    </row>
    <row r="184" spans="7:22" ht="12.75"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7:22" ht="12.75"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7:22" ht="12.75"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7:22" ht="12.75"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7:22" ht="12.75"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7:22" ht="12.75"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7:22" ht="12.75"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7:22" ht="12.75"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7:22" ht="12.75"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7:22" ht="12.75"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7:22" ht="12.75"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7:22" ht="12.75"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7:22" ht="12.75"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7:22" ht="12.75"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</sheetData>
  <sheetProtection/>
  <mergeCells count="12">
    <mergeCell ref="A1:V1"/>
    <mergeCell ref="G3:V3"/>
    <mergeCell ref="F3:F5"/>
    <mergeCell ref="C3:C5"/>
    <mergeCell ref="A3:A5"/>
    <mergeCell ref="B25:B26"/>
    <mergeCell ref="B4:B5"/>
    <mergeCell ref="A2:V2"/>
    <mergeCell ref="G4:J4"/>
    <mergeCell ref="K4:N4"/>
    <mergeCell ref="O4:R4"/>
    <mergeCell ref="S4:V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  <rowBreaks count="5" manualBreakCount="5">
    <brk id="30" max="255" man="1"/>
    <brk id="56" max="255" man="1"/>
    <brk id="84" max="255" man="1"/>
    <brk id="118" max="255" man="1"/>
    <brk id="14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62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63.8515625" style="0" customWidth="1"/>
  </cols>
  <sheetData>
    <row r="1" ht="15.75">
      <c r="A1" s="1" t="s">
        <v>0</v>
      </c>
    </row>
    <row r="2" ht="15">
      <c r="A2" s="2"/>
    </row>
    <row r="3" ht="15.75">
      <c r="A3" s="3" t="s">
        <v>1</v>
      </c>
    </row>
    <row r="4" ht="15.75">
      <c r="A4" s="3"/>
    </row>
    <row r="5" ht="34.5">
      <c r="A5" s="4" t="s">
        <v>2</v>
      </c>
    </row>
    <row r="6" ht="51.75">
      <c r="A6" s="4" t="s">
        <v>3</v>
      </c>
    </row>
    <row r="7" ht="21" customHeight="1">
      <c r="A7" s="4" t="s">
        <v>4</v>
      </c>
    </row>
    <row r="8" ht="59.25" customHeight="1">
      <c r="A8" s="4" t="s">
        <v>5</v>
      </c>
    </row>
    <row r="9" ht="86.25">
      <c r="A9" s="4" t="s">
        <v>6</v>
      </c>
    </row>
    <row r="10" ht="17.25">
      <c r="A10" s="4" t="s">
        <v>7</v>
      </c>
    </row>
    <row r="11" ht="34.5">
      <c r="A11" s="4" t="s">
        <v>8</v>
      </c>
    </row>
    <row r="12" ht="34.5">
      <c r="A12" s="4" t="s">
        <v>9</v>
      </c>
    </row>
    <row r="13" ht="17.25">
      <c r="A13" s="4" t="s">
        <v>10</v>
      </c>
    </row>
    <row r="14" ht="34.5">
      <c r="A14" s="4" t="s">
        <v>11</v>
      </c>
    </row>
    <row r="15" ht="51.75">
      <c r="A15" s="4" t="s">
        <v>12</v>
      </c>
    </row>
    <row r="16" ht="17.25">
      <c r="A16" s="4" t="s">
        <v>13</v>
      </c>
    </row>
    <row r="17" ht="17.25">
      <c r="A17" s="4" t="s">
        <v>14</v>
      </c>
    </row>
    <row r="18" ht="15.75">
      <c r="A18" s="3"/>
    </row>
    <row r="19" ht="15.75">
      <c r="A19" s="3" t="s">
        <v>15</v>
      </c>
    </row>
    <row r="20" ht="15.75">
      <c r="A20" s="3"/>
    </row>
    <row r="21" ht="17.25">
      <c r="A21" s="4" t="s">
        <v>16</v>
      </c>
    </row>
    <row r="22" ht="69">
      <c r="A22" s="4" t="s">
        <v>17</v>
      </c>
    </row>
    <row r="23" ht="51.75">
      <c r="A23" s="4" t="s">
        <v>18</v>
      </c>
    </row>
    <row r="24" ht="17.25">
      <c r="A24" s="4" t="s">
        <v>19</v>
      </c>
    </row>
    <row r="25" ht="34.5">
      <c r="A25" s="4" t="s">
        <v>20</v>
      </c>
    </row>
    <row r="26" ht="86.25">
      <c r="A26" s="4" t="s">
        <v>21</v>
      </c>
    </row>
    <row r="27" ht="103.5">
      <c r="A27" s="4" t="s">
        <v>22</v>
      </c>
    </row>
    <row r="28" ht="15.75">
      <c r="A28" s="3"/>
    </row>
    <row r="29" ht="15.75">
      <c r="A29" s="3" t="s">
        <v>23</v>
      </c>
    </row>
    <row r="30" ht="15.75">
      <c r="A30" s="3"/>
    </row>
    <row r="31" ht="69">
      <c r="A31" s="4" t="s">
        <v>24</v>
      </c>
    </row>
    <row r="32" ht="34.5">
      <c r="A32" s="4" t="s">
        <v>25</v>
      </c>
    </row>
    <row r="33" ht="17.25">
      <c r="A33" s="4" t="s">
        <v>26</v>
      </c>
    </row>
    <row r="34" ht="34.5">
      <c r="A34" s="4" t="s">
        <v>27</v>
      </c>
    </row>
    <row r="35" ht="34.5">
      <c r="A35" s="4" t="s">
        <v>28</v>
      </c>
    </row>
    <row r="36" ht="34.5">
      <c r="A36" s="4" t="s">
        <v>29</v>
      </c>
    </row>
    <row r="37" ht="15.75">
      <c r="A37" s="3"/>
    </row>
    <row r="38" ht="17.25">
      <c r="A38" s="4"/>
    </row>
    <row r="39" ht="15.75">
      <c r="A39" s="3" t="s">
        <v>30</v>
      </c>
    </row>
    <row r="40" ht="15.75">
      <c r="A40" s="3"/>
    </row>
    <row r="41" ht="67.5">
      <c r="A41" s="4" t="s">
        <v>31</v>
      </c>
    </row>
    <row r="42" ht="17.25">
      <c r="A42" s="4"/>
    </row>
    <row r="43" ht="17.25">
      <c r="A43" s="4"/>
    </row>
    <row r="44" ht="34.5">
      <c r="A44" s="4" t="s">
        <v>32</v>
      </c>
    </row>
    <row r="45" ht="34.5">
      <c r="A45" s="4" t="s">
        <v>33</v>
      </c>
    </row>
    <row r="46" ht="34.5">
      <c r="A46" s="4" t="s">
        <v>34</v>
      </c>
    </row>
    <row r="47" ht="34.5">
      <c r="A47" s="4" t="s">
        <v>35</v>
      </c>
    </row>
    <row r="48" ht="17.25">
      <c r="A48" s="4" t="s">
        <v>36</v>
      </c>
    </row>
    <row r="49" ht="17.25">
      <c r="A49" s="4" t="s">
        <v>37</v>
      </c>
    </row>
    <row r="50" ht="51.75">
      <c r="A50" s="4" t="s">
        <v>38</v>
      </c>
    </row>
    <row r="51" ht="15.75">
      <c r="A51" s="3"/>
    </row>
    <row r="52" ht="15.75">
      <c r="A52" s="3" t="s">
        <v>39</v>
      </c>
    </row>
    <row r="53" ht="15.75">
      <c r="A53" s="3"/>
    </row>
    <row r="54" ht="51.75">
      <c r="A54" s="4" t="s">
        <v>40</v>
      </c>
    </row>
    <row r="55" ht="34.5">
      <c r="A55" s="4" t="s">
        <v>41</v>
      </c>
    </row>
    <row r="56" ht="34.5">
      <c r="A56" s="4" t="s">
        <v>42</v>
      </c>
    </row>
    <row r="57" ht="15.75">
      <c r="A57" s="3"/>
    </row>
    <row r="58" ht="15.75">
      <c r="A58" s="3"/>
    </row>
    <row r="59" ht="15.75">
      <c r="A59" s="3" t="s">
        <v>43</v>
      </c>
    </row>
    <row r="60" ht="15.75">
      <c r="A60" s="3"/>
    </row>
    <row r="61" ht="34.5">
      <c r="A61" s="4" t="s">
        <v>44</v>
      </c>
    </row>
    <row r="62" ht="51.75">
      <c r="A62" s="4" t="s">
        <v>45</v>
      </c>
    </row>
    <row r="63" ht="34.5">
      <c r="A63" s="4" t="s">
        <v>46</v>
      </c>
    </row>
    <row r="64" ht="34.5">
      <c r="A64" s="4" t="s">
        <v>47</v>
      </c>
    </row>
    <row r="65" ht="15.75">
      <c r="A65" s="3"/>
    </row>
    <row r="66" ht="15.75">
      <c r="A66" s="3" t="s">
        <v>48</v>
      </c>
    </row>
    <row r="67" ht="15.75">
      <c r="A67" s="3"/>
    </row>
    <row r="68" ht="69">
      <c r="A68" s="3" t="s">
        <v>49</v>
      </c>
    </row>
    <row r="69" ht="34.5">
      <c r="A69" s="4" t="s">
        <v>50</v>
      </c>
    </row>
    <row r="70" ht="17.25">
      <c r="A70" s="4" t="s">
        <v>51</v>
      </c>
    </row>
    <row r="71" ht="17.25">
      <c r="A71" s="4" t="s">
        <v>52</v>
      </c>
    </row>
    <row r="72" ht="17.25">
      <c r="A72" s="4" t="s">
        <v>53</v>
      </c>
    </row>
    <row r="73" ht="17.25">
      <c r="A73" s="4" t="s">
        <v>54</v>
      </c>
    </row>
    <row r="74" ht="34.5">
      <c r="A74" s="4" t="s">
        <v>55</v>
      </c>
    </row>
    <row r="75" ht="17.25">
      <c r="A75" s="4" t="s">
        <v>56</v>
      </c>
    </row>
    <row r="76" ht="17.25">
      <c r="A76" s="4"/>
    </row>
    <row r="77" ht="15.75">
      <c r="A77" s="3" t="s">
        <v>57</v>
      </c>
    </row>
    <row r="78" ht="15.75">
      <c r="A78" s="3"/>
    </row>
    <row r="79" ht="17.25">
      <c r="A79" s="4" t="s">
        <v>58</v>
      </c>
    </row>
    <row r="80" ht="17.25">
      <c r="A80" s="4" t="s">
        <v>59</v>
      </c>
    </row>
    <row r="81" ht="17.25">
      <c r="A81" s="4" t="s">
        <v>60</v>
      </c>
    </row>
    <row r="82" ht="34.5">
      <c r="A82" s="4" t="s">
        <v>61</v>
      </c>
    </row>
    <row r="83" ht="17.25">
      <c r="A83" s="4" t="s">
        <v>62</v>
      </c>
    </row>
    <row r="84" ht="17.25">
      <c r="A84" s="4" t="s">
        <v>63</v>
      </c>
    </row>
    <row r="85" ht="15.75">
      <c r="A85" s="3"/>
    </row>
    <row r="86" ht="30.75">
      <c r="A86" s="3" t="s">
        <v>64</v>
      </c>
    </row>
    <row r="87" ht="15.75">
      <c r="A87" s="3"/>
    </row>
    <row r="88" ht="69">
      <c r="A88" s="4" t="s">
        <v>65</v>
      </c>
    </row>
    <row r="89" ht="34.5">
      <c r="A89" s="4" t="s">
        <v>66</v>
      </c>
    </row>
    <row r="90" ht="51.75">
      <c r="A90" s="4" t="s">
        <v>67</v>
      </c>
    </row>
    <row r="91" ht="15.75">
      <c r="A91" s="3"/>
    </row>
    <row r="92" ht="15.75">
      <c r="A92" s="3" t="s">
        <v>68</v>
      </c>
    </row>
    <row r="93" ht="15.75">
      <c r="A93" s="3"/>
    </row>
    <row r="94" ht="34.5">
      <c r="A94" s="4" t="s">
        <v>69</v>
      </c>
    </row>
    <row r="95" ht="51.75">
      <c r="A95" s="4" t="s">
        <v>70</v>
      </c>
    </row>
    <row r="96" ht="34.5">
      <c r="A96" s="4" t="s">
        <v>71</v>
      </c>
    </row>
    <row r="97" ht="15.75">
      <c r="A97" s="3"/>
    </row>
    <row r="98" ht="15.75">
      <c r="A98" s="3" t="s">
        <v>72</v>
      </c>
    </row>
    <row r="99" ht="15.75">
      <c r="A99" s="3"/>
    </row>
    <row r="100" ht="34.5">
      <c r="A100" s="4" t="s">
        <v>73</v>
      </c>
    </row>
    <row r="101" ht="17.25">
      <c r="A101" s="4"/>
    </row>
    <row r="102" ht="15.75">
      <c r="A102" s="3"/>
    </row>
    <row r="103" ht="15.75">
      <c r="A103" s="3" t="s">
        <v>74</v>
      </c>
    </row>
    <row r="104" ht="15.75">
      <c r="A104" s="3"/>
    </row>
    <row r="105" ht="34.5">
      <c r="A105" s="4" t="s">
        <v>75</v>
      </c>
    </row>
    <row r="106" ht="17.25">
      <c r="A106" s="4" t="s">
        <v>76</v>
      </c>
    </row>
    <row r="107" ht="51.75">
      <c r="A107" s="4" t="s">
        <v>77</v>
      </c>
    </row>
    <row r="108" ht="34.5">
      <c r="A108" s="4" t="s">
        <v>78</v>
      </c>
    </row>
    <row r="109" ht="34.5">
      <c r="A109" s="4" t="s">
        <v>79</v>
      </c>
    </row>
    <row r="110" ht="17.25">
      <c r="A110" s="4" t="s">
        <v>80</v>
      </c>
    </row>
    <row r="111" ht="17.25">
      <c r="A111" s="4" t="s">
        <v>81</v>
      </c>
    </row>
    <row r="112" ht="17.25">
      <c r="A112" s="4" t="s">
        <v>82</v>
      </c>
    </row>
    <row r="113" ht="17.25">
      <c r="A113" s="4"/>
    </row>
    <row r="114" ht="15.75">
      <c r="A114" s="3" t="s">
        <v>83</v>
      </c>
    </row>
    <row r="115" ht="15.75">
      <c r="A115" s="3"/>
    </row>
    <row r="116" ht="51.75">
      <c r="A116" s="4" t="s">
        <v>84</v>
      </c>
    </row>
    <row r="117" ht="17.25">
      <c r="A117" s="4" t="s">
        <v>85</v>
      </c>
    </row>
    <row r="118" ht="17.25">
      <c r="A118" s="4" t="s">
        <v>86</v>
      </c>
    </row>
    <row r="119" ht="51.75">
      <c r="A119" s="4" t="s">
        <v>87</v>
      </c>
    </row>
    <row r="120" ht="34.5">
      <c r="A120" s="4" t="s">
        <v>88</v>
      </c>
    </row>
    <row r="121" ht="69">
      <c r="A121" s="4" t="s">
        <v>89</v>
      </c>
    </row>
    <row r="122" ht="34.5">
      <c r="A122" s="4" t="s">
        <v>90</v>
      </c>
    </row>
    <row r="123" ht="17.25">
      <c r="A123" s="4" t="s">
        <v>91</v>
      </c>
    </row>
    <row r="124" ht="17.25">
      <c r="A124" s="4"/>
    </row>
    <row r="125" ht="15.75">
      <c r="A125" s="3" t="s">
        <v>92</v>
      </c>
    </row>
    <row r="126" ht="15.75">
      <c r="A126" s="3"/>
    </row>
    <row r="127" ht="17.25">
      <c r="A127" s="4" t="s">
        <v>93</v>
      </c>
    </row>
    <row r="128" ht="20.25" customHeight="1">
      <c r="A128" s="4" t="s">
        <v>94</v>
      </c>
    </row>
    <row r="129" ht="17.25">
      <c r="A129" s="4" t="s">
        <v>95</v>
      </c>
    </row>
    <row r="130" ht="17.25">
      <c r="A130" s="4" t="s">
        <v>96</v>
      </c>
    </row>
    <row r="131" ht="17.25">
      <c r="A131" s="4" t="s">
        <v>97</v>
      </c>
    </row>
    <row r="132" ht="17.25">
      <c r="A132" s="4" t="s">
        <v>98</v>
      </c>
    </row>
    <row r="133" ht="86.25">
      <c r="A133" s="4" t="s">
        <v>99</v>
      </c>
    </row>
    <row r="134" ht="15.75">
      <c r="A134" s="3"/>
    </row>
    <row r="135" ht="15.75">
      <c r="A135" s="3" t="s">
        <v>100</v>
      </c>
    </row>
    <row r="136" ht="15.75">
      <c r="A136" s="3"/>
    </row>
    <row r="137" ht="34.5">
      <c r="A137" s="4" t="s">
        <v>101</v>
      </c>
    </row>
    <row r="138" ht="51.75">
      <c r="A138" s="4" t="s">
        <v>102</v>
      </c>
    </row>
    <row r="139" ht="34.5">
      <c r="A139" s="4" t="s">
        <v>119</v>
      </c>
    </row>
    <row r="140" ht="86.25">
      <c r="A140" s="4" t="s">
        <v>103</v>
      </c>
    </row>
    <row r="141" ht="34.5">
      <c r="A141" s="4" t="s">
        <v>104</v>
      </c>
    </row>
    <row r="142" ht="15.75">
      <c r="A142" s="3"/>
    </row>
    <row r="143" ht="15.75">
      <c r="A143" s="3"/>
    </row>
    <row r="144" ht="15.75">
      <c r="A144" s="3" t="s">
        <v>105</v>
      </c>
    </row>
    <row r="145" ht="15.75">
      <c r="A145" s="3"/>
    </row>
    <row r="146" ht="34.5">
      <c r="A146" s="4" t="s">
        <v>106</v>
      </c>
    </row>
    <row r="147" ht="51.75">
      <c r="A147" s="4" t="s">
        <v>107</v>
      </c>
    </row>
    <row r="148" ht="51.75">
      <c r="A148" s="4" t="s">
        <v>108</v>
      </c>
    </row>
    <row r="149" ht="17.25">
      <c r="A149" s="4"/>
    </row>
    <row r="150" ht="15.75">
      <c r="A150" s="3" t="s">
        <v>109</v>
      </c>
    </row>
    <row r="151" ht="15.75">
      <c r="A151" s="3"/>
    </row>
    <row r="152" ht="34.5">
      <c r="A152" s="4" t="s">
        <v>110</v>
      </c>
    </row>
    <row r="153" ht="17.25">
      <c r="A153" s="4" t="s">
        <v>111</v>
      </c>
    </row>
    <row r="154" ht="34.5">
      <c r="A154" s="4" t="s">
        <v>112</v>
      </c>
    </row>
    <row r="155" ht="15.75">
      <c r="A155" s="3"/>
    </row>
    <row r="156" ht="15.75">
      <c r="A156" s="3" t="s">
        <v>113</v>
      </c>
    </row>
    <row r="157" ht="15.75">
      <c r="A157" s="3"/>
    </row>
    <row r="158" ht="17.25">
      <c r="A158" s="4" t="s">
        <v>114</v>
      </c>
    </row>
    <row r="159" ht="69">
      <c r="A159" s="4" t="s">
        <v>115</v>
      </c>
    </row>
    <row r="160" ht="34.5">
      <c r="A160" s="4" t="s">
        <v>116</v>
      </c>
    </row>
    <row r="161" ht="17.25">
      <c r="A161" s="4" t="s">
        <v>117</v>
      </c>
    </row>
    <row r="162" ht="69">
      <c r="A162" s="4" t="s">
        <v>118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Mayra Leguizamon</cp:lastModifiedBy>
  <cp:lastPrinted>2012-03-29T16:38:48Z</cp:lastPrinted>
  <dcterms:created xsi:type="dcterms:W3CDTF">2012-02-29T14:46:19Z</dcterms:created>
  <dcterms:modified xsi:type="dcterms:W3CDTF">2013-09-26T15:58:17Z</dcterms:modified>
  <cp:category/>
  <cp:version/>
  <cp:contentType/>
  <cp:contentStatus/>
</cp:coreProperties>
</file>