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<sst xmlns="http://schemas.openxmlformats.org/spreadsheetml/2006/main" count="194" uniqueCount="164">
  <si>
    <t>DIMENSIÓN</t>
  </si>
  <si>
    <t>PROGRAMAS</t>
  </si>
  <si>
    <t>SUBPROGRAMA</t>
  </si>
  <si>
    <t>OBJETIVOS PROGRAMATICOS</t>
  </si>
  <si>
    <t>METAS DE PRODUCTO PARA EL CUATRENIO</t>
  </si>
  <si>
    <t>CODIGO BPIM</t>
  </si>
  <si>
    <t>INDICADOR</t>
  </si>
  <si>
    <t>NOMBRE</t>
  </si>
  <si>
    <t>LINEA BASE</t>
  </si>
  <si>
    <t>VALOR PROGRAMADO VIGENCIA 2013</t>
  </si>
  <si>
    <t>RECURSOS</t>
  </si>
  <si>
    <t>MONTO</t>
  </si>
  <si>
    <t>FUENTE</t>
  </si>
  <si>
    <t>RUBRO PRESUPUESTAL</t>
  </si>
  <si>
    <t>FUENTES DE FINANCIACIÓN</t>
  </si>
  <si>
    <t>RESPONSABLE</t>
  </si>
  <si>
    <t>SOLUCIONES AMBIENTALES</t>
  </si>
  <si>
    <t>OBJETIVOS ESTRATÉGICOS DE IMPACTO</t>
  </si>
  <si>
    <t>Implementar estrategias ambientales que permitan defender la conservación y protección de la biodiversidad y los recursos naturales en el municipio como ecosistemas estratégicos, zonas forestales y paisajísticas, un potencial ambiental de Hato Corozal - Casanare.</t>
  </si>
  <si>
    <t xml:space="preserve">SECTOR </t>
  </si>
  <si>
    <t>MEDIO AMBIENTE</t>
  </si>
  <si>
    <t>Ejecutar procesos y proyectos locales sostenibles para el fortalecimiento de la biodiversidad ambiental, las cuencas hidrográficas, la conservación del hábitat natural con la inclusión de la población de las áreas influyentes del municipio.</t>
  </si>
  <si>
    <t>Capacitar 100 productores en educación ambiental.</t>
  </si>
  <si>
    <t>SOLUCION PARA APOYO, FORTALECIMIENTO Y CONSOLIDACIÓN DE LOS PROCESOS DE ORDENAMIENTO AMBIENTAL CONSERVACION, PROTECCION, Y RECUPERACION DE CUENCAS HIDROGRAFICAS PARA EL MANEJO INTEGRAL DEL AGUA</t>
  </si>
  <si>
    <t>ORDENAMIENTO DE CUENCAS HIDROGRAFICAS</t>
  </si>
  <si>
    <t>PROYECTO</t>
  </si>
  <si>
    <t>FORTALECIMIENTO, APOYO Y CONSOLIDACIÓN DE LOS PROCESOS DE ORDENAMIENTO AMBIENTAL CONSERVACION, PROTECCION, Y RECUPERACION DE CUENCAS HIDROGRAFICAS Y LA BIODIVERSIDAD EN ECOSISTEMAS DEL MUNICIPIO DE HATO COROZAL - CASANARE.</t>
  </si>
  <si>
    <t>2012-85125010</t>
  </si>
  <si>
    <t>GERENCIA DE PLANEACIÓN Y POLITICA SECTORIAL</t>
  </si>
  <si>
    <t>2.05.38.01.01.01</t>
  </si>
  <si>
    <t xml:space="preserve"> Identificación de un proyecto para el aprovechamiento y uso racional de especies nativas </t>
  </si>
  <si>
    <t xml:space="preserve"> Restablecimiento de la ronda de protección y construcción de sendero ecológico de la quebrada las guamas, área urbana. </t>
  </si>
  <si>
    <t xml:space="preserve"> Actualización anual de la agenda ambiental.  </t>
  </si>
  <si>
    <t xml:space="preserve"> Elaboración de la política ambiental para el municipio. </t>
  </si>
  <si>
    <t xml:space="preserve">CONSERVACIÓN, PROTECCIÓN Y USO RACIONAL DE LA BIODIVERSIDAD EN ECOSISTEMAS DEL MUNICIPIO </t>
  </si>
  <si>
    <t>CONSERVACION Y PROTECCION DE LA BIODIVERSIDAD EN ECOSISTEMAS ESTRATEGICOS DEL MUNICIPIO COMO PARTE DE LA SOLUCION.</t>
  </si>
  <si>
    <t>2.05.38.02.01.01</t>
  </si>
  <si>
    <t>2.05.38.02.01.02</t>
  </si>
  <si>
    <t>2.05.38.02.01.03</t>
  </si>
  <si>
    <t>Productores capacitados</t>
  </si>
  <si>
    <t>Proyecto identificado.</t>
  </si>
  <si>
    <t>Sendero ecológico construido.</t>
  </si>
  <si>
    <t>Agenda ambiental actualizada.</t>
  </si>
  <si>
    <t>Política ambiental elaborada.</t>
  </si>
  <si>
    <t>SOLUCIONES EN INFRAESTRUCTURA PARA EL DESARROLLO</t>
  </si>
  <si>
    <t>Gestionar la construcción, adecuación y mantenimiento de la infraestructura existente y necesaria para que el Municipio de Hato Corozal adquiera su desarrollo socio-económico, y mejore las condiciones de vida, adelantando las acciones necesarias ante el gobierno Nacional y Departamental.</t>
  </si>
  <si>
    <t>INTEGRACION VIAL</t>
  </si>
  <si>
    <t>Optimizar la malla vial urbana y rural a través de la construcción, mantenimiento y adecuación de las mismas, para facilitar la conectividad social y productiva del Municipio de Hato Corozal Casanare.</t>
  </si>
  <si>
    <t>Señalización del 100% de las vías urbanas pavimentadas.</t>
  </si>
  <si>
    <t>Mantenimiento y mejoramiento de vías rurales y caminos carreteables en un 30%, anual.</t>
  </si>
  <si>
    <t>Cofinanciación para conformación del terraplén y obras de arte entre hato corozal puerto Colombia.</t>
  </si>
  <si>
    <t>Construcción de 20 obras de arte</t>
  </si>
  <si>
    <t>Construcción de 08 puentes sobre las vías terciarias del municipio, en cofinanciación con el departamento y la empresa privada</t>
  </si>
  <si>
    <t>CONSTRUCCION, MANTENIMIENTO Y PAVIMENTACION DE VIAS.</t>
  </si>
  <si>
    <t xml:space="preserve">SOLUCIONES EN INFRAESTRUCTURA VIAL Y DE TRANSPORTE </t>
  </si>
  <si>
    <t>CONSTRUCCIÓN, MANTENIMIENTO Y RECUPERACIÓN DE VÍAS URBANAS Y TERCIARIAS DEL MUNICIPIO DE HATO COROZAL.</t>
  </si>
  <si>
    <t>2012-85125016</t>
  </si>
  <si>
    <t>Vías pavimentadas señalizadas.</t>
  </si>
  <si>
    <t>% intervenido anualmente.</t>
  </si>
  <si>
    <t>Km de terraplén y obras de arte gestionadas.</t>
  </si>
  <si>
    <t>Obras de arte construidas.</t>
  </si>
  <si>
    <t>N/D</t>
  </si>
  <si>
    <t>Puentes construidos.</t>
  </si>
  <si>
    <t>2.05.35.01.01.01</t>
  </si>
  <si>
    <t>2.05.35.01.01.02</t>
  </si>
  <si>
    <t>2.05.35.01.01.03</t>
  </si>
  <si>
    <t>2.05.35.01.01.04</t>
  </si>
  <si>
    <t>2.05.35.01.01.05</t>
  </si>
  <si>
    <t>Elaborar el plan vial para el municipio de hato corozal</t>
  </si>
  <si>
    <t>Gestionar con la empresa pública y privada el desarrollo de proyectos viales para el municipio.</t>
  </si>
  <si>
    <t>Realizar los estudios y diseños de pre inversión necesarios para el sector</t>
  </si>
  <si>
    <t>ESTUDIOS Y DISEÑOS</t>
  </si>
  <si>
    <t>Plan vial elaborado.</t>
  </si>
  <si>
    <t>No. de proyectos viales gestionados.</t>
  </si>
  <si>
    <t>Estudios y diseños realizados.</t>
  </si>
  <si>
    <t>2.05.35.01.02.01</t>
  </si>
  <si>
    <t>2.05.35.01.02.02</t>
  </si>
  <si>
    <t>2.05.35.01.02.03</t>
  </si>
  <si>
    <t xml:space="preserve"> Mantenimiento, adecuación, insumos y optimización de las estructuras hidráulicas de la planta de tratamiento y de los laboratorios del sistema de acueducto urbano. </t>
  </si>
  <si>
    <t xml:space="preserve"> Estudios,  diseños y construcción de la sistematización del sistema de acueducto urbano </t>
  </si>
  <si>
    <t xml:space="preserve"> Subsidios en  acueducto </t>
  </si>
  <si>
    <t xml:space="preserve">Construcción, optimización  y mejoramiento de acueductos. </t>
  </si>
  <si>
    <t>SOLUCIONES PARA AMPLIACIÓN Y OPTIMIZACION DEL SERVICIO DE ACUEDUCTO</t>
  </si>
  <si>
    <t>AGUA POTABLE Y SANEAMIENTO BASICO</t>
  </si>
  <si>
    <t>Incrementar la calidad de vida de la comunidad del municipio de Hato Corozal a partir de la gestión e inversión de recursos para disminuir los índices de necesidades básicas insatisfechas en el área urbana, centros poblados y viviendas dispersas, en los sectores de agua potable y saneamiento básico.</t>
  </si>
  <si>
    <t>Mantenimiento y adecuación realizada.</t>
  </si>
  <si>
    <t>Sistematización construida</t>
  </si>
  <si>
    <t>Global</t>
  </si>
  <si>
    <t>2.05.41.01.01.01</t>
  </si>
  <si>
    <t>2.05.41.01.01.02</t>
  </si>
  <si>
    <t>2.05.41.01.01.03</t>
  </si>
  <si>
    <t>GERENCIA DE PLANEACIÓN Y POLITICA SECTORIAL - EPHAC</t>
  </si>
  <si>
    <t xml:space="preserve">Elaboración del plan de manejo ambiental de la microcuenca de la quebrada las guamas, fuente hídrica de abastecimiento del acueducto urbano </t>
  </si>
  <si>
    <t xml:space="preserve">Adecuado manejo y aprovechamiento de las microcuencas abastecedoras  </t>
  </si>
  <si>
    <t>Plan de manejo elaborado</t>
  </si>
  <si>
    <t>2.05.41.01.02.01</t>
  </si>
  <si>
    <t xml:space="preserve"> Aumento en un 95% la eficiencia de la planta de tratamiento de aguas residuales del sector urbano </t>
  </si>
  <si>
    <t xml:space="preserve"> Subsidios en alcantarillado </t>
  </si>
  <si>
    <t xml:space="preserve"> Alcanzar una cobertura del 100% del servicio de alcantarillado urbano, al finalizar el cuatrenio. </t>
  </si>
  <si>
    <t xml:space="preserve"> Mantenimiento de  300 metros de cerca viva, lagunas de oxidación </t>
  </si>
  <si>
    <t>Mantenimiento y optimización sistema de tratamiento de aguas residuales</t>
  </si>
  <si>
    <t xml:space="preserve"> Optimización y expansión, red de recolección</t>
  </si>
  <si>
    <t>SOLUCIONES PARA AMPLIACIÓN Y OPTIMIZACION SERVICIO DE ALCANTARILLADO</t>
  </si>
  <si>
    <t>2.05.41.02.01.01</t>
  </si>
  <si>
    <t>2.05.41.02.02.01</t>
  </si>
  <si>
    <t>2.05.41.02.02.02</t>
  </si>
  <si>
    <t>2.05.41.02.03.01</t>
  </si>
  <si>
    <t>Mantenimiento y optimización realizados.</t>
  </si>
  <si>
    <t>Cobertura en alcantarillado en el área urbana</t>
  </si>
  <si>
    <t>Subsidios</t>
  </si>
  <si>
    <t>Metros lineales de cerca viva intervenidos</t>
  </si>
  <si>
    <t xml:space="preserve"> Elaboración e implementación del plan de manejo integral de residuos sólidos . </t>
  </si>
  <si>
    <t xml:space="preserve"> Celebración de convenios con los municipios de Tame y Yopal para la utilización de la planta, durante el cuatrenio. </t>
  </si>
  <si>
    <t xml:space="preserve"> Subsidios  en aseo </t>
  </si>
  <si>
    <t>2.05.41.03.01.01</t>
  </si>
  <si>
    <t>2.05.41.03.01.02</t>
  </si>
  <si>
    <t>2.05.41.03.01.03</t>
  </si>
  <si>
    <t>Plan elaborado e implementado.</t>
  </si>
  <si>
    <t>Convenios celebrados</t>
  </si>
  <si>
    <t>Subsidios Aseo</t>
  </si>
  <si>
    <t xml:space="preserve"> SOLUCIONES PARA MANEJO INTEGRAL DE RESIDUOS SOLIDOS</t>
  </si>
  <si>
    <t xml:space="preserve">Planta de manejo integral de residuos sólidos a nivel regional </t>
  </si>
  <si>
    <t xml:space="preserve">Adecuado manejo del impacto ambiental </t>
  </si>
  <si>
    <t xml:space="preserve">EQUIPAMIENTO MUNICIPAL </t>
  </si>
  <si>
    <t>Mantenimiento, adecuaciòn y construcciòn de 3 obras de equipamento municipal y/o  bienes institucionales</t>
  </si>
  <si>
    <t xml:space="preserve"> Diseños, construcción, mejoramiento y embellecimiento de 1600 metros de andenes y sardineles </t>
  </si>
  <si>
    <t xml:space="preserve">Infraestructura de saneamiento ambiental de interés publico </t>
  </si>
  <si>
    <t xml:space="preserve">Infraestructura de entorno urbano y plazas públicas </t>
  </si>
  <si>
    <t xml:space="preserve">SOLUCION EN EQUIPAMIENTO PARA LA CIUDAD </t>
  </si>
  <si>
    <t>Establecer las acciones que permitan mantener, mejorar, diseñar y construir la infraestructura de uso público, optimizando los recursos asignados al municipio de Hato Corozal.</t>
  </si>
  <si>
    <t>CONSTRUCCIÓN, MANTENIMIENTO Y RECUPERACIÓN DE LA INFRAESTRUCTURA DE ENTORNO URBANO, SANEAMIENTO AMBIENTAL DE INTERES PUBLICO Y PLAZAS PUBLICAS DEL MUNICIPIO DE HATO COROZAL - CASANARE.</t>
  </si>
  <si>
    <t>Adecuaciones</t>
  </si>
  <si>
    <t>Metros Lineales construidos</t>
  </si>
  <si>
    <t>2.05.47.01.01.01.01</t>
  </si>
  <si>
    <t>2.05.47.01.02.01.01</t>
  </si>
  <si>
    <t xml:space="preserve"> Mejoramiento y optimización en el 100% del alumbrado público de la red  de media y de baja tensión del área urbana. </t>
  </si>
  <si>
    <t xml:space="preserve"> Estudios y diseños del programa para cofinanciación de proyectos con el departamento </t>
  </si>
  <si>
    <t xml:space="preserve"> Gestionar la ampliación y construcción de redes de gasificación urbana en el 100% del casco urbano del municipio.  </t>
  </si>
  <si>
    <t>Aumentar en un 20% la cobertura en viviendas dispersas con soluciones alternas fotovoltaicas durante el cuatrenio</t>
  </si>
  <si>
    <t>Densificacion de redes de Media y Baja tensión</t>
  </si>
  <si>
    <t>Implementacion de Soluciones Alternas de Energia.</t>
  </si>
  <si>
    <t xml:space="preserve">Alumbrado publico </t>
  </si>
  <si>
    <t xml:space="preserve">Gasificación urbana y rural  </t>
  </si>
  <si>
    <t>2012-85125035</t>
  </si>
  <si>
    <t>AMPLIACIÓN, MANTENIMIENTO Y FORTALECIMIENTO DE LOS SISTEMAS ENERGETICOS DEL MUNICIPIO DE HATO COROZAL CASANARE.</t>
  </si>
  <si>
    <t>2012-85125031</t>
  </si>
  <si>
    <t>ENERGIA PARA LA SOLUCION</t>
  </si>
  <si>
    <t>ENERGIA</t>
  </si>
  <si>
    <t>Estudios y diseños elaborados</t>
  </si>
  <si>
    <t>Cobertura de gasificación gestionada al finalizar el cuatrienio</t>
  </si>
  <si>
    <t>Cobertura incrementada</t>
  </si>
  <si>
    <t>Avanzar en la ampliación de la cobertura del servicio de energía eléctrica y gasificación para la conexión de nuevos usuarios urbanos y rurales, a los sistemas de energía, garantizando un servicio amplio, continúo y de calidad, que generen espacios de desarrollo económico y social para el Municipio de Hato Corozal – Casanare.</t>
  </si>
  <si>
    <t>2.05.34.01.01.01</t>
  </si>
  <si>
    <t>2.05.34.01.02.01</t>
  </si>
  <si>
    <t>2.05.34.01.03.01</t>
  </si>
  <si>
    <t>2.05.34.01.04.01</t>
  </si>
  <si>
    <t>PONDERACIÓN PROGRAMA</t>
  </si>
  <si>
    <t>SGP</t>
  </si>
  <si>
    <t>REGALIAS</t>
  </si>
  <si>
    <t>RECURSOS PROPIOS</t>
  </si>
  <si>
    <t xml:space="preserve">INGRESOS CORRIENTES DE DESTINACIÓN ESPECIFICA - </t>
  </si>
  <si>
    <t>TRANSFERENCIAS Y CONVENIOS</t>
  </si>
  <si>
    <t>N/A</t>
  </si>
  <si>
    <t>Porcentaje alcanzado al final del año.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</si>
</sst>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 Light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b/>
      <sz val="9"/>
      <color theme="1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horizontal="distributed" vertical="center" wrapText="1"/>
      <protection locked="0"/>
    </xf>
    <xf numFmtId="0" fontId="43" fillId="0" borderId="0" xfId="0" applyFont="1" applyAlignment="1">
      <alignment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vertical="center"/>
    </xf>
    <xf numFmtId="44" fontId="43" fillId="5" borderId="10" xfId="0" applyNumberFormat="1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vertical="center" wrapText="1"/>
    </xf>
    <xf numFmtId="0" fontId="43" fillId="5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43" fontId="43" fillId="5" borderId="10" xfId="46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left" vertical="center"/>
    </xf>
    <xf numFmtId="43" fontId="43" fillId="5" borderId="10" xfId="46" applyFont="1" applyFill="1" applyBorder="1" applyAlignment="1">
      <alignment horizontal="right" vertical="center"/>
    </xf>
    <xf numFmtId="0" fontId="10" fillId="7" borderId="10" xfId="53" applyFont="1" applyFill="1" applyBorder="1" applyAlignment="1">
      <alignment horizontal="justify" vertical="center" wrapText="1"/>
      <protection/>
    </xf>
    <xf numFmtId="0" fontId="43" fillId="7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vertical="center"/>
    </xf>
    <xf numFmtId="44" fontId="43" fillId="7" borderId="10" xfId="0" applyNumberFormat="1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vertical="center" wrapText="1"/>
    </xf>
    <xf numFmtId="0" fontId="43" fillId="5" borderId="10" xfId="0" applyFont="1" applyFill="1" applyBorder="1" applyAlignment="1">
      <alignment horizontal="left" vertical="center" wrapText="1"/>
    </xf>
    <xf numFmtId="0" fontId="43" fillId="7" borderId="10" xfId="0" applyFont="1" applyFill="1" applyBorder="1" applyAlignment="1">
      <alignment horizontal="center" vertical="center"/>
    </xf>
    <xf numFmtId="44" fontId="43" fillId="7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44" fontId="43" fillId="33" borderId="10" xfId="0" applyNumberFormat="1" applyFont="1" applyFill="1" applyBorder="1" applyAlignment="1">
      <alignment horizontal="center" vertical="center" wrapText="1"/>
    </xf>
    <xf numFmtId="44" fontId="42" fillId="0" borderId="0" xfId="0" applyNumberFormat="1" applyFont="1" applyAlignment="1">
      <alignment vertical="center"/>
    </xf>
    <xf numFmtId="10" fontId="43" fillId="5" borderId="10" xfId="55" applyNumberFormat="1" applyFont="1" applyFill="1" applyBorder="1" applyAlignment="1">
      <alignment horizontal="center" vertical="center" wrapText="1"/>
    </xf>
    <xf numFmtId="10" fontId="43" fillId="7" borderId="10" xfId="55" applyNumberFormat="1" applyFont="1" applyFill="1" applyBorder="1" applyAlignment="1">
      <alignment horizontal="center" vertical="center" wrapText="1"/>
    </xf>
    <xf numFmtId="10" fontId="43" fillId="33" borderId="10" xfId="55" applyNumberFormat="1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28" borderId="10" xfId="0" applyFont="1" applyFill="1" applyBorder="1" applyAlignment="1" applyProtection="1">
      <alignment horizontal="centerContinuous" vertical="center" wrapText="1"/>
      <protection locked="0"/>
    </xf>
    <xf numFmtId="0" fontId="47" fillId="28" borderId="10" xfId="0" applyFont="1" applyFill="1" applyBorder="1" applyAlignment="1" applyProtection="1">
      <alignment horizontal="center" vertical="center" wrapText="1"/>
      <protection locked="0"/>
    </xf>
    <xf numFmtId="165" fontId="47" fillId="28" borderId="10" xfId="46" applyNumberFormat="1" applyFont="1" applyFill="1" applyBorder="1" applyAlignment="1" applyProtection="1">
      <alignment horizontal="centerContinuous" vertical="center" wrapText="1"/>
      <protection locked="0"/>
    </xf>
    <xf numFmtId="9" fontId="43" fillId="7" borderId="10" xfId="0" applyNumberFormat="1" applyFont="1" applyFill="1" applyBorder="1" applyAlignment="1">
      <alignment horizontal="center" vertical="center"/>
    </xf>
    <xf numFmtId="9" fontId="43" fillId="33" borderId="10" xfId="0" applyNumberFormat="1" applyFont="1" applyFill="1" applyBorder="1" applyAlignment="1">
      <alignment horizontal="center" vertical="center"/>
    </xf>
    <xf numFmtId="9" fontId="43" fillId="5" borderId="1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 textRotation="255" wrapText="1"/>
    </xf>
    <xf numFmtId="0" fontId="47" fillId="28" borderId="11" xfId="0" applyFont="1" applyFill="1" applyBorder="1" applyAlignment="1" applyProtection="1">
      <alignment horizontal="center" vertical="center" wrapText="1"/>
      <protection locked="0"/>
    </xf>
    <xf numFmtId="0" fontId="47" fillId="28" borderId="12" xfId="0" applyFont="1" applyFill="1" applyBorder="1" applyAlignment="1" applyProtection="1">
      <alignment horizontal="center" vertical="center" wrapText="1"/>
      <protection locked="0"/>
    </xf>
    <xf numFmtId="10" fontId="43" fillId="5" borderId="11" xfId="55" applyNumberFormat="1" applyFont="1" applyFill="1" applyBorder="1" applyAlignment="1">
      <alignment horizontal="center" vertical="center" wrapText="1"/>
    </xf>
    <xf numFmtId="10" fontId="43" fillId="5" borderId="12" xfId="55" applyNumberFormat="1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textRotation="255" wrapText="1"/>
    </xf>
    <xf numFmtId="0" fontId="49" fillId="33" borderId="10" xfId="0" applyFont="1" applyFill="1" applyBorder="1" applyAlignment="1">
      <alignment horizontal="center" vertical="center" textRotation="255" wrapText="1"/>
    </xf>
    <xf numFmtId="0" fontId="49" fillId="7" borderId="10" xfId="0" applyFont="1" applyFill="1" applyBorder="1" applyAlignment="1">
      <alignment horizontal="center" vertical="center" textRotation="255"/>
    </xf>
    <xf numFmtId="0" fontId="48" fillId="33" borderId="10" xfId="0" applyFont="1" applyFill="1" applyBorder="1" applyAlignment="1">
      <alignment horizontal="center" vertical="center" textRotation="255"/>
    </xf>
    <xf numFmtId="0" fontId="44" fillId="7" borderId="10" xfId="0" applyFont="1" applyFill="1" applyBorder="1" applyAlignment="1">
      <alignment horizontal="center" vertical="center" textRotation="255" wrapText="1"/>
    </xf>
    <xf numFmtId="0" fontId="0" fillId="7" borderId="10" xfId="0" applyFont="1" applyFill="1" applyBorder="1" applyAlignment="1">
      <alignment horizontal="center" vertical="center" textRotation="255"/>
    </xf>
    <xf numFmtId="0" fontId="50" fillId="5" borderId="10" xfId="0" applyFont="1" applyFill="1" applyBorder="1" applyAlignment="1">
      <alignment horizontal="center" vertical="center" textRotation="255" wrapText="1"/>
    </xf>
    <xf numFmtId="0" fontId="45" fillId="5" borderId="10" xfId="0" applyFont="1" applyFill="1" applyBorder="1" applyAlignment="1">
      <alignment horizontal="center" vertical="center"/>
    </xf>
    <xf numFmtId="43" fontId="43" fillId="5" borderId="10" xfId="46" applyFont="1" applyFill="1" applyBorder="1" applyAlignment="1">
      <alignment horizontal="center" vertical="center"/>
    </xf>
    <xf numFmtId="0" fontId="47" fillId="28" borderId="10" xfId="0" applyFont="1" applyFill="1" applyBorder="1" applyAlignment="1" applyProtection="1">
      <alignment horizontal="center" vertical="center"/>
      <protection locked="0"/>
    </xf>
    <xf numFmtId="0" fontId="47" fillId="28" borderId="10" xfId="0" applyFont="1" applyFill="1" applyBorder="1" applyAlignment="1" applyProtection="1">
      <alignment horizontal="center" vertical="center" wrapText="1"/>
      <protection locked="0"/>
    </xf>
    <xf numFmtId="0" fontId="44" fillId="28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textRotation="255"/>
    </xf>
    <xf numFmtId="0" fontId="49" fillId="5" borderId="10" xfId="0" applyFont="1" applyFill="1" applyBorder="1" applyAlignment="1">
      <alignment horizontal="center" vertical="center" textRotation="255" wrapText="1"/>
    </xf>
    <xf numFmtId="165" fontId="47" fillId="28" borderId="10" xfId="46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4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6"/>
  <sheetViews>
    <sheetView tabSelected="1" zoomScale="70" zoomScaleNormal="70" zoomScalePageLayoutView="0" workbookViewId="0" topLeftCell="A1">
      <pane xSplit="1380" topLeftCell="A1" activePane="topLeft" state="split"/>
      <selection pane="topLeft" activeCell="M42" sqref="M42"/>
      <selection pane="topRight" activeCell="N4" sqref="N1:N65536"/>
    </sheetView>
  </sheetViews>
  <sheetFormatPr defaultColWidth="11.421875" defaultRowHeight="15"/>
  <cols>
    <col min="1" max="1" width="13.28125" style="1" customWidth="1"/>
    <col min="2" max="2" width="17.57421875" style="1" customWidth="1"/>
    <col min="3" max="3" width="10.28125" style="1" bestFit="1" customWidth="1"/>
    <col min="4" max="4" width="19.140625" style="1" customWidth="1"/>
    <col min="5" max="5" width="14.00390625" style="1" customWidth="1"/>
    <col min="6" max="6" width="16.28125" style="1" customWidth="1"/>
    <col min="7" max="7" width="17.7109375" style="1" customWidth="1"/>
    <col min="8" max="8" width="19.57421875" style="1" customWidth="1"/>
    <col min="9" max="9" width="14.00390625" style="1" customWidth="1"/>
    <col min="10" max="12" width="11.421875" style="1" customWidth="1"/>
    <col min="13" max="13" width="21.00390625" style="1" bestFit="1" customWidth="1"/>
    <col min="14" max="14" width="17.140625" style="1" customWidth="1"/>
    <col min="15" max="15" width="24.8515625" style="1" bestFit="1" customWidth="1"/>
    <col min="16" max="16" width="10.421875" style="1" customWidth="1"/>
    <col min="17" max="17" width="17.7109375" style="1" customWidth="1"/>
    <col min="18" max="18" width="15.421875" style="1" customWidth="1"/>
    <col min="19" max="16384" width="11.421875" style="1" customWidth="1"/>
  </cols>
  <sheetData>
    <row r="3" spans="1:18" ht="15" customHeight="1">
      <c r="A3" s="60" t="s">
        <v>0</v>
      </c>
      <c r="B3" s="60" t="s">
        <v>17</v>
      </c>
      <c r="C3" s="61" t="s">
        <v>19</v>
      </c>
      <c r="D3" s="60" t="s">
        <v>3</v>
      </c>
      <c r="E3" s="60" t="s">
        <v>1</v>
      </c>
      <c r="F3" s="42" t="s">
        <v>156</v>
      </c>
      <c r="G3" s="60" t="s">
        <v>2</v>
      </c>
      <c r="H3" s="60" t="s">
        <v>4</v>
      </c>
      <c r="I3" s="60" t="s">
        <v>25</v>
      </c>
      <c r="J3" s="60" t="s">
        <v>5</v>
      </c>
      <c r="K3" s="59" t="s">
        <v>6</v>
      </c>
      <c r="L3" s="59"/>
      <c r="M3" s="59"/>
      <c r="N3" s="64" t="s">
        <v>10</v>
      </c>
      <c r="O3" s="64"/>
      <c r="P3" s="59" t="s">
        <v>14</v>
      </c>
      <c r="Q3" s="59"/>
      <c r="R3" s="59" t="s">
        <v>15</v>
      </c>
    </row>
    <row r="4" spans="1:18" s="2" customFormat="1" ht="24">
      <c r="A4" s="60"/>
      <c r="B4" s="60"/>
      <c r="C4" s="61"/>
      <c r="D4" s="60"/>
      <c r="E4" s="60"/>
      <c r="F4" s="43"/>
      <c r="G4" s="60"/>
      <c r="H4" s="60"/>
      <c r="I4" s="60"/>
      <c r="J4" s="60"/>
      <c r="K4" s="35" t="s">
        <v>7</v>
      </c>
      <c r="L4" s="35" t="s">
        <v>8</v>
      </c>
      <c r="M4" s="36" t="s">
        <v>9</v>
      </c>
      <c r="N4" s="35" t="s">
        <v>13</v>
      </c>
      <c r="O4" s="37" t="s">
        <v>11</v>
      </c>
      <c r="P4" s="35" t="s">
        <v>12</v>
      </c>
      <c r="Q4" s="35" t="s">
        <v>7</v>
      </c>
      <c r="R4" s="59"/>
    </row>
    <row r="5" spans="1:22" ht="225.75" customHeight="1">
      <c r="A5" s="56" t="s">
        <v>16</v>
      </c>
      <c r="B5" s="48" t="s">
        <v>18</v>
      </c>
      <c r="C5" s="63" t="s">
        <v>20</v>
      </c>
      <c r="D5" s="48" t="s">
        <v>21</v>
      </c>
      <c r="E5" s="7" t="s">
        <v>23</v>
      </c>
      <c r="F5" s="27">
        <f>O5/$O$35</f>
        <v>0.01442913625314601</v>
      </c>
      <c r="G5" s="7" t="s">
        <v>24</v>
      </c>
      <c r="H5" s="7" t="s">
        <v>22</v>
      </c>
      <c r="I5" s="48" t="s">
        <v>26</v>
      </c>
      <c r="J5" s="62" t="s">
        <v>27</v>
      </c>
      <c r="K5" s="4" t="s">
        <v>39</v>
      </c>
      <c r="L5" s="8">
        <v>0</v>
      </c>
      <c r="M5" s="8">
        <v>30</v>
      </c>
      <c r="N5" s="9" t="s">
        <v>29</v>
      </c>
      <c r="O5" s="10">
        <v>15600000</v>
      </c>
      <c r="P5" s="8">
        <v>3</v>
      </c>
      <c r="Q5" s="31" t="str">
        <f>IF(P5=1,$V$5,IF(P5=2,$V$6,IF(P5=3,$V$7,IF(P5=4,$V$8,IF(P5=5,$V$9,)))))</f>
        <v>RECURSOS PROPIOS</v>
      </c>
      <c r="R5" s="7" t="s">
        <v>28</v>
      </c>
      <c r="U5" s="33">
        <v>1</v>
      </c>
      <c r="V5" s="34" t="s">
        <v>157</v>
      </c>
    </row>
    <row r="6" spans="1:22" ht="60">
      <c r="A6" s="56"/>
      <c r="B6" s="48"/>
      <c r="C6" s="63"/>
      <c r="D6" s="48"/>
      <c r="E6" s="48" t="s">
        <v>35</v>
      </c>
      <c r="F6" s="27">
        <f aca="true" t="shared" si="0" ref="F6:F34">O6/$O$35</f>
        <v>0.0009249446316119237</v>
      </c>
      <c r="G6" s="48" t="s">
        <v>34</v>
      </c>
      <c r="H6" s="7" t="s">
        <v>30</v>
      </c>
      <c r="I6" s="48"/>
      <c r="J6" s="62"/>
      <c r="K6" s="4" t="s">
        <v>40</v>
      </c>
      <c r="L6" s="8">
        <v>0</v>
      </c>
      <c r="M6" s="8">
        <v>1</v>
      </c>
      <c r="N6" s="11" t="s">
        <v>36</v>
      </c>
      <c r="O6" s="12">
        <v>1000000</v>
      </c>
      <c r="P6" s="8">
        <v>1</v>
      </c>
      <c r="Q6" s="31" t="str">
        <f aca="true" t="shared" si="1" ref="Q6:Q34">IF(P6=1,$V$5,IF(P6=2,$V$6,IF(P6=3,$V$7,IF(P6=4,$V$8,IF(P6=5,$V$9,)))))</f>
        <v>SGP</v>
      </c>
      <c r="R6" s="7" t="s">
        <v>28</v>
      </c>
      <c r="U6" s="33">
        <v>2</v>
      </c>
      <c r="V6" s="34" t="s">
        <v>158</v>
      </c>
    </row>
    <row r="7" spans="1:22" ht="72">
      <c r="A7" s="56"/>
      <c r="B7" s="48"/>
      <c r="C7" s="63"/>
      <c r="D7" s="48"/>
      <c r="E7" s="48"/>
      <c r="F7" s="27">
        <f t="shared" si="0"/>
        <v>0.004624723158059618</v>
      </c>
      <c r="G7" s="48"/>
      <c r="H7" s="7" t="s">
        <v>31</v>
      </c>
      <c r="I7" s="48"/>
      <c r="J7" s="62"/>
      <c r="K7" s="4" t="s">
        <v>41</v>
      </c>
      <c r="L7" s="8">
        <v>0</v>
      </c>
      <c r="M7" s="8">
        <v>1</v>
      </c>
      <c r="N7" s="11" t="s">
        <v>37</v>
      </c>
      <c r="O7" s="12">
        <v>5000000</v>
      </c>
      <c r="P7" s="8">
        <v>1</v>
      </c>
      <c r="Q7" s="31" t="str">
        <f t="shared" si="1"/>
        <v>SGP</v>
      </c>
      <c r="R7" s="7" t="s">
        <v>28</v>
      </c>
      <c r="U7" s="33">
        <v>3</v>
      </c>
      <c r="V7" s="34" t="s">
        <v>159</v>
      </c>
    </row>
    <row r="8" spans="1:22" ht="60">
      <c r="A8" s="56"/>
      <c r="B8" s="48"/>
      <c r="C8" s="63"/>
      <c r="D8" s="48"/>
      <c r="E8" s="48"/>
      <c r="F8" s="44">
        <f t="shared" si="0"/>
        <v>0.004624723158059618</v>
      </c>
      <c r="G8" s="48"/>
      <c r="H8" s="7" t="s">
        <v>32</v>
      </c>
      <c r="I8" s="48"/>
      <c r="J8" s="62"/>
      <c r="K8" s="4" t="s">
        <v>42</v>
      </c>
      <c r="L8" s="8">
        <v>1</v>
      </c>
      <c r="M8" s="8">
        <v>1</v>
      </c>
      <c r="N8" s="57" t="s">
        <v>38</v>
      </c>
      <c r="O8" s="58">
        <v>5000000</v>
      </c>
      <c r="P8" s="8">
        <v>1</v>
      </c>
      <c r="Q8" s="31" t="str">
        <f t="shared" si="1"/>
        <v>SGP</v>
      </c>
      <c r="R8" s="7" t="s">
        <v>28</v>
      </c>
      <c r="U8" s="33">
        <v>4</v>
      </c>
      <c r="V8" s="34" t="s">
        <v>160</v>
      </c>
    </row>
    <row r="9" spans="1:22" ht="48">
      <c r="A9" s="56"/>
      <c r="B9" s="48"/>
      <c r="C9" s="63"/>
      <c r="D9" s="48"/>
      <c r="E9" s="48"/>
      <c r="F9" s="45"/>
      <c r="G9" s="48"/>
      <c r="H9" s="7" t="s">
        <v>33</v>
      </c>
      <c r="I9" s="48"/>
      <c r="J9" s="62"/>
      <c r="K9" s="4" t="s">
        <v>43</v>
      </c>
      <c r="L9" s="8">
        <v>0</v>
      </c>
      <c r="M9" s="8">
        <v>1</v>
      </c>
      <c r="N9" s="57"/>
      <c r="O9" s="58"/>
      <c r="P9" s="8">
        <v>1</v>
      </c>
      <c r="Q9" s="31" t="str">
        <f t="shared" si="1"/>
        <v>SGP</v>
      </c>
      <c r="R9" s="7" t="s">
        <v>28</v>
      </c>
      <c r="U9" s="33">
        <v>5</v>
      </c>
      <c r="V9" s="34" t="s">
        <v>161</v>
      </c>
    </row>
    <row r="10" spans="1:18" ht="48" customHeight="1">
      <c r="A10" s="41" t="s">
        <v>44</v>
      </c>
      <c r="B10" s="49" t="s">
        <v>45</v>
      </c>
      <c r="C10" s="50" t="s">
        <v>46</v>
      </c>
      <c r="D10" s="46" t="s">
        <v>47</v>
      </c>
      <c r="E10" s="46" t="s">
        <v>54</v>
      </c>
      <c r="F10" s="28">
        <f t="shared" si="0"/>
        <v>0.013874169474178855</v>
      </c>
      <c r="G10" s="46" t="s">
        <v>53</v>
      </c>
      <c r="H10" s="13" t="s">
        <v>48</v>
      </c>
      <c r="I10" s="46" t="s">
        <v>55</v>
      </c>
      <c r="J10" s="55" t="s">
        <v>56</v>
      </c>
      <c r="K10" s="14" t="s">
        <v>57</v>
      </c>
      <c r="L10" s="14">
        <v>0</v>
      </c>
      <c r="M10" s="38">
        <v>0.2</v>
      </c>
      <c r="N10" s="14" t="s">
        <v>63</v>
      </c>
      <c r="O10" s="16">
        <v>15000000</v>
      </c>
      <c r="P10" s="15">
        <v>1</v>
      </c>
      <c r="Q10" s="30" t="str">
        <f t="shared" si="1"/>
        <v>SGP</v>
      </c>
      <c r="R10" s="17" t="s">
        <v>28</v>
      </c>
    </row>
    <row r="11" spans="1:18" ht="60">
      <c r="A11" s="41"/>
      <c r="B11" s="49"/>
      <c r="C11" s="50"/>
      <c r="D11" s="46"/>
      <c r="E11" s="46"/>
      <c r="F11" s="28">
        <f t="shared" si="0"/>
        <v>0.18498892632238473</v>
      </c>
      <c r="G11" s="46"/>
      <c r="H11" s="13" t="s">
        <v>49</v>
      </c>
      <c r="I11" s="46"/>
      <c r="J11" s="55"/>
      <c r="K11" s="14" t="s">
        <v>58</v>
      </c>
      <c r="L11" s="14">
        <v>128</v>
      </c>
      <c r="M11" s="38">
        <v>0.3</v>
      </c>
      <c r="N11" s="14" t="s">
        <v>64</v>
      </c>
      <c r="O11" s="16">
        <v>200000000</v>
      </c>
      <c r="P11" s="15">
        <v>1</v>
      </c>
      <c r="Q11" s="30" t="str">
        <f t="shared" si="1"/>
        <v>SGP</v>
      </c>
      <c r="R11" s="17" t="s">
        <v>28</v>
      </c>
    </row>
    <row r="12" spans="1:18" ht="60">
      <c r="A12" s="41"/>
      <c r="B12" s="49"/>
      <c r="C12" s="50"/>
      <c r="D12" s="46"/>
      <c r="E12" s="46"/>
      <c r="F12" s="28">
        <f t="shared" si="0"/>
        <v>0.018498892632238473</v>
      </c>
      <c r="G12" s="46"/>
      <c r="H12" s="13" t="s">
        <v>50</v>
      </c>
      <c r="I12" s="46"/>
      <c r="J12" s="55"/>
      <c r="K12" s="14" t="s">
        <v>59</v>
      </c>
      <c r="L12" s="14">
        <v>0</v>
      </c>
      <c r="M12" s="19" t="s">
        <v>162</v>
      </c>
      <c r="N12" s="14" t="s">
        <v>65</v>
      </c>
      <c r="O12" s="16">
        <v>20000000</v>
      </c>
      <c r="P12" s="15">
        <v>1</v>
      </c>
      <c r="Q12" s="30" t="str">
        <f t="shared" si="1"/>
        <v>SGP</v>
      </c>
      <c r="R12" s="17" t="s">
        <v>28</v>
      </c>
    </row>
    <row r="13" spans="1:18" ht="48">
      <c r="A13" s="41"/>
      <c r="B13" s="49"/>
      <c r="C13" s="50"/>
      <c r="D13" s="46"/>
      <c r="E13" s="46"/>
      <c r="F13" s="28">
        <f t="shared" si="0"/>
        <v>0.04624723158059618</v>
      </c>
      <c r="G13" s="46"/>
      <c r="H13" s="13" t="s">
        <v>51</v>
      </c>
      <c r="I13" s="46"/>
      <c r="J13" s="55"/>
      <c r="K13" s="14" t="s">
        <v>60</v>
      </c>
      <c r="L13" s="14">
        <v>3</v>
      </c>
      <c r="M13" s="19">
        <v>4</v>
      </c>
      <c r="N13" s="14" t="s">
        <v>66</v>
      </c>
      <c r="O13" s="16">
        <v>50000000</v>
      </c>
      <c r="P13" s="15">
        <v>1</v>
      </c>
      <c r="Q13" s="30" t="str">
        <f t="shared" si="1"/>
        <v>SGP</v>
      </c>
      <c r="R13" s="17" t="s">
        <v>28</v>
      </c>
    </row>
    <row r="14" spans="1:18" ht="84">
      <c r="A14" s="41"/>
      <c r="B14" s="49"/>
      <c r="C14" s="50"/>
      <c r="D14" s="46"/>
      <c r="E14" s="46"/>
      <c r="F14" s="28">
        <f t="shared" si="0"/>
        <v>0.018498892632238473</v>
      </c>
      <c r="G14" s="46"/>
      <c r="H14" s="13" t="s">
        <v>52</v>
      </c>
      <c r="I14" s="46"/>
      <c r="J14" s="55"/>
      <c r="K14" s="14" t="s">
        <v>62</v>
      </c>
      <c r="L14" s="14" t="s">
        <v>61</v>
      </c>
      <c r="M14" s="19">
        <v>2</v>
      </c>
      <c r="N14" s="14" t="s">
        <v>67</v>
      </c>
      <c r="O14" s="16">
        <v>20000000</v>
      </c>
      <c r="P14" s="15">
        <v>1</v>
      </c>
      <c r="Q14" s="30" t="str">
        <f t="shared" si="1"/>
        <v>SGP</v>
      </c>
      <c r="R14" s="17" t="s">
        <v>28</v>
      </c>
    </row>
    <row r="15" spans="1:18" ht="48">
      <c r="A15" s="41"/>
      <c r="B15" s="49"/>
      <c r="C15" s="50"/>
      <c r="D15" s="46"/>
      <c r="E15" s="46"/>
      <c r="F15" s="28">
        <f t="shared" si="0"/>
        <v>0.02312361579029809</v>
      </c>
      <c r="G15" s="46" t="s">
        <v>71</v>
      </c>
      <c r="H15" s="17" t="s">
        <v>68</v>
      </c>
      <c r="I15" s="46"/>
      <c r="J15" s="55"/>
      <c r="K15" s="14" t="s">
        <v>72</v>
      </c>
      <c r="L15" s="14">
        <v>0</v>
      </c>
      <c r="M15" s="19">
        <v>1</v>
      </c>
      <c r="N15" s="14" t="s">
        <v>75</v>
      </c>
      <c r="O15" s="16">
        <v>25000000</v>
      </c>
      <c r="P15" s="15">
        <v>1</v>
      </c>
      <c r="Q15" s="30" t="str">
        <f t="shared" si="1"/>
        <v>SGP</v>
      </c>
      <c r="R15" s="17" t="s">
        <v>28</v>
      </c>
    </row>
    <row r="16" spans="1:18" ht="60">
      <c r="A16" s="41"/>
      <c r="B16" s="49"/>
      <c r="C16" s="50"/>
      <c r="D16" s="46"/>
      <c r="E16" s="46"/>
      <c r="F16" s="28">
        <f t="shared" si="0"/>
        <v>0.009249446316119236</v>
      </c>
      <c r="G16" s="46"/>
      <c r="H16" s="17" t="s">
        <v>69</v>
      </c>
      <c r="I16" s="46"/>
      <c r="J16" s="55"/>
      <c r="K16" s="14" t="s">
        <v>73</v>
      </c>
      <c r="L16" s="14">
        <v>0</v>
      </c>
      <c r="M16" s="19" t="s">
        <v>162</v>
      </c>
      <c r="N16" s="14" t="s">
        <v>76</v>
      </c>
      <c r="O16" s="16">
        <v>10000000</v>
      </c>
      <c r="P16" s="15">
        <v>1</v>
      </c>
      <c r="Q16" s="30" t="str">
        <f t="shared" si="1"/>
        <v>SGP</v>
      </c>
      <c r="R16" s="17" t="s">
        <v>28</v>
      </c>
    </row>
    <row r="17" spans="1:18" ht="48">
      <c r="A17" s="41"/>
      <c r="B17" s="49"/>
      <c r="C17" s="50"/>
      <c r="D17" s="46"/>
      <c r="E17" s="46"/>
      <c r="F17" s="28">
        <f t="shared" si="0"/>
        <v>0.013874169474178855</v>
      </c>
      <c r="G17" s="46"/>
      <c r="H17" s="17" t="s">
        <v>70</v>
      </c>
      <c r="I17" s="46"/>
      <c r="J17" s="55"/>
      <c r="K17" s="14" t="s">
        <v>74</v>
      </c>
      <c r="L17" s="14">
        <v>0</v>
      </c>
      <c r="M17" s="19">
        <v>1</v>
      </c>
      <c r="N17" s="14" t="s">
        <v>77</v>
      </c>
      <c r="O17" s="16">
        <v>15000000</v>
      </c>
      <c r="P17" s="15">
        <v>1</v>
      </c>
      <c r="Q17" s="30" t="str">
        <f t="shared" si="1"/>
        <v>SGP</v>
      </c>
      <c r="R17" s="17" t="s">
        <v>28</v>
      </c>
    </row>
    <row r="18" spans="1:18" ht="108" customHeight="1">
      <c r="A18" s="41"/>
      <c r="B18" s="49"/>
      <c r="C18" s="48" t="s">
        <v>83</v>
      </c>
      <c r="D18" s="48" t="s">
        <v>84</v>
      </c>
      <c r="E18" s="48" t="s">
        <v>82</v>
      </c>
      <c r="F18" s="27">
        <f t="shared" si="0"/>
        <v>0.07399557052895389</v>
      </c>
      <c r="G18" s="48" t="s">
        <v>81</v>
      </c>
      <c r="H18" s="7" t="s">
        <v>78</v>
      </c>
      <c r="I18" s="5"/>
      <c r="J18" s="5"/>
      <c r="K18" s="4" t="s">
        <v>85</v>
      </c>
      <c r="L18" s="4">
        <v>0</v>
      </c>
      <c r="M18" s="8">
        <v>1</v>
      </c>
      <c r="N18" s="4" t="s">
        <v>88</v>
      </c>
      <c r="O18" s="6">
        <v>80000000</v>
      </c>
      <c r="P18" s="5">
        <v>1</v>
      </c>
      <c r="Q18" s="31" t="str">
        <f t="shared" si="1"/>
        <v>SGP</v>
      </c>
      <c r="R18" s="7" t="s">
        <v>91</v>
      </c>
    </row>
    <row r="19" spans="1:18" ht="63" customHeight="1">
      <c r="A19" s="41"/>
      <c r="B19" s="49"/>
      <c r="C19" s="48"/>
      <c r="D19" s="48"/>
      <c r="E19" s="48"/>
      <c r="F19" s="27">
        <f t="shared" si="0"/>
        <v>0.02744584783086924</v>
      </c>
      <c r="G19" s="48"/>
      <c r="H19" s="7" t="s">
        <v>79</v>
      </c>
      <c r="I19" s="5"/>
      <c r="J19" s="5"/>
      <c r="K19" s="4" t="s">
        <v>86</v>
      </c>
      <c r="L19" s="4">
        <v>0</v>
      </c>
      <c r="M19" s="8">
        <v>1</v>
      </c>
      <c r="N19" s="4" t="s">
        <v>89</v>
      </c>
      <c r="O19" s="6">
        <v>29672963</v>
      </c>
      <c r="P19" s="5">
        <v>1</v>
      </c>
      <c r="Q19" s="31" t="str">
        <f t="shared" si="1"/>
        <v>SGP</v>
      </c>
      <c r="R19" s="7" t="s">
        <v>91</v>
      </c>
    </row>
    <row r="20" spans="1:18" ht="63" customHeight="1">
      <c r="A20" s="41"/>
      <c r="B20" s="49"/>
      <c r="C20" s="48"/>
      <c r="D20" s="48"/>
      <c r="E20" s="48"/>
      <c r="F20" s="27">
        <f t="shared" si="0"/>
        <v>0.1025842262998542</v>
      </c>
      <c r="G20" s="48"/>
      <c r="H20" s="7" t="s">
        <v>80</v>
      </c>
      <c r="I20" s="5"/>
      <c r="J20" s="5"/>
      <c r="K20" s="4" t="s">
        <v>87</v>
      </c>
      <c r="L20" s="4">
        <v>0</v>
      </c>
      <c r="M20" s="8">
        <v>1</v>
      </c>
      <c r="N20" s="4" t="s">
        <v>90</v>
      </c>
      <c r="O20" s="6">
        <v>110908505</v>
      </c>
      <c r="P20" s="5">
        <v>1</v>
      </c>
      <c r="Q20" s="31" t="str">
        <f t="shared" si="1"/>
        <v>SGP</v>
      </c>
      <c r="R20" s="7" t="s">
        <v>91</v>
      </c>
    </row>
    <row r="21" spans="1:18" ht="84">
      <c r="A21" s="41"/>
      <c r="B21" s="49"/>
      <c r="C21" s="48"/>
      <c r="D21" s="48"/>
      <c r="E21" s="48"/>
      <c r="F21" s="27">
        <f t="shared" si="0"/>
        <v>0.018438314308535684</v>
      </c>
      <c r="G21" s="7" t="s">
        <v>93</v>
      </c>
      <c r="H21" s="7" t="s">
        <v>92</v>
      </c>
      <c r="I21" s="5"/>
      <c r="J21" s="5"/>
      <c r="K21" s="4" t="s">
        <v>94</v>
      </c>
      <c r="L21" s="4">
        <v>0</v>
      </c>
      <c r="M21" s="8">
        <v>1</v>
      </c>
      <c r="N21" s="4" t="s">
        <v>95</v>
      </c>
      <c r="O21" s="6">
        <v>19934506</v>
      </c>
      <c r="P21" s="5">
        <v>1</v>
      </c>
      <c r="Q21" s="31" t="str">
        <f t="shared" si="1"/>
        <v>SGP</v>
      </c>
      <c r="R21" s="7" t="s">
        <v>91</v>
      </c>
    </row>
    <row r="22" spans="1:18" ht="60">
      <c r="A22" s="41"/>
      <c r="B22" s="49"/>
      <c r="C22" s="48"/>
      <c r="D22" s="48"/>
      <c r="E22" s="48" t="s">
        <v>102</v>
      </c>
      <c r="F22" s="27">
        <f t="shared" si="0"/>
        <v>0.009249446316119236</v>
      </c>
      <c r="G22" s="7" t="s">
        <v>100</v>
      </c>
      <c r="H22" s="18" t="s">
        <v>96</v>
      </c>
      <c r="I22" s="5"/>
      <c r="J22" s="5"/>
      <c r="K22" s="4" t="s">
        <v>107</v>
      </c>
      <c r="L22" s="4">
        <v>0</v>
      </c>
      <c r="M22" s="40">
        <v>0.9</v>
      </c>
      <c r="N22" s="4" t="s">
        <v>103</v>
      </c>
      <c r="O22" s="6">
        <v>10000000</v>
      </c>
      <c r="P22" s="5">
        <v>1</v>
      </c>
      <c r="Q22" s="31" t="str">
        <f t="shared" si="1"/>
        <v>SGP</v>
      </c>
      <c r="R22" s="7" t="s">
        <v>91</v>
      </c>
    </row>
    <row r="23" spans="1:18" ht="65.25" customHeight="1">
      <c r="A23" s="41"/>
      <c r="B23" s="49"/>
      <c r="C23" s="48"/>
      <c r="D23" s="48"/>
      <c r="E23" s="48"/>
      <c r="F23" s="27">
        <f t="shared" si="0"/>
        <v>0.10741224396344043</v>
      </c>
      <c r="G23" s="48" t="s">
        <v>101</v>
      </c>
      <c r="H23" s="18" t="s">
        <v>97</v>
      </c>
      <c r="I23" s="5"/>
      <c r="J23" s="5"/>
      <c r="K23" s="4" t="s">
        <v>108</v>
      </c>
      <c r="L23" s="4">
        <v>0.8</v>
      </c>
      <c r="M23" s="8">
        <v>1</v>
      </c>
      <c r="N23" s="4" t="s">
        <v>104</v>
      </c>
      <c r="O23" s="6">
        <v>116128296</v>
      </c>
      <c r="P23" s="5">
        <v>1</v>
      </c>
      <c r="Q23" s="31" t="str">
        <f t="shared" si="1"/>
        <v>SGP</v>
      </c>
      <c r="R23" s="7" t="s">
        <v>91</v>
      </c>
    </row>
    <row r="24" spans="1:18" ht="70.5" customHeight="1">
      <c r="A24" s="41"/>
      <c r="B24" s="49"/>
      <c r="C24" s="48"/>
      <c r="D24" s="48"/>
      <c r="E24" s="48"/>
      <c r="F24" s="27">
        <f t="shared" si="0"/>
        <v>0.05572327083256771</v>
      </c>
      <c r="G24" s="48"/>
      <c r="H24" s="18" t="s">
        <v>98</v>
      </c>
      <c r="I24" s="5"/>
      <c r="J24" s="5"/>
      <c r="K24" s="4" t="s">
        <v>109</v>
      </c>
      <c r="L24" s="4">
        <v>0</v>
      </c>
      <c r="M24" s="40">
        <v>0.5</v>
      </c>
      <c r="N24" s="4" t="s">
        <v>105</v>
      </c>
      <c r="O24" s="6">
        <v>60244980</v>
      </c>
      <c r="P24" s="5">
        <v>1</v>
      </c>
      <c r="Q24" s="31" t="str">
        <f t="shared" si="1"/>
        <v>SGP</v>
      </c>
      <c r="R24" s="7" t="s">
        <v>91</v>
      </c>
    </row>
    <row r="25" spans="1:18" ht="60.75" customHeight="1">
      <c r="A25" s="41"/>
      <c r="B25" s="49"/>
      <c r="C25" s="48"/>
      <c r="D25" s="48"/>
      <c r="E25" s="48"/>
      <c r="F25" s="27">
        <f t="shared" si="0"/>
        <v>0.013874169474178855</v>
      </c>
      <c r="G25" s="7" t="s">
        <v>122</v>
      </c>
      <c r="H25" s="18" t="s">
        <v>99</v>
      </c>
      <c r="I25" s="5"/>
      <c r="J25" s="5"/>
      <c r="K25" s="4" t="s">
        <v>110</v>
      </c>
      <c r="L25" s="4">
        <v>500</v>
      </c>
      <c r="M25" s="8">
        <v>150</v>
      </c>
      <c r="N25" s="4" t="s">
        <v>106</v>
      </c>
      <c r="O25" s="6">
        <v>15000000</v>
      </c>
      <c r="P25" s="5">
        <v>1</v>
      </c>
      <c r="Q25" s="31" t="str">
        <f t="shared" si="1"/>
        <v>SGP</v>
      </c>
      <c r="R25" s="7" t="s">
        <v>91</v>
      </c>
    </row>
    <row r="26" spans="1:18" ht="60">
      <c r="A26" s="41"/>
      <c r="B26" s="49"/>
      <c r="C26" s="48"/>
      <c r="D26" s="48"/>
      <c r="E26" s="48" t="s">
        <v>120</v>
      </c>
      <c r="F26" s="27">
        <f t="shared" si="0"/>
        <v>0.009249446316119236</v>
      </c>
      <c r="G26" s="48" t="s">
        <v>121</v>
      </c>
      <c r="H26" s="18" t="s">
        <v>111</v>
      </c>
      <c r="I26" s="5"/>
      <c r="J26" s="5"/>
      <c r="K26" s="4" t="s">
        <v>117</v>
      </c>
      <c r="L26" s="4">
        <v>0</v>
      </c>
      <c r="M26" s="8">
        <v>1</v>
      </c>
      <c r="N26" s="4" t="s">
        <v>114</v>
      </c>
      <c r="O26" s="6">
        <v>10000000</v>
      </c>
      <c r="P26" s="5">
        <v>1</v>
      </c>
      <c r="Q26" s="31" t="str">
        <f t="shared" si="1"/>
        <v>SGP</v>
      </c>
      <c r="R26" s="7" t="s">
        <v>91</v>
      </c>
    </row>
    <row r="27" spans="1:18" ht="84">
      <c r="A27" s="41"/>
      <c r="B27" s="49"/>
      <c r="C27" s="48"/>
      <c r="D27" s="48"/>
      <c r="E27" s="48"/>
      <c r="F27" s="27">
        <f t="shared" si="0"/>
        <v>0.013874169474178855</v>
      </c>
      <c r="G27" s="48"/>
      <c r="H27" s="18" t="s">
        <v>112</v>
      </c>
      <c r="I27" s="5"/>
      <c r="J27" s="5"/>
      <c r="K27" s="4" t="s">
        <v>118</v>
      </c>
      <c r="L27" s="4">
        <v>1</v>
      </c>
      <c r="M27" s="8">
        <v>1</v>
      </c>
      <c r="N27" s="4" t="s">
        <v>115</v>
      </c>
      <c r="O27" s="6">
        <v>15000000</v>
      </c>
      <c r="P27" s="5">
        <v>1</v>
      </c>
      <c r="Q27" s="31" t="str">
        <f t="shared" si="1"/>
        <v>SGP</v>
      </c>
      <c r="R27" s="7" t="s">
        <v>91</v>
      </c>
    </row>
    <row r="28" spans="1:18" ht="60.75" customHeight="1">
      <c r="A28" s="41"/>
      <c r="B28" s="49"/>
      <c r="C28" s="48"/>
      <c r="D28" s="48"/>
      <c r="E28" s="48"/>
      <c r="F28" s="27">
        <f t="shared" si="0"/>
        <v>0.10375432473124097</v>
      </c>
      <c r="G28" s="48"/>
      <c r="H28" s="18" t="s">
        <v>113</v>
      </c>
      <c r="I28" s="5"/>
      <c r="J28" s="5"/>
      <c r="K28" s="4" t="s">
        <v>119</v>
      </c>
      <c r="L28" s="4">
        <v>1</v>
      </c>
      <c r="M28" s="8">
        <v>1</v>
      </c>
      <c r="N28" s="4" t="s">
        <v>116</v>
      </c>
      <c r="O28" s="6">
        <v>112173552</v>
      </c>
      <c r="P28" s="5">
        <v>1</v>
      </c>
      <c r="Q28" s="31" t="str">
        <f t="shared" si="1"/>
        <v>SGP</v>
      </c>
      <c r="R28" s="7" t="s">
        <v>91</v>
      </c>
    </row>
    <row r="29" spans="1:18" ht="111.75" customHeight="1">
      <c r="A29" s="41"/>
      <c r="B29" s="49"/>
      <c r="C29" s="54" t="s">
        <v>123</v>
      </c>
      <c r="D29" s="46" t="s">
        <v>129</v>
      </c>
      <c r="E29" s="46" t="s">
        <v>128</v>
      </c>
      <c r="F29" s="28">
        <f t="shared" si="0"/>
        <v>0.018498892632238473</v>
      </c>
      <c r="G29" s="17" t="s">
        <v>126</v>
      </c>
      <c r="H29" s="17" t="s">
        <v>124</v>
      </c>
      <c r="I29" s="46" t="s">
        <v>130</v>
      </c>
      <c r="J29" s="52" t="s">
        <v>143</v>
      </c>
      <c r="K29" s="14" t="s">
        <v>131</v>
      </c>
      <c r="L29" s="14">
        <v>0</v>
      </c>
      <c r="M29" s="19">
        <v>1</v>
      </c>
      <c r="N29" s="19" t="s">
        <v>133</v>
      </c>
      <c r="O29" s="20">
        <v>20000000</v>
      </c>
      <c r="P29" s="15">
        <v>1</v>
      </c>
      <c r="Q29" s="30" t="str">
        <f t="shared" si="1"/>
        <v>SGP</v>
      </c>
      <c r="R29" s="17" t="s">
        <v>28</v>
      </c>
    </row>
    <row r="30" spans="1:18" ht="129.75" customHeight="1">
      <c r="A30" s="41"/>
      <c r="B30" s="49"/>
      <c r="C30" s="54"/>
      <c r="D30" s="46"/>
      <c r="E30" s="46"/>
      <c r="F30" s="28">
        <f t="shared" si="0"/>
        <v>0.018498892632238473</v>
      </c>
      <c r="G30" s="17" t="s">
        <v>127</v>
      </c>
      <c r="H30" s="17" t="s">
        <v>125</v>
      </c>
      <c r="I30" s="46"/>
      <c r="J30" s="52"/>
      <c r="K30" s="14" t="s">
        <v>132</v>
      </c>
      <c r="L30" s="14">
        <v>0</v>
      </c>
      <c r="M30" s="19">
        <v>200</v>
      </c>
      <c r="N30" s="19" t="s">
        <v>134</v>
      </c>
      <c r="O30" s="20">
        <v>20000000</v>
      </c>
      <c r="P30" s="15">
        <v>3</v>
      </c>
      <c r="Q30" s="30" t="str">
        <f t="shared" si="1"/>
        <v>RECURSOS PROPIOS</v>
      </c>
      <c r="R30" s="17" t="s">
        <v>28</v>
      </c>
    </row>
    <row r="31" spans="1:18" ht="84">
      <c r="A31" s="41"/>
      <c r="B31" s="49"/>
      <c r="C31" s="53" t="s">
        <v>147</v>
      </c>
      <c r="D31" s="47" t="s">
        <v>151</v>
      </c>
      <c r="E31" s="47" t="s">
        <v>146</v>
      </c>
      <c r="F31" s="29">
        <f t="shared" si="0"/>
        <v>0.02774833894835771</v>
      </c>
      <c r="G31" s="21" t="s">
        <v>141</v>
      </c>
      <c r="H31" s="21" t="s">
        <v>135</v>
      </c>
      <c r="I31" s="47" t="s">
        <v>144</v>
      </c>
      <c r="J31" s="51" t="s">
        <v>145</v>
      </c>
      <c r="K31" s="21" t="s">
        <v>163</v>
      </c>
      <c r="L31" s="39">
        <v>0.2</v>
      </c>
      <c r="M31" s="39">
        <v>0.5</v>
      </c>
      <c r="N31" s="24" t="s">
        <v>152</v>
      </c>
      <c r="O31" s="25">
        <v>30000000</v>
      </c>
      <c r="P31" s="23">
        <v>1</v>
      </c>
      <c r="Q31" s="32" t="str">
        <f t="shared" si="1"/>
        <v>SGP</v>
      </c>
      <c r="R31" s="21" t="s">
        <v>28</v>
      </c>
    </row>
    <row r="32" spans="1:18" ht="60">
      <c r="A32" s="41"/>
      <c r="B32" s="49"/>
      <c r="C32" s="53"/>
      <c r="D32" s="47"/>
      <c r="E32" s="47"/>
      <c r="F32" s="29">
        <f t="shared" si="0"/>
        <v>0.014320912181579624</v>
      </c>
      <c r="G32" s="21" t="s">
        <v>139</v>
      </c>
      <c r="H32" s="21" t="s">
        <v>136</v>
      </c>
      <c r="I32" s="47"/>
      <c r="J32" s="51"/>
      <c r="K32" s="21" t="s">
        <v>148</v>
      </c>
      <c r="L32" s="22">
        <v>0</v>
      </c>
      <c r="M32" s="22">
        <v>1</v>
      </c>
      <c r="N32" s="24" t="s">
        <v>153</v>
      </c>
      <c r="O32" s="25">
        <v>15482994</v>
      </c>
      <c r="P32" s="23">
        <v>1</v>
      </c>
      <c r="Q32" s="32" t="str">
        <f t="shared" si="1"/>
        <v>SGP</v>
      </c>
      <c r="R32" s="21" t="s">
        <v>28</v>
      </c>
    </row>
    <row r="33" spans="1:18" ht="72">
      <c r="A33" s="41"/>
      <c r="B33" s="49"/>
      <c r="C33" s="53"/>
      <c r="D33" s="47"/>
      <c r="E33" s="47"/>
      <c r="F33" s="29">
        <f t="shared" si="0"/>
        <v>0.02774833894835771</v>
      </c>
      <c r="G33" s="21" t="s">
        <v>142</v>
      </c>
      <c r="H33" s="21" t="s">
        <v>137</v>
      </c>
      <c r="I33" s="47"/>
      <c r="J33" s="51"/>
      <c r="K33" s="21" t="s">
        <v>149</v>
      </c>
      <c r="L33" s="22">
        <v>0</v>
      </c>
      <c r="M33" s="39">
        <v>0.5</v>
      </c>
      <c r="N33" s="24" t="s">
        <v>154</v>
      </c>
      <c r="O33" s="25">
        <v>30000000</v>
      </c>
      <c r="P33" s="23">
        <v>1</v>
      </c>
      <c r="Q33" s="32" t="str">
        <f t="shared" si="1"/>
        <v>SGP</v>
      </c>
      <c r="R33" s="21" t="s">
        <v>28</v>
      </c>
    </row>
    <row r="34" spans="1:18" ht="72">
      <c r="A34" s="41"/>
      <c r="B34" s="49"/>
      <c r="C34" s="53"/>
      <c r="D34" s="47"/>
      <c r="E34" s="47"/>
      <c r="F34" s="29">
        <f t="shared" si="0"/>
        <v>0.004624723158059618</v>
      </c>
      <c r="G34" s="21" t="s">
        <v>140</v>
      </c>
      <c r="H34" s="21" t="s">
        <v>138</v>
      </c>
      <c r="I34" s="47"/>
      <c r="J34" s="51"/>
      <c r="K34" s="21" t="s">
        <v>150</v>
      </c>
      <c r="L34" s="22">
        <v>0</v>
      </c>
      <c r="M34" s="39">
        <v>0.05</v>
      </c>
      <c r="N34" s="24" t="s">
        <v>155</v>
      </c>
      <c r="O34" s="25">
        <v>5000000</v>
      </c>
      <c r="P34" s="23">
        <v>1</v>
      </c>
      <c r="Q34" s="32" t="str">
        <f t="shared" si="1"/>
        <v>SGP</v>
      </c>
      <c r="R34" s="21" t="s">
        <v>28</v>
      </c>
    </row>
    <row r="35" ht="15">
      <c r="O35" s="26">
        <f>SUM(O5:O34)</f>
        <v>1081145796</v>
      </c>
    </row>
    <row r="36" ht="12">
      <c r="G36" s="3"/>
    </row>
  </sheetData>
  <sheetProtection/>
  <mergeCells count="52">
    <mergeCell ref="H3:H4"/>
    <mergeCell ref="G3:G4"/>
    <mergeCell ref="N3:O3"/>
    <mergeCell ref="P3:Q3"/>
    <mergeCell ref="K3:M3"/>
    <mergeCell ref="J3:J4"/>
    <mergeCell ref="I3:I4"/>
    <mergeCell ref="A5:A9"/>
    <mergeCell ref="N8:N9"/>
    <mergeCell ref="O8:O9"/>
    <mergeCell ref="G10:G14"/>
    <mergeCell ref="R3:R4"/>
    <mergeCell ref="B3:B4"/>
    <mergeCell ref="C3:C4"/>
    <mergeCell ref="I5:I9"/>
    <mergeCell ref="J5:J9"/>
    <mergeCell ref="G6:G9"/>
    <mergeCell ref="E6:E9"/>
    <mergeCell ref="D5:D9"/>
    <mergeCell ref="C5:C9"/>
    <mergeCell ref="E3:E4"/>
    <mergeCell ref="D3:D4"/>
    <mergeCell ref="A3:A4"/>
    <mergeCell ref="I10:I17"/>
    <mergeCell ref="J10:J17"/>
    <mergeCell ref="G15:G17"/>
    <mergeCell ref="E10:E17"/>
    <mergeCell ref="B5:B9"/>
    <mergeCell ref="J31:J34"/>
    <mergeCell ref="J29:J30"/>
    <mergeCell ref="E31:E34"/>
    <mergeCell ref="C31:C34"/>
    <mergeCell ref="D31:D34"/>
    <mergeCell ref="C29:C30"/>
    <mergeCell ref="E29:E30"/>
    <mergeCell ref="D29:D30"/>
    <mergeCell ref="A10:A34"/>
    <mergeCell ref="F3:F4"/>
    <mergeCell ref="F8:F9"/>
    <mergeCell ref="I29:I30"/>
    <mergeCell ref="I31:I34"/>
    <mergeCell ref="E26:E28"/>
    <mergeCell ref="G26:G28"/>
    <mergeCell ref="D18:D28"/>
    <mergeCell ref="C18:C28"/>
    <mergeCell ref="E18:E21"/>
    <mergeCell ref="G23:G24"/>
    <mergeCell ref="E22:E25"/>
    <mergeCell ref="B10:B34"/>
    <mergeCell ref="D10:D17"/>
    <mergeCell ref="C10:C17"/>
    <mergeCell ref="G18:G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</dc:creator>
  <cp:keywords/>
  <dc:description/>
  <cp:lastModifiedBy>Mayra Leguizamon</cp:lastModifiedBy>
  <dcterms:created xsi:type="dcterms:W3CDTF">2013-01-30T05:23:31Z</dcterms:created>
  <dcterms:modified xsi:type="dcterms:W3CDTF">2013-10-04T20:00:00Z</dcterms:modified>
  <cp:category/>
  <cp:version/>
  <cp:contentType/>
  <cp:contentStatus/>
</cp:coreProperties>
</file>