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activeTab="1"/>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 name="23" sheetId="23" r:id="rId23"/>
  </sheets>
  <externalReferences>
    <externalReference r:id="rId26"/>
  </externalReferences>
  <definedNames/>
  <calcPr fullCalcOnLoad="1"/>
</workbook>
</file>

<file path=xl/comments1.xml><?xml version="1.0" encoding="utf-8"?>
<comments xmlns="http://schemas.openxmlformats.org/spreadsheetml/2006/main">
  <authors>
    <author>dms</author>
  </authors>
  <commentList>
    <comment ref="G16" authorId="0">
      <text>
        <r>
          <rPr>
            <b/>
            <sz val="8"/>
            <color indexed="8"/>
            <rFont val="Times New Roman"/>
            <family val="1"/>
          </rPr>
          <t xml:space="preserve">gob2003admin:
</t>
        </r>
      </text>
    </comment>
  </commentList>
</comments>
</file>

<file path=xl/comments10.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11.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12.xml><?xml version="1.0" encoding="utf-8"?>
<comments xmlns="http://schemas.openxmlformats.org/spreadsheetml/2006/main">
  <authors>
    <author>dms</author>
  </authors>
  <commentList>
    <comment ref="G16" authorId="0">
      <text>
        <r>
          <rPr>
            <b/>
            <sz val="8"/>
            <color indexed="8"/>
            <rFont val="Times New Roman"/>
            <family val="1"/>
          </rPr>
          <t xml:space="preserve">gob2003admin:
</t>
        </r>
      </text>
    </comment>
  </commentList>
</comments>
</file>

<file path=xl/comments13.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14.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15.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16.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17.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18.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19.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2.xml><?xml version="1.0" encoding="utf-8"?>
<comments xmlns="http://schemas.openxmlformats.org/spreadsheetml/2006/main">
  <authors>
    <author>dms</author>
  </authors>
  <commentList>
    <comment ref="G16" authorId="0">
      <text>
        <r>
          <rPr>
            <b/>
            <sz val="8"/>
            <color indexed="8"/>
            <rFont val="Times New Roman"/>
            <family val="1"/>
          </rPr>
          <t xml:space="preserve">gob2003admin:
</t>
        </r>
      </text>
    </comment>
  </commentList>
</comments>
</file>

<file path=xl/comments20.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21.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22.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23.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3.xml><?xml version="1.0" encoding="utf-8"?>
<comments xmlns="http://schemas.openxmlformats.org/spreadsheetml/2006/main">
  <authors>
    <author>dms</author>
  </authors>
  <commentList>
    <comment ref="G16" authorId="0">
      <text>
        <r>
          <rPr>
            <b/>
            <sz val="8"/>
            <color indexed="8"/>
            <rFont val="Times New Roman"/>
            <family val="1"/>
          </rPr>
          <t xml:space="preserve">gob2003admin:
</t>
        </r>
      </text>
    </comment>
  </commentList>
</comments>
</file>

<file path=xl/comments4.xml><?xml version="1.0" encoding="utf-8"?>
<comments xmlns="http://schemas.openxmlformats.org/spreadsheetml/2006/main">
  <authors>
    <author>dms</author>
  </authors>
  <commentList>
    <comment ref="G16" authorId="0">
      <text>
        <r>
          <rPr>
            <b/>
            <sz val="8"/>
            <color indexed="8"/>
            <rFont val="Times New Roman"/>
            <family val="1"/>
          </rPr>
          <t xml:space="preserve">gob2003admin:
</t>
        </r>
      </text>
    </comment>
  </commentList>
</comments>
</file>

<file path=xl/comments5.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6.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7.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8.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comments9.xml><?xml version="1.0" encoding="utf-8"?>
<comments xmlns="http://schemas.openxmlformats.org/spreadsheetml/2006/main">
  <authors>
    <author>dms</author>
  </authors>
  <commentList>
    <comment ref="G18" authorId="0">
      <text>
        <r>
          <rPr>
            <b/>
            <sz val="8"/>
            <color indexed="8"/>
            <rFont val="Times New Roman"/>
            <family val="1"/>
          </rPr>
          <t xml:space="preserve">gob2003admin:
</t>
        </r>
      </text>
    </comment>
  </commentList>
</comments>
</file>

<file path=xl/sharedStrings.xml><?xml version="1.0" encoding="utf-8"?>
<sst xmlns="http://schemas.openxmlformats.org/spreadsheetml/2006/main" count="2272" uniqueCount="932">
  <si>
    <t xml:space="preserve">EJE / AREA/ DIMENSIÓN: </t>
  </si>
  <si>
    <t>SECTOR:</t>
  </si>
  <si>
    <t>PROGRAMA:</t>
  </si>
  <si>
    <t xml:space="preserve">FUENTES DE RECURSOS DE INVERSIÓN EN EL PRESENTE AÑO </t>
  </si>
  <si>
    <t xml:space="preserve">OBSERVACIONES </t>
  </si>
  <si>
    <t>No</t>
  </si>
  <si>
    <t>SGP</t>
  </si>
  <si>
    <t>PROPIOS</t>
  </si>
  <si>
    <t>NACIONALES</t>
  </si>
  <si>
    <t xml:space="preserve">DEPARTAMENTALES </t>
  </si>
  <si>
    <t xml:space="preserve">REGALIAS </t>
  </si>
  <si>
    <t xml:space="preserve">CREDITO </t>
  </si>
  <si>
    <t>OTROS</t>
  </si>
  <si>
    <t xml:space="preserve"> $ TOTAL EJECUTADO</t>
  </si>
  <si>
    <t>PLAN DE DESARROLLO:</t>
  </si>
  <si>
    <t>(En miles de pesos)</t>
  </si>
  <si>
    <r>
      <t>PROYECTO</t>
    </r>
    <r>
      <rPr>
        <b/>
        <sz val="10"/>
        <color indexed="10"/>
        <rFont val="Arial"/>
        <family val="2"/>
      </rPr>
      <t xml:space="preserve">S </t>
    </r>
    <r>
      <rPr>
        <b/>
        <sz val="10"/>
        <rFont val="Arial"/>
        <family val="2"/>
      </rPr>
      <t>Y SUS ACCIONES</t>
    </r>
    <r>
      <rPr>
        <b/>
        <sz val="10"/>
        <color indexed="10"/>
        <rFont val="Arial"/>
        <family val="2"/>
      </rPr>
      <t xml:space="preserve"> </t>
    </r>
  </si>
  <si>
    <r>
      <t xml:space="preserve">FUNCIONARIO </t>
    </r>
    <r>
      <rPr>
        <b/>
        <sz val="10"/>
        <rFont val="Arial"/>
        <family val="2"/>
      </rPr>
      <t>RESPONSABLE</t>
    </r>
  </si>
  <si>
    <t>% DE AVANCE FISICO                          A LA FECHA</t>
  </si>
  <si>
    <t>Fecha de elaboración: ________________________</t>
  </si>
  <si>
    <t xml:space="preserve">SISTEMA MUNICIPAL  DE EVALUACIÓN A LA GESTIÓN MUNICIPAL </t>
  </si>
  <si>
    <t>ALCALDIA MUNICIPAL DE GUAYABETAL</t>
  </si>
  <si>
    <t>META DE PRODUCTO</t>
  </si>
  <si>
    <t>SOCIAL</t>
  </si>
  <si>
    <t>EDUCACION</t>
  </si>
  <si>
    <t>EDUCANDONOS PARA PROGRESAR</t>
  </si>
  <si>
    <t>SUBPROGRAMA</t>
  </si>
  <si>
    <t>MANTENER  LA COBERTURA EDUCATIVA EN EL 95%</t>
  </si>
  <si>
    <t>ALIMENTACION ESCOLAR</t>
  </si>
  <si>
    <t xml:space="preserve">CONSTRUCCIÓN, DOTACION  Y MEJORAMIENTO DE LA INFRAESTRUCTURA EDUCATIVA </t>
  </si>
  <si>
    <t xml:space="preserve">LEGALIZACION DE 6 PREDIOS EDUCATIVOS RURALES </t>
  </si>
  <si>
    <t>MANTENIMIENTO DE LAS 23 ESCUELAS RURALES  EN EL PERIODO DE GOBIERNO</t>
  </si>
  <si>
    <t>MEJORAMIENTO DE LA ESCUELA LA INMACULADA</t>
  </si>
  <si>
    <t>CONSTRUCCION DE LA SEGUNDA ETAPA INSTITUCION EDUCATIVA MONSEÑOR ALBERTO REYES FONSECA</t>
  </si>
  <si>
    <t xml:space="preserve"> DOTACION DE 500 PUPITRES PARA LAS INSTITUCIONES EDUCATIVAS </t>
  </si>
  <si>
    <t>CONSTRUCCION DE LAS ESCUELAS CHIPAQUE Y SAN ANTONIO</t>
  </si>
  <si>
    <t>MEJORAMIENTO DE LAS ESCUELAS CASA DE TEJA Y EL ESPINAL</t>
  </si>
  <si>
    <t>SECRETARIA DE DESARROLLO SOCIAL</t>
  </si>
  <si>
    <t>AUMENTAR Y MANTENER  LA COBERTURA DEL TRANSPORTE ESCOLAR  DE LA POBLACIÓN ESTUDIANTIL DE LA BÁSICA Y MEDIA Y GRADOS DECIMO Y ONCE, PASANDO DE 516 A 538.</t>
  </si>
  <si>
    <t>BRINDAR TRANSPORTE ESCOLAR A  56 ESTUDIANTES VICTIMAS DEL CONFLICTO</t>
  </si>
  <si>
    <t>GARANTIZAR EDUCACION AL 100% DE LOS NIÑOS Y NIÑAS REGISTRADOS COMO VICTIMAS DEL CONFLICTO, IDENTIFICANDOSE 56 NIÑOS</t>
  </si>
  <si>
    <t>BRINDAR ESTUDIOS DE BASICA Y MEDIA A LAS PERSONAS VICTIMAS DEL CONFLICTOS QUE SON ANALFABETAS, IDENTIFICADOS EN 100 PERSONAS</t>
  </si>
  <si>
    <t>MANTENERLA COBERTURA DE DOCENTES AL 100% DE LAS PLAZAS</t>
  </si>
  <si>
    <t>MANTENER LA COBERTURA DE ALIMENTACION ESCOLAR  DE LA POBLACIÓN ESTUDIANTIL, IDENTIFICANDO 1200 ESTUDIANTES</t>
  </si>
  <si>
    <t>MANTENER LA COBERTURA DE ALIMENTACION ESCOLAR  DE LA POBLACIÓN ESTUDIANTIL VICTIMA DEL CONFLICTO, IDENTIFICADO EN 56 ESTUDIANTES</t>
  </si>
  <si>
    <t xml:space="preserve">BRINDAR LA DOTACION Y MANTENIMIENTO DE LOS 12 RESTAURANTES ESCOLARES </t>
  </si>
  <si>
    <t>REALIZAR LA CAPACITACION A LAS ECONOMAS DEL MUNICIPIO ANUALMENTE -UNA CAPACITACION ANUAL</t>
  </si>
  <si>
    <t>REALIZAR UN CONVENIO CON MINISTERIO DE LAS TICS PARA REDUCIR LA BRECHA ACTUAL PASANDO DE 19 ALUMNOS POR COMPUTADOR  A 12 COMPUTADORES POR ALUMNO</t>
  </si>
  <si>
    <t xml:space="preserve">REALIZAR 4 CONVENIOS CON EL SENA PARA UN PROCESO DE FORMACION </t>
  </si>
  <si>
    <t xml:space="preserve">REALIZAR 4 PROCESOS  DE PARTICIPACION  ESTUDIANTIL FOMENTANDO  LA INVESTIGACION SOBRE PROCESOS DE INNOVACION TECNOLOGICA </t>
  </si>
  <si>
    <t>AMPLIAR LA COBERTURA AL 100% DE COMPUTADORES PARA EDUCACION ANUALMENTE</t>
  </si>
  <si>
    <t xml:space="preserve"> MEJORAR LA PRESTACION DEL SERVICIO  DE COMPUTADORES AL 100% ANUALMENTE PARA EDUCACION</t>
  </si>
  <si>
    <t xml:space="preserve">GARANTIZAR EL ACCESO A LAS TIC AL 100%  DE LA POBLACION EDUCATIVA </t>
  </si>
  <si>
    <t xml:space="preserve">CAPACITAR  E INCREMENTAR LAS HABILIDADES DE LAS TIC AL 100% DEL PERSONAL DOCENTE </t>
  </si>
  <si>
    <t>INNOVACION Y ACCESO A LA EDUCACION</t>
  </si>
  <si>
    <t>NOMBRE DEL PROYECTO  (RELACIONE EL OBJETO DEL CONTRATO)</t>
  </si>
  <si>
    <t>INDICADOR DE PRODUCTO</t>
  </si>
  <si>
    <t>META FISICA PROYECTADA 2012</t>
  </si>
  <si>
    <t>NO DE ALUMNOS  SUBSIDIADOS</t>
  </si>
  <si>
    <t>NO DE ALUMNOS VICTIMAS DEL CONFLICTO</t>
  </si>
  <si>
    <t>NO PERSONAS ANALFABETAS</t>
  </si>
  <si>
    <t>% DE PLAZAS DOCENTES MANTENIDAS</t>
  </si>
  <si>
    <t>NO DE ALUMNOS VICTIMAS DEL CONFLICTO SUBSIDIADOS</t>
  </si>
  <si>
    <t>NO DE RESTAURANTES ESCOLARES</t>
  </si>
  <si>
    <t>NO DE CAPACITACIONES REALIZADAS</t>
  </si>
  <si>
    <t>NO DE PREDIOS LEGALIZADOS</t>
  </si>
  <si>
    <t>NO DE ESCUELAS RURALES MANTENIDAS</t>
  </si>
  <si>
    <t>NO DE ESCUELAS URBANAS MANTENIDAS</t>
  </si>
  <si>
    <t>NO DE INSTITUCIONES CONSTRUIDAS</t>
  </si>
  <si>
    <t>NO DE PUPITRES DOTADOS</t>
  </si>
  <si>
    <t>NO DE ESCUELAS CONSTRUIDAS</t>
  </si>
  <si>
    <t>NO DE ESCUELAS MEJORADAS</t>
  </si>
  <si>
    <t>NO DE CONVENIOS REALIZADOS</t>
  </si>
  <si>
    <t>% DE COBERTURA</t>
  </si>
  <si>
    <t>% DE PRESTACION DEL SERVICIO</t>
  </si>
  <si>
    <t>% DE COBERTURA PARA ACCESO A LAS TIC</t>
  </si>
  <si>
    <t>% DOCENTES CAPACITADOS</t>
  </si>
  <si>
    <t>SECRETARIA DE PLANEACION E INFRAESTRUCTURA</t>
  </si>
  <si>
    <t>MANTENER LA TASA DE COBERTURA EDUCATIVA</t>
  </si>
  <si>
    <t>META DEL CUATRENIO</t>
  </si>
  <si>
    <t>INDICADOR DE META</t>
  </si>
  <si>
    <t xml:space="preserve">REDUCIR TASA DE DESNUTRICION GLOBAL </t>
  </si>
  <si>
    <t>MANTENER LA COBERTURA EN EDUCACION</t>
  </si>
  <si>
    <t>PORCENTAJE DE POBLACION CON ACCESO A LA TECNOLOGIA</t>
  </si>
  <si>
    <t>META ANUALIZADA AL 2012</t>
  </si>
  <si>
    <t>SALUD</t>
  </si>
  <si>
    <t>UNIDOS POR UNA SALUD INTEGRAL</t>
  </si>
  <si>
    <t>ASEGURAMIENTO</t>
  </si>
  <si>
    <t>SALUD PUBLICA (SALUD INFANTIL)</t>
  </si>
  <si>
    <t>NUTRICION INFANTIL</t>
  </si>
  <si>
    <t>SALUD MENTAL Y CONCURRENCIA</t>
  </si>
  <si>
    <t>SALUD  SEXUAL Y REPRODUCTIVA</t>
  </si>
  <si>
    <t>CALIDAD DEL SERVICIO</t>
  </si>
  <si>
    <t>PORCENTAJE DE MEJORAMIENTO EN LA PRESTACION DE SERVICIO DE SALUD</t>
  </si>
  <si>
    <t>REDUCCION DE LA MORBILIDAD INFANTIL</t>
  </si>
  <si>
    <t>DISMINUCION DE LA POBLACION DESNUTRIDA</t>
  </si>
  <si>
    <t>REDUCCION DE CASOS DE VIOLENCIA INTRAFAMILIAR</t>
  </si>
  <si>
    <t>REDUCIR EL PORCENTAJE DE JOVENES EMBARAZADAS</t>
  </si>
  <si>
    <t>GESTIONAR ANTE LA SECRETARIA DE SALUD Y ARPS  PARA QUE REALIZEN UN CONVENIO CON LAS ENTIDADES PRESTADORAS EN LA CIUDAD DE VILLAVICENCIO.</t>
  </si>
  <si>
    <t>EJERCER LA VIGILANCIA PARA QUE SE GARANTICE EL 100% EN LA PRESTACION Y SERVICIO DE SALUD DE ATENCION AL CIUDADANO ANUALMENTE</t>
  </si>
  <si>
    <t xml:space="preserve"> REALIZAR LA CONTRATACION DE UN ASESOR PAR EL TEMA DE SALUD ANUALMENTE</t>
  </si>
  <si>
    <t>  VISITAR A TRAVÉS DE LA ESTRATEGIA DETECCIÓN DEL RIESGO EN EL ÁMBITO FAMILIAR PROMOCIONANDO LA SALUD  SEXUAL Y REPRODUCTIVA   EN LA POBLACIÓN ASIGNADA UNA VEZ AL AÑO</t>
  </si>
  <si>
    <t>DESARROLLAR ACCIONES DE VIGILANCIA AL 100% DE LOS EVENTOS QUE AFECTAN LA SSR COMO FACTOR FUNDAMENTAL PARA LA TOMA DE DECISIONES ANUALMENTE.</t>
  </si>
  <si>
    <t xml:space="preserve"> PARTICIPAR ACTIVAMENTE DEL COVE MUNICIPAL CON EL FIN DE GARANTIZAR EL CUMPLIMIENTO DE ACCIONES ESTABLECIDAS Y ARTICULA ACCIONES ENTRE EL PIC Y EL POS PRESENTAR INFORME ACORDE A LOS LINEAMIENTOS DE LA PRIORIDAD ANUALMENTE.</t>
  </si>
  <si>
    <t>REALIZAR  JORNADAS DE ACTUALIZACIÓN EN SSR DIRIGIDO A LAS AUXILIARES DE SALUD PÚBLICA PRESENTAR INFORME ACORDE A LOS LINEAMIENTOS DE LA PRIORIDAD UNA VEZ AL AÑO.</t>
  </si>
  <si>
    <t>REALIZAR 7 SESIONES DE SENSIBILIZACIÓN A PUÉRPERAS EN LACTANCIA MATERNA ALIMENTACIÓN COMPLEMENTARIA Y PUERICULTURA, PLANIFICACIÓN FAMILIAR Y DETECCIÓN DE SIGNOS Y SÍNTOMAS DE ALARMA, CONTROL DE CRECIMIENTO Y DESARROLLO, RELACIÓN PSICOAFECTIVA Y DERECHOS EN SSR.</t>
  </si>
  <si>
    <t>ü  DIA DE LA MATERNIDAD SALUDABLE Y SEGURA  DE ACUERDO A PARÁMETROS DE LA PRIORIDAD, PRESENTAR INFORME ACORDE A LINEAMIENTOS DADOS POR LA PRIORIDAD (JORNADA LUDICOPEDAGOGICA) , (CARRERA DE OBSERVACIÓN ) "HACIA UNA MATERNIDAD SEGURA" DE ACUERDO A PARÁMETROS DE LA PRIORIDAD, FORO: "LA MATERNIDAD SEGURA NO ES CUESTIÓN DE 9 MESES ... ES TODA UNA VIDA".  PRESENTAR INFORME ACORDE A LINEAMIENTOS DADOS POR LA PRIORIDAD UNA VEZ AL AÑO</t>
  </si>
  <si>
    <t xml:space="preserve">CONCURSO ANUAL DEL BEBE SALUDABLE </t>
  </si>
  <si>
    <t>OPERATIVIZAR ESTRATEGIAS DE IEC DIRIGIDAS A LA POBLACIÓN INFANTIL, POBLACIÓN ADOLESCENTE Y ADULTA CON EL FIN DE DAR COBERTURA AL 100% DE LA POBLACIÓN EN TEMAS RELACIONADOS CON LA SSR ANUALMENTE.</t>
  </si>
  <si>
    <t xml:space="preserve"> IMPLEMENTAR ACCIONES PARA EDUCAR EN TEMAS DETECCIÓN TEMPRANA Y/O PROTECCIÓN ESPECIFICA EN EL 100% DE LA POBLACIÓN OBJETO DEL MUNICIPIO ANUALMENTE</t>
  </si>
  <si>
    <t>DESARROLLAR ACCIONES DE VIGILANCIA DE LOS EVENTOS QUE AFECTAN LA SSR COMO FACTOR FUNDAMENTAL PARA LA TOMA DE DECISIONES UNA VEZ AL AÑO.</t>
  </si>
  <si>
    <t>REALIZAR 7 CAPACITACIONES EN OPERATIVIZACIÒN, MONITOREO, SEGUIMIENTO Y EVALUACIÓN DEL PROGRAMA DE TRANSMISIÓN PERINATAL DEL VIH DE ACUERDO A PARÁMETROS DE LA PRIORIDAD.</t>
  </si>
  <si>
    <t>  INTERVENCIÓN GRUPAL DE EMBARAZADAS (GRUPO MÍNIMO DE 10 GESTANTES) UNA VEZ AL AÑO</t>
  </si>
  <si>
    <t>APLICACIÓN DE ENCUESTA EN LA GESTANTE COMO UN INSTRUMENTO PARA DETERMINAR RIESGOS Y NECESIDADES EN ESTE GRUPO POBLACIONAL DE ACUERDO A PARÁMETROS DE LA PRIORIDAD, PRESENTAR INFORME ACORDE A LINEAMIENTOS DE LA PRIORIDAD UNA VEZ AL AÑO</t>
  </si>
  <si>
    <t>APLICACIÓN DE UNA ENCUESTA  EN   ADOLESCENTES Y JÓVENES COMO UN INSTRUMENTO PARA DETERMINAR RIESGOS Y NECESIDADES EN ESTE GRUPO POBLACIONAL DE ACUERDO A PARÁMETROS DE LA PRIORIDAD UNA VEZ AL AÑO.</t>
  </si>
  <si>
    <t xml:space="preserve">  REALIZAR INFORME DE GESTIÓN DE ASEGURAMIENTO DE LOS RECIÉN NACIDOS NO ASEGURADOS UNA VEZ AL AÑO. </t>
  </si>
  <si>
    <t>REALIZAR INFORME DE GESTIÓN DE ASEGURAMIENTO DE LOS ADOLESCENTES NO ASEGURADOS UNA VEZ AL AÑO.</t>
  </si>
  <si>
    <t xml:space="preserve">VISITAR A TRAVÉS DE LA ESTRATEGIA DETECCIÓN DEL RIESGO EN EL ÁMBITO FAMILIAR  PROMOCIONANDO LA SALUD  MENTAL   EN LA POBLACIÓN ASIGNADA UNA VEZ AL AÑO.  </t>
  </si>
  <si>
    <t>REALIZAR  TALLERES SOBRE PREVENCIÓN DEL MALTRATO ESCOLAR DIRIGIDO A  DOCENTES DE ESCUELAS PÚBLICAS DE PRIMARIA UNA VEZ AL AÑO</t>
  </si>
  <si>
    <t>REALIZAR TALLERES LÚDICOS SOBRE PREVENCIÓN DE LA VIOLENCIA INTRAFAMILIAR Y PAUTAS DE CRIANZA DIRIGIDOS A PADRES DE FAMILIA DE LAS ESCUELAS PÚBLICAS DE PRIMARIA DEL MUNICIPIO UNA VEZ AL AÑO.</t>
  </si>
  <si>
    <t>REALIZAR  TALLERES DE CAPACITACIÓN EN PREVENCIÓN DEL ABUSO SEXUAL DIRIGIDO A PADRES DE FAMILIA UNA VEZ AL AÑO.</t>
  </si>
  <si>
    <t>REALIZAR  TALLERES DE CAPACITACIÓN EN PREVENCIÓN DE ABUSO SEXUAL DIRIGIDO A  DOCENTES UNA VEZ AL AÑO.</t>
  </si>
  <si>
    <t xml:space="preserve"> REALIZAR  TALLERES DE CAPACITACIÓN Y PREVENCIÓN DEL ABUSO SEXUAL DIRIGIDO A NIÑAS DE ESCUELAS RURALES DE PRIMARIA UNA VEZ AL AÑO.</t>
  </si>
  <si>
    <t xml:space="preserve"> REALIZAR 12 REUNIONES CON EL COMITÉ SPA, DETERMINAR LAS ACCIONES DE PREVENCION PROMOCION  Y TRATO DE CASOS ESPECIALES</t>
  </si>
  <si>
    <t>REALIZAR  TALLERES SOBRE PREVENCIÓN DEL CONSUMO DE SUSTANCIAS PSICOACTIVAS  "SPA"  PARA  ESTUDIANTES DE LOS COLEGIOS DE BÁSICA SECUNDARIA UNA VEZ AL AÑO.</t>
  </si>
  <si>
    <t>  REALIZAR  TALLERES SOBRE AUTOESTIMA Y  COMO ORIENTAR A LOS ADOLESCENTES EN LA RESOLUCIÓN DE CONFLICTOS DIRIGIDOS A  PADRES DE FAMILIA UNA VEZ AL AÑO.</t>
  </si>
  <si>
    <t>REALIZAR  TALLERES SOBRE AUTOESTIMA Y RESOLUCIÓN DE CONFLICTOS DIRIGIDOS A  JÓVENES DE LAS INSTITUCIONES EDUCATIVAS DE BÁSICA SECUNDARIA UNA VEZ AL AÑO.</t>
  </si>
  <si>
    <t>REALIZAR  TALLERES DE PROYECTO DE VIDA Y ORIENTACIÓN VOCACIONAL PARA ESTUDIANTES DE ÚLTIMO GRADO DEL COLEGIO UNA VEZ AL AÑO</t>
  </si>
  <si>
    <t>DETECTAR, CANALIZAR Y GEOREFERENCIAR LOS RIESGOS EN SALUD MENTAL  EN MENORES, JÓVENES Y ADULTOS PARA LA RED DE SALUD MENTAL MUNICIPAL MEDIANTE LA REALIZACION DE 7 INFORMES.</t>
  </si>
  <si>
    <t>  REALIZAR 7 ACTIVIDADES DE MOVILIZACIÓN SOCIAL CON LAS INSTITUCIONES EDUCATIVAS URBANAS POR MEDIO DE UN CARNAVAL DIRIGIDO A LA PROMOCIÓN DE LA SALUD MENTAL Y LA PREVENCIÓN DEL CONSUMO DE SPA Y  DE LA ENFERMEDAD MENTAL.Y GENERAR EL CORRESPONDIENTE DIAGNOSTICO.</t>
  </si>
  <si>
    <t xml:space="preserve"> DIGITAR INFORMACIÓN  DE LOS CASOS DE NOTIFICACIÓN DE VIOLENCIA INTRAFAMILIAR Y ABUSO SEXUAL ANUALMENTE.</t>
  </si>
  <si>
    <t>ELABORAR EL DOCUMENTO DE LA POLÍTICA SAN, CONCERTADO CON EL CMPS</t>
  </si>
  <si>
    <t xml:space="preserve">DIVULGAR POR MEDIO DE SOCIABILIZACIÓN CON LAS COMUNIDADES LA POLÍTICA MUNICIPAL </t>
  </si>
  <si>
    <t>REALIZAR SEGUIMIENTO A LOS 4 RESTAURANTES ESCOLARES, EN CALIDAD NUTRICIONAL DE LA MINUTA, INCLUSIÓN DE CONCEPTOS DE NUTRICIÓN Y ALIMENTACIÓN EN EL PEI</t>
  </si>
  <si>
    <t>HACER VIGILANCIA DE LA SITUACIÓN NUTRICIONAL DEL 100% DE  GESTANTES DEL MUNICIPIO ANUALMENTE</t>
  </si>
  <si>
    <t>HACER VALORACIÓN NUTRICIONAL AL 100% DE GESTANTES DEL MUNICIPIO ANUALMENTE</t>
  </si>
  <si>
    <t>HACER SEGUIMIENTO A LA SUPLEMENTACIÒN NUTRICIONAL AL 100% DE GESTANTES ANUALMENTE</t>
  </si>
  <si>
    <t>DETECTAR, CANALIZAR Y GEOREFERENCIAR LOS RIESGOS EN  DESNUTRICIÓN DE  LA POBLACIÓN, LAS GESTANTES, HIPERTENSOS, DIABÉTICOS, ENFERMOS DE  T.B.C Y LEPRA UNA VEZ AL AÑO</t>
  </si>
  <si>
    <t>REALIZAR  VISITAS DE SEGUIMIENTO EN NUTRICIÓN A GESTANTES Y PUÉRPERAS, MENORES DE 6 AÑOS, HIPERTENSOS , DIABÉTICOS,  MEDIANTE EL DILIGENCIAMIENTO DE REGISTRO DIARIO DE SEGUIMIENTO A HIPERTENSOS  Y REGISTRO DIARIO A   DIABÉTICOS   UNA VEZ AL AÑO</t>
  </si>
  <si>
    <t>SENSIBILIZAR A LAS IPS PUBLICAS Y PRIVADAS, ICBF E INSTITUCIONES MUNICIPALES QUE PRESTEN ATENCION A MENORES DE 20 AÑOS, GESTANTES Y ADULTOS PARA EL REPORTE OPORTUNO EN TOMA ADECUADA, CAPTURA Y REGISTRO DE DATOS E IMPORTANCIA DE LA NOTIFICACIÓN AL SISVAN POR MEDIO REUNIONES CON FUNCIONARIOS DE LAS INSTITUCIONES ANTES MENCIONADAS, Y ENTREGAR FORMATO DE RECOLECCIÓN DE DATOS.</t>
  </si>
  <si>
    <t>  NOTIFICAR AL SISVAN MÍNIMO EL 30% DE LA POBLACIÓN PARA DETERMINAR LA SITUACIÓN ALIMENTARIA Y NUTRICIONAL DE LA POBLACIÓN.</t>
  </si>
  <si>
    <t>  HACER UN DOCUMENTO DEL ANÁLISIS ANUAL DE LA SITUACIÓN NUTRICIONAL DE LAS GESTANTES.</t>
  </si>
  <si>
    <t>SEGUIMIENTO Y  PROMOCIÓN DE LA SALUD, PREVENCIÓN DE LA ENFERMEDAD, EVALUACIÓN DE CAMPO, EVALUACIÓN INFORMACIÓN DIGITADA UNO CAD AÑO</t>
  </si>
  <si>
    <t>ü DIGITAR AL  100% DE LA INFORMACIÓN RECOLECTADA SOBRE PROMOCIÓN Y PREVENCIÓN EN SALUD INFANTIL, SALUD SEXUAL Y REPRODUCTIVA, SALUD MENTAL, NUTRICIÓN, HIPERTENSOS, DIABÉTICOS, T.B.C, Y LEPRA  DE LA ESTRATEGIA DETECCIÓN DEL RIESGO EN EL ÁMBITO FAMILIAR.</t>
  </si>
  <si>
    <t xml:space="preserve">  VISITAR A TRAVÉS DE LA ESTRATEGIA DETECCIÓN DEL RIESGO EN EL ÁMBITO FAMILIAR    Y PROMOCIONAR LA SALUD  EN EL 100% DE LA POBLACIÓN INFANTIL ANUALMENTE.  </t>
  </si>
  <si>
    <t xml:space="preserve"> REALIZAR  4 VISITAS, (1 ANUALMENTE) A LA POBLACIÓN ASIGNADA (FAMILIAS)  DETECTANDO,  PREVINIENDO EL RIESGO Y PROMOCIONANDO LA NUTRICIÓN SALUDABLE A TRAVÉS DE LA INFORMACIÓN Y LA EDUCACIÓN.  </t>
  </si>
  <si>
    <t>  REALIZAR  2 CAPACITACIONES ANUALMENTE EN AIEPI COMUNITARIO DIRIGIDO A LOS PERSONAS (PROMOTORES Y MADRES COMUNITARIAS.</t>
  </si>
  <si>
    <t xml:space="preserve"> IMPLEMENTAR 4 ESTRATEGIAS (1 ANUALMENTE) DE PROMOCION PARA LAS  JORNADAS DE VACUNACIÓN  </t>
  </si>
  <si>
    <t xml:space="preserve">REALIZAR 8 VISITAS DE SEGUIMIENTO A LOS RIESGOS DE LA POBLACIÓN  MENOR DE 6 AÑOS EN PAI, AIEPI, AIPEI Y NUTRICIÓN MEDIANTE EL DILIGENCIAMIENTO DE: REGISTRO DIARIO DE SEGUIMIENTO A MENORES DE 6 AÑOS EN  PAI, AIEPI Y NUTRICIÓN ( PROMOTORAS X MESES </t>
  </si>
  <si>
    <t>REALIZAR ATENCION COMUNITARIA PARA REGISTRO AIEPI COMUNITARIO  (REGISTRO DE EVALUACIÓN Y ATENCIÓN COMUNITARIA POR CADA MENOR DE 6 AÑOS ( PROMOTORAS X  MESES = ) * ACTIVIDADES DE VACUNACIÓN CASA  Y ESTUDIO DE CASOS Y BROTES, APOYAR  JORNADAS DE VACUNACIÓN.</t>
  </si>
  <si>
    <t>  RECOLECTAR, CONDENSAR Y ANALIZAR LA INFORMACIÓN AIEPI COMUNITARIO CON AYUDA DE LOS PROMOTORES DE SALUD.</t>
  </si>
  <si>
    <t xml:space="preserve">REALIZAR  4 VISITAS (1 ANUALMENTE) A LA POBLACIÓN ASIGNADA (FAMILIAS)  DETECTANDO,  PREVINIENDO EL RIESGO Y PROMOCIONANDO LA NUTRICIÓN SALUDABLE A TRAVÉS DE LA INFORMACIÓN Y LA EDUCACIÓN.  </t>
  </si>
  <si>
    <t>INCREMENTAR EN UN 15% EL ASEGURAMIENTO</t>
  </si>
  <si>
    <t>AMPLIAR LA COBERTURA EN SALUD PARA LA POBLACION VICTIMA DEL CONFLICTO, AUMENTANDO EN 146 VICTIMAS</t>
  </si>
  <si>
    <t>  REALIZAR EL SEGUIMIENTO Y CONTROL AL 100% DE LOS RECURSOS DEL RÉGIMEN SUBSIDIADO ANUALMENTE</t>
  </si>
  <si>
    <t>NO DE SENSIBILIZACION Y CAPACITACION</t>
  </si>
  <si>
    <t>NO DE ACTIVIDADES</t>
  </si>
  <si>
    <t>NO DE SESIONES DE SENSIBILIZACIONES</t>
  </si>
  <si>
    <t>NO DE INFORMES</t>
  </si>
  <si>
    <t xml:space="preserve">Hoja No. __2__ de __23__ </t>
  </si>
  <si>
    <t>SANEAMIENTO BASICO Y AGUA POTABLE</t>
  </si>
  <si>
    <t>COBERTURA CON CALIDAD</t>
  </si>
  <si>
    <t>ALCANTARILLADO</t>
  </si>
  <si>
    <t>ACUEDUCTO</t>
  </si>
  <si>
    <t xml:space="preserve">AUMENTAR LA COBERTURA </t>
  </si>
  <si>
    <t>AUMENTAR LA COBERTURA</t>
  </si>
  <si>
    <t>CONSTRUIR PLAN MAESTRO DE ALCANTARILLADO URBANO</t>
  </si>
  <si>
    <t xml:space="preserve"> REALIZACION DE 2 CONVENIOS Y ALIANZAS  ESTRATEGICAS PARA GARANTIZAR EL CUBRIMIENTO DE ALCANTARILLADO EN LA ZONA DE DESARROLLO URBANO SECTOR PPRIMAVERA PARTE BAJA Y LIMONCITOS </t>
  </si>
  <si>
    <t xml:space="preserve"> REALIZACION DE UN CONVENIO Y ALIANZAS  ESTRATEGICAS PARA  REALIZAR LOS ESTUDIOS DE FCATIBILIDAD  PARA GARANTIZAR EL CUBRIMIENTO DE ALCANTARILLADO EN LA                                     ZONA DE DESARROLLO URBANO SECTOR  SAN ROQUE</t>
  </si>
  <si>
    <t>  AMPLIACION DE REDES SECTOR PERDICES Y ENTRERIOS</t>
  </si>
  <si>
    <t xml:space="preserve"> OPTIMIZACION DE REDES ALCANTARILLADO  VEREDA LA MESETA, SECTOR TENGAVITA Y LAS MESAS</t>
  </si>
  <si>
    <t>CONSTRUCCION DE 12 UNIDADES SANITARIAS</t>
  </si>
  <si>
    <t xml:space="preserve">  REALIZACION DE UN CONVENIO Y ALIANZA ESTRATEGICAS PARA GARANTIZAR EL CUBRIMIENTO DE ACUEDUCTO  EN LA ZONA DE DESARROLLO URBANO SECTOR PRIMAVERA PARTE BAJA </t>
  </si>
  <si>
    <t>  REALIZACION DE UN CONVENIO Y ALIANZA ESTRATEGICAS PARA REALIZAR LOS ESTUDIOS DE FACTIBILIDAD Y ASI  GARANTIZAR EL CUBRIMIENTO DE ACUEDUCTO  EN LA ZONA DE DESARROLLO URBANO SECTOR SAN ROQUE</t>
  </si>
  <si>
    <t>OPTIMIZACION DE SISTEMAS DE ACUEDUCTO BARRIOS PRIMAVERA PARTE BAJA , BARRIO NUEVO Y BUENOS AIRES</t>
  </si>
  <si>
    <t xml:space="preserve"> OPTIMIZACION DE 2 ACUEDUCTOS RURALES  (LA PALMA  Y MONTERREDONDO)</t>
  </si>
  <si>
    <t xml:space="preserve">MEJORAMIENTO Y MANTENIMIENTO  A LAS REDES DE ACUEDUCTO RURALES  ( VEREDAS LIMONCITOS, PRIMAVERA, LAS MESAS, TENGAVITA) </t>
  </si>
  <si>
    <t>MEJORAMIENTO, MANTENIMIENTO Y REHABILITACION  DE 12 ACUEDUCTOS RURALES</t>
  </si>
  <si>
    <t>  REALIZAR  48 PRUEBAS IRCA  PARA  VIGILAR LA CALIDAD DEL AGUA DE ACUERDO AL DECRETO 475 DE 1998</t>
  </si>
  <si>
    <t>BRINDAR SERVICIOS PUBLICOS AL 100% DE LA POBLACION DESPLAZADA LOCALIZADA EN EL AREA URBANA</t>
  </si>
  <si>
    <t xml:space="preserve">Hoja No. __3__ de __23__ </t>
  </si>
  <si>
    <t xml:space="preserve">Hoja No. __4__ de __23__ </t>
  </si>
  <si>
    <t>POBLACION VULNERABLE</t>
  </si>
  <si>
    <t>SEMILLEROS DE PROGRESO</t>
  </si>
  <si>
    <t>NIÑOS Y NIÑAS</t>
  </si>
  <si>
    <t>JOVENES</t>
  </si>
  <si>
    <t>HACER EFECTIVA LA RESTITUCION DE OS DERECHOS DE LOS NIÑOS Y NIÑAS</t>
  </si>
  <si>
    <t>  ATENCION INTERDISCIPLINARIA AL 100% DE LA NIÑEZ PARA GARANTIZAR EL FORTALECIMIENTO DE SUS VALORES Y DESARROLLO PSICOMOTRIZ ATRAVES DE COMPES</t>
  </si>
  <si>
    <t>GARANTIZAR 2 JORNADAS DE CAPACITACION A LOS MENORES ANUALES EN EL RECONOCIMIENTO DE SUS DERECHOS Y DEBERES</t>
  </si>
  <si>
    <t xml:space="preserve"> 7 JORNADAS DE PREVENCION Y CONTRA LA DROGADICCION, TABAQUISMO Y ALCOHOLISMO</t>
  </si>
  <si>
    <t>REALIZAR UN CONVENIO ANUAL CON ICBF FORTALECER EL PROGRAMA DE REFRIGERIOS REFORZADOS AL 100% DE LA POBLACION ESTUDIANTIL</t>
  </si>
  <si>
    <t>MANTENER LA COBERTURA DE LOS 56 NIÑOS Y NIÑAS VICTIMAS DEL CONFLICTO VINCULADOS A LOS PROGRAMAS DEL ICBF</t>
  </si>
  <si>
    <t>REALIZAR 1 CONVENIO ANUAL CON EL ICBF EL PROGRAMA FAMILIAS EN ACCION Y LA RED UNIDOS GARANTIZAR EL SOPORTE NUTRICIONAL NECESARIO A TODOS LOS NIÑOS Y NIÑAS CON NBI</t>
  </si>
  <si>
    <t>·         REALIZAR EL SEGUIMIENTO A TRAVES DEL PIC DE TODOS LOS VECTORES DE CRECIMEINTO Y DESARROLLO Y ATENCION PRIORITARIA EN SALUD UNA VEZ AL AÑO</t>
  </si>
  <si>
    <t>·         DAR PRIORIDAD EN LA ASIGANCION DE SUBSIDIOS A AQUELLAS FAMILIAS CON POBLACION INFANTIL</t>
  </si>
  <si>
    <t>·         FACILITAR ESPACIOS DE INTERACCION EN CADA SECTOR POR LO MENOS UNA VEZ AL AÑO (CELEBRACION DIA DEL NIÑO Y VACACIONES RECREATIVAS)</t>
  </si>
  <si>
    <t xml:space="preserve">·         EN ALIANZA ESTARTEGICA CONSTRUCCION DE 1 HOGAR COMUNITARIO </t>
  </si>
  <si>
    <t>·         DOTACION HOGARES COMUNITARIOS 1 AL AÑO</t>
  </si>
  <si>
    <t>·         DOTACION A LAS MADRES COMUNITARIAS UNA VEZ AL AÑO</t>
  </si>
  <si>
    <t>·         HABILITAR 4 PARQUE INFANTILES PARA QUE PUEDAN DESARROLLAR SUS DESTREZAS Y HABILIDADES</t>
  </si>
  <si>
    <t>·         SEMILLEROS DE CULTURA GARANTIZANDO EL ACCESO A POR LO MENOS 100 NIÑOS</t>
  </si>
  <si>
    <t>·         REALIZAR JORNADAS ESPECIALES CON LA REGISTRADURIA PARA EXPEDICIONDE REGISTROS, TARJETA DE IDENTIDAD UNA VEZ AL AÑO</t>
  </si>
  <si>
    <t>COMISARIA DE FAMILIA</t>
  </si>
  <si>
    <t>SECRETARIA DE GOBIERNO</t>
  </si>
  <si>
    <t xml:space="preserve">Hoja No. __5__ de __23__ </t>
  </si>
  <si>
    <t>JOVENES EN ACCION</t>
  </si>
  <si>
    <t xml:space="preserve">DISMINUIR EL PORCENTAJE DE JOVENES EN RIESGO DE INCURRIR EN FALTAS </t>
  </si>
  <si>
    <t>·         DESARROLLAR UNA POLITICA MUNICIPAL PARA LA  JUVENTUD</t>
  </si>
  <si>
    <t xml:space="preserve">·         ACOMPAÑAMIENTO PSICOSOICAL AL 100% DE LOS JOVENES EN SU ETAPA ESCOLAR </t>
  </si>
  <si>
    <t>·         FACILITAR EL ACCESOS A LA EDUCACION SUPERIOR MEDIANTE LA CELEBRACION DE CONVENIOS CON ENTIDADES DE EDUCACION SUPERIOR MEDIANTE EL PROGRAMA UNA VEZ AL AÑO</t>
  </si>
  <si>
    <t xml:space="preserve">REALIZAR UN CONVENIO GOBER – ICETEX FACILIATR EL ACCESO A CARRERAS PROFESIONALES </t>
  </si>
  <si>
    <t>·         JORNADAS DE PREVENCION CONTRA LA DROGADICCION, TABAQUISMO Y ALCOHOLISMO UNA VEZ AL AÑO</t>
  </si>
  <si>
    <t xml:space="preserve">·         CONVENIO ICBF FORTALECER IMPLEMENTACION DE 2 CLUBES JUVENILES Y PREJUVENILES </t>
  </si>
  <si>
    <t>·         INTEGRAR A 50  JOVENES AL PLAN TURISTICO MUNICIPAL  COMO GUIAS</t>
  </si>
  <si>
    <t>·         ACERCAR A 50 JOVENES AL USO RESPONSABLE DE LAS TIC</t>
  </si>
  <si>
    <t xml:space="preserve">Hoja No. __6__ de __23__ </t>
  </si>
  <si>
    <t>DISCAPACITADOS CON CAPACIDAD</t>
  </si>
  <si>
    <t>DISCAPACITADOS</t>
  </si>
  <si>
    <t>DISMINUIR EL PORCENTAJE DE DISCAPACITADOS SIN NINGUN TIPO DE OPORTUNIDAD PARA MEJORAR SUS CONDICIONES</t>
  </si>
  <si>
    <t>·         REALIZAR EL CENSO MUNICIPAL DE SITUACION DE DISCAPACIDAD</t>
  </si>
  <si>
    <t>·         GRANATIZAR QUE EL 100% DE LA POBLACION EN DISCAPACIDAD TENGA PRESCRIPCION MEDICA</t>
  </si>
  <si>
    <t>VINCULAR A LA POBLACION EN DISCAPACIDAD (5 DISCAPACITADOS) VICTIMA DEL CONFLICTO A LOS DIFERENTES PROGRAMAS DEL MUNICIPIO ANUALMENTE</t>
  </si>
  <si>
    <t>AUMENTAR EN UN 50% LOS ELEMENTOS Y TRATAMIENTOS PARA DISMINUIR LA DISCAPACIDAD EN COORDINACION CON LAS DEMAS ENTIDADES</t>
  </si>
  <si>
    <t>·         REALIZAR EL SEGUIMIENTO A TRAVES DEL PIC DE TODOS LOS VECTORES DISCAPACITADOS UNA VEZ AL AÑO</t>
  </si>
  <si>
    <t>·         MANTENER POR LO MENOS AL 50% DE LA PARTICIPACION DE LA POBLACION DISCAPACITADAS EN LOS PROCESOS ADMINISTRATIVOS, COMUNITARIOS Y POLITICOS.</t>
  </si>
  <si>
    <t>·         MEJORAR EN UN 80% EL ACCESO A LOS BIENES DE USO PÚBLICO MUNICIPAL</t>
  </si>
  <si>
    <t xml:space="preserve">Hoja No. __7__ de __23__ </t>
  </si>
  <si>
    <t>AÑOS DORADOS</t>
  </si>
  <si>
    <t>ADULTOS MAYORES</t>
  </si>
  <si>
    <t>AUMENTAR EL PORCENTAJE DE ABUELOS VINCULADOS A PROGRAMAS INSTITUCIONALES</t>
  </si>
  <si>
    <t>·         REALIZAR EL CENSO MUNICIPAL DEL ADULTO MAYOR PRIORIZANDO DE ACIERDO AL NBI UNA VEZ AL AÑO</t>
  </si>
  <si>
    <t>·         REALIZAR EL SEGUIMIENTO A TRAVES DEL PIC DE TODOS LOS VECTORES ADULTO MAYOR UNA VEZ AL AÑO</t>
  </si>
  <si>
    <t>·         DESARROLAR JORNADAS DE INTEGRACION DEL ADULTO MAYOR PARA EL DESARROLLO DE SUS HABILIDADES UNA VEZ AL AÑO</t>
  </si>
  <si>
    <t>·         DESARROLLAR UN PROYECTO PRODUCTIVO ANUAL CON EL ADULTO MAYOR</t>
  </si>
  <si>
    <t>MANTENER EL CONVENIO PROSPERAR  PARA BONOS PENSIONALES</t>
  </si>
  <si>
    <t>·         MANTENER CONVENIO ICBF PARA LA PROVICION DE MERCADOS</t>
  </si>
  <si>
    <t xml:space="preserve">% DE PARTICIPACION </t>
  </si>
  <si>
    <t>·         MANTENER POR LO MENOS EL 50% DE LA PARTICIPACION DE LA POBLACION ADULTO MAYOR EN LOS PROCESOS ADMINISTRATIVOS, COMUNITARIOS Y POLITICOS.</t>
  </si>
  <si>
    <t xml:space="preserve">Hoja No. __8__ de __23__ </t>
  </si>
  <si>
    <t>POBLACION VICTIMA DEL CONFLICTO</t>
  </si>
  <si>
    <t>POBLACION VICTIMA DEL CONFLICTO ARMADO</t>
  </si>
  <si>
    <t>RESTITUIR LOS DERECHOS A LA POBLACION VICTIMA DE LA VIOLENCIA</t>
  </si>
  <si>
    <t>GARANTIZAR LOS DOCUMENTOS DE IDENTIDAD A LA POBLACION VICTIMA DEL CONFLICTO</t>
  </si>
  <si>
    <t>AFILIACION DE LAS 146 VICTIMAS DEL CONFLICTO A LOS SERVICIOS FUNERARIOS</t>
  </si>
  <si>
    <t>GARANTIZAR LAS AYUDAS HUMANITARIAS A LA  POBLACION VICTIMA DEL CONFLICTO QUE LLEGE POR PRIMERA VEZ AL MUNICIPIO UNA VEZ AL AÑO</t>
  </si>
  <si>
    <t>REALIZAR Y ACTUALIZAR ANUALMENTE EL DOCUMENTO DE LOS HECHOS VICTIMIZANTES DE LAS VICTIMAS DEL CONFLICTO ARMADO UNA VEZ AL AÑO</t>
  </si>
  <si>
    <t>REALIZAR EL MAPA DE RIESGOS  VICTIMAS DEL CONFLICTO Y ACTUALIZARLO ANUALMENTE</t>
  </si>
  <si>
    <t>ESTABLECER  MECANISMOS QUE GARANTICEN LA PREVENCION , PROTECCION Y ATENCION INTEGRAL AL 100% DE LA POBLACION VICTIMA</t>
  </si>
  <si>
    <t>REALIZAR UNA CAPACITACION EN DERECHOS HUMANOS CADA AÑO</t>
  </si>
  <si>
    <t xml:space="preserve">Hoja No. __9__ de __23__ </t>
  </si>
  <si>
    <t xml:space="preserve">MUJER VALIOSAS </t>
  </si>
  <si>
    <t>MUJER Y GENERO</t>
  </si>
  <si>
    <t>DISMINUIR LA TASA DE CASOS REPORTADOS DE VIOLENCIA INTRAFAMILIAR</t>
  </si>
  <si>
    <t>·         GARANTIZA LA PROTECCION Y GOZE EFECTIVO DE  LOS DERECHOS DE LA MUJER A TRAVES DE LA COMISARIA DE FAMILIA MEDIANTE LA REALIZACION DE 7 CAMPAÑAS PUBLICITARIA  Y MINIMO 2 JORNADAS ANUALES PARA LA ENSEÑANZA DE SUS DERECHOS</t>
  </si>
  <si>
    <t>·         REALIZAR POR LO MENOS EN UN 50% EL ACOMPAÑAMIENTO A LA MUJER PARA QUE SEA TENIDA EN CUENTA EN LOS DIFERENTES PROYECTO LABORALES QUE SE DESARROLLAN EN EL MUNICIPIO Y RECIBAN EL PAGO JUSTO.</t>
  </si>
  <si>
    <t>·         MANTENER AL 100% LA PARTICIPACION DE LAS MUJERES  EN LOS PROCESOS ADMINISTRATIVOS, COMUNITARIOS Y POLITICOS</t>
  </si>
  <si>
    <t>·         REALIZAR 7 CAMPAÑAS DE SESIBILIZACION A LOS HOMBRES SOBRE EL RESPETO Y LOS DERECHOS A LA MUJER</t>
  </si>
  <si>
    <t>3 FINCAS CON MANEJO NUTRICIONAL ESTRATEGICO EN SISTEMAS DOBLE PROPOSITO</t>
  </si>
  <si>
    <t>SECRETARIA DE DESARROLLO AGROPECUARIO AMBIENTAL Y ECONOMICO</t>
  </si>
  <si>
    <t xml:space="preserve">Hoja No. __10__ de __23__ </t>
  </si>
  <si>
    <t>GESTION DEL RIESGO</t>
  </si>
  <si>
    <t>REDUCIR EL PORCENTAJE  DE  AREAS DE ASENTAMIENTOS EN ZONA DE RIESGO</t>
  </si>
  <si>
    <t xml:space="preserve">DEFINIR A TRAVES DEL ESQUEMA DE ORDENAMIENTO TERRITORIAL EL 100% DE LA ZONAS DE AMENAZAS Y RIESGOS </t>
  </si>
  <si>
    <t>REVISION Y AJUSTE DEL PLECS MUNICIPAL UNA VEZ AL AÑO</t>
  </si>
  <si>
    <t>GARANTIZAR LA COORDINACION DE LAS ACTIVIDAES DE RIESGO A TRAVES DEL CLOPAD MEDIANTE CONVOCATORIAS TRIMESTRALES 4 POR AÑO</t>
  </si>
  <si>
    <t>FORTALECER LA DEFENSA CIVIL A TRAVES DE UNA CAPACIACION ANUAL Y UNA DOTACION ANUAL</t>
  </si>
  <si>
    <t>REALIZAR EL DIAGNOSTICO DE LA POBLACION UBICADA EN ZONA DE ALTO RIESGO Y PLANTERA ALTERNATIVAS DE REUBICACION UNA VEZ AL AÑO.</t>
  </si>
  <si>
    <t>ECONOMICO</t>
  </si>
  <si>
    <t>AGRICULTURA</t>
  </si>
  <si>
    <t>CAFÉ FUTURO</t>
  </si>
  <si>
    <t>TECNIFICACION GANADERA</t>
  </si>
  <si>
    <t>CADENAS PRODUCTIVAS COMPLEMENTARIAS</t>
  </si>
  <si>
    <t>PISCICULTURA</t>
  </si>
  <si>
    <t>AMPLIACION DE PROYECTOS PRODUCTIVOS</t>
  </si>
  <si>
    <t>AMPLIAR LA SUPERFICIE AMPLIADA POR CULTIVOS TRANSITORIOS EN HECTAREAS</t>
  </si>
  <si>
    <t xml:space="preserve">AMPLIAR LA PRODUCCION GANADERA </t>
  </si>
  <si>
    <t>AMPLIAR EL POCENTAJE DE HECTAREAS CULTIVADAS</t>
  </si>
  <si>
    <t>  INCREMENTO DE 160 HECTAREAS DE AREA RENOVADA EN CAFÉ MEDIANTE EL ESTABLECIMIENTO DE HECTAREAS EN CAFÉ TECNIFICADO</t>
  </si>
  <si>
    <t>80 HECTAREAS DE ÁREAS RENOVADAS A TRAVES DE LINEAS DE FINANCIAMIENTO DE FINAGRO</t>
  </si>
  <si>
    <t>  INCREMENTO DE 60 BENEFICIADEROS ECOLOGICOS ESTABLECIDOS EN EL CUATRENIO</t>
  </si>
  <si>
    <t> CONSTRUCCION DE 3 SECADEROS COMUNITARIOS  TIPO SILO  ESTABLECIDOS EN TRES SECTORES</t>
  </si>
  <si>
    <t xml:space="preserve"> 30 SECADEROS SOLARES TIPO INVERNADERO CONSTRUIDOS</t>
  </si>
  <si>
    <t>10   FINCAS CERTIFICADAS EN 4 C</t>
  </si>
  <si>
    <t xml:space="preserve"> PUNTO DE COMPRA ESTABLECIDO EN EL AREA URBANA</t>
  </si>
  <si>
    <t xml:space="preserve"> REALIZAR 2 SALIDAS PEDAGOGICAS A ZONAS CAFETERAS DE ALTA PRODUCCION Y TECNIFICACION</t>
  </si>
  <si>
    <t>ESTABLECER 1  PROYECTO PRODUCTIVO DE VALOR AGREGADO AL CAFÉ ESTABLECIDO CON PARTICIPACION DE POBLACION VULNERABLE</t>
  </si>
  <si>
    <t>  REALIZAR 40 ESTABLECIMIENTOS DE  ARREGLOS AGROFORESTALES CON CAFÉ</t>
  </si>
  <si>
    <t xml:space="preserve"> PRODUCCION Y VENTA DE 100000 ALMACIGOS DE CAFÉ CON SUBSIDIO A PRODUCTORES</t>
  </si>
  <si>
    <t>CREACION Y MANTENIMIENTO DEL PROGRAMA REGIONAL PARA LA IMPLEMENTACION DEL CULTIVO DEL CAFÉ.</t>
  </si>
  <si>
    <t xml:space="preserve"> UN CONVENIO INTERADMINISTRATIVO DE COOPERACION CON COMITÉ DE CAFETEROS UNA VEZ AL AÑO</t>
  </si>
  <si>
    <t>200 CRIAS OBTENIDAS POR INSEMINACION ARTIFICIAL</t>
  </si>
  <si>
    <t>45 FINCAS CON MANEJO NUTRICIONAL ESTRATEGICO EN SISTEMAS DOBLE PROPOSITO</t>
  </si>
  <si>
    <t>CAPACITAR 70 PEQUEÑOS PRODUCTORES  EN NUTRICION ESTRETEGICA</t>
  </si>
  <si>
    <t>CONSTRUCCION DEL CORRAL CAMPESINO</t>
  </si>
  <si>
    <t>25 PROYECTOS PRODUCTIVOS INCLUSIVOS DE GANADERIA ATENDIENDO  POBLACION VULNERABLE</t>
  </si>
  <si>
    <t>  FORTALECIMIENTO CADENA PRODUCTIVA DEL FRIJOL A TRAVES DE CAPACITACION Y ASISTENCIA TECNICA A  250 PRODUCTORES</t>
  </si>
  <si>
    <t xml:space="preserve"> BANCO DE 4000 SEMILLAS ENTREGADOS DE FRIJOL SELECCIONADO</t>
  </si>
  <si>
    <t xml:space="preserve"> FORTALECIMIENTO CADENA PRODUCTIVA DEL AGUACATE A TRAVES DE CAPACITACION Y ASISTENCIA TECNICA A 50 PRODUCTORES</t>
  </si>
  <si>
    <t xml:space="preserve"> 15 HECTAREAS TECNIFICADAS ESTABLECIDAS EN AGUACATE VARIEDADES MEJORADAS</t>
  </si>
  <si>
    <t xml:space="preserve"> FORTALECIMIENTO CADENA PRODUCTIVA FRUTALES DE CLIMA MEDIO (MORA) A TRAVES DE CAPACITACION Y ASISTENCIA TECNICA A 100 PRODUCTORES</t>
  </si>
  <si>
    <t>  ESTABLECIMIENTO DE  2 PARCELAS DEMOSTRATIVAS</t>
  </si>
  <si>
    <t>   REALIZAR 1 BUENA PRACTICA AGRICOLAS PARA CULTIVO DE LA MORA</t>
  </si>
  <si>
    <t xml:space="preserve"> FORTALECIMIENTO CADENA PRODUCTIVA PISCICOLA  A TRAVES DE CAPACITACION Y ASISTENCIA TECNICA A 40 PRODUCTORES</t>
  </si>
  <si>
    <t>APOYO AL ESTABLECIMIENTO DE CULTIVOS DE FLORESY FOLLAJES DE 10 PEQUEÑOS PRODUCTORES</t>
  </si>
  <si>
    <t>  IMPLEMENTACION DE 2 PROYECTOS PRODUCTIVOS PISCICOLAS COMO RESULTADO DEL PROCESO DE CAPACITACION Y ASISTENCIA TECNICA</t>
  </si>
  <si>
    <t xml:space="preserve">Hoja No. __11__ de __23__ </t>
  </si>
  <si>
    <t>MEDIO AMBIENTE</t>
  </si>
  <si>
    <t xml:space="preserve">RECUPERACIÓN DE CUENCAS Y MICROCUENCAS </t>
  </si>
  <si>
    <t>CONSERVACION DEL RECURSO HIDRICO</t>
  </si>
  <si>
    <t>AMPLIAR LAS AREAS DE PROTECCION</t>
  </si>
  <si>
    <t>  ADQUISICIÓN DE  40 HECTAREAS PARA LA  CONSERVACIÓN DEL RECURSOS HIDRICO</t>
  </si>
  <si>
    <t>  REALIZACIÓN DE PROCESOS DE AGRICULTURA LIMPIA UNA VEZ AL AÑO</t>
  </si>
  <si>
    <t xml:space="preserve"> REALIZAR UNA ALIANZA ESTRATEGICA CON CORPORINOQUIA PARA PRESERVACIÓN Y RECUPERACIÓN DEL MEDIO AMBIENTE.</t>
  </si>
  <si>
    <t>CAMPAÑAS DE EDUCACION AMBIENTAL RELACIONADAS CON LA CONSERVACION Y PRESERVACION DEL RECURSO HIDRICO EN LAS DISTINTAS INSTITUCIONES EDUCATIVAS DEL MUNICIPIO UNA VEZ AL AÑO</t>
  </si>
  <si>
    <t>JORNADASDE SIEMBRA DE ARBOLES EN CUENCAS ABASTECEDORAS DE ACUEDUCTOS CON LA PARTICIPACION DE LAS IBSTITUCIONES EDUCATIVAS UNA VEZ AL AÑO</t>
  </si>
  <si>
    <t>2 CAMPAÑAS DE EDUCACION AMBIENTAL SOBRE RECICLAJE CON LAS INSTITUCIONES EDUCATIVAS</t>
  </si>
  <si>
    <t>CONSOLIDACION DE INICIATIVAS CIVILES DE PROTECCION AMBIENTAL A TRAVES DEL APOYO A PROYECTOS DE EDUCACION AMBIENTAL (PRAES, PROCEDAS) UNA VEZ AL AÑO</t>
  </si>
  <si>
    <t xml:space="preserve">Hoja No. __12__ de __23__ </t>
  </si>
  <si>
    <t>ECONOMIA SALUDABLE PARA TODOS</t>
  </si>
  <si>
    <t xml:space="preserve">MEJOR INGRESO PARA TODOS </t>
  </si>
  <si>
    <t>MUNICIPIO DE GUAYABETAL TURISTICO</t>
  </si>
  <si>
    <t>AMPLIAR LOS INDICES DE EMPLEO FORMAL</t>
  </si>
  <si>
    <t>REDUCIR LOS INDICES DE INFORMALIDAD</t>
  </si>
  <si>
    <t>ADECUAR LA ORGANIZACIÓN DEL CORREDOR GASTRONOMICO ESPACIOS DIGNOS Y DE DESARROLLO COMERCIAL</t>
  </si>
  <si>
    <t>  ELABORACION Y MANTENIMIENTO DE PLAN TURISTICO</t>
  </si>
  <si>
    <t>REALIZAR  2 CONVOCATORIAS DE OPERADORES TURISTICOS PARA PROMOCIONAR LAS FORTALEZAS DE GUAYABETAL</t>
  </si>
  <si>
    <t xml:space="preserve"> PROMOCION Y  POSICIONAR LAS MODALIDADES DE TURISMO AVENTURA, ECOTURISMO Y AGROTURISMO</t>
  </si>
  <si>
    <t>  REALIZAR EL INVENTARIO DE SITIOS TURISTICO</t>
  </si>
  <si>
    <t>  ESTUDIOS,  DISEÑOS Y CONSTRUCCION DE   2 ESCENARIOS TURISTICOS</t>
  </si>
  <si>
    <t xml:space="preserve"> VINCULAR A  20 JOVENES COMO GUIAS  TURISTICOS CON LOS OPERADORES</t>
  </si>
  <si>
    <t xml:space="preserve">Hoja No. __13__ de __23__ </t>
  </si>
  <si>
    <t xml:space="preserve">Hoja No. __14__ de __23__ </t>
  </si>
  <si>
    <t>CULTURAL</t>
  </si>
  <si>
    <t>DEPORTE</t>
  </si>
  <si>
    <t>DEPORTE PARA INTEGRAR</t>
  </si>
  <si>
    <t>INFRAESTRUCTURA DEPORTIVA</t>
  </si>
  <si>
    <t>DOTACION DEPORTIVAS (1 AL AÑO)</t>
  </si>
  <si>
    <t>RECREACION Y APROVECHAMIENTO DEL TIEMPO LIBRE</t>
  </si>
  <si>
    <t>REDUCIR LA TASA DE ALCOHOLISMO, TABAQUISMO Y DROGADICCION</t>
  </si>
  <si>
    <t xml:space="preserve"> REALIZACION DE CONVENIO Y ALIANZAS ESTRATEGICAS PARA MEJORAMIENTO DE 7 PLACAS DE LO POLIDEPORTIVOS DE LAS VEREDAS LAS MESAS, NARANJAL, LA PALMA  SAN MARCOS LIMONCITOS, SAN MIGUEL  Y CASA DE TEJA</t>
  </si>
  <si>
    <t>  LEGALIZACION DE 6  PREDIOS DE CARÁCTER DEPORTIVO</t>
  </si>
  <si>
    <t>  REALIZACION DE CONVENIO Y ALIANZA ESTRATEGICA PARA CONSTRUCCION DE 2 POLIDEPORTIVOS  (EN LAS VEREDAS  LAUREL Y LA MESETA)</t>
  </si>
  <si>
    <t xml:space="preserve">  AMPLIACION Y MEJORAMIENTO Y MANTENIMIENTO AL 100% DE LA INFRATERSUCTURA DE POLIDEPORTIVOS MUNICIPALES </t>
  </si>
  <si>
    <t xml:space="preserve">  REALIZAR CONVENIO DE COFINANCIACIÓN  PARA CONSTRUCCION DE LA CUBIERTA  DE 4  POLIDEPORTIVOS  ( ENCENILLOS, MONTERREDONDO  SUSUMUCO Y SAN MARCOS) </t>
  </si>
  <si>
    <t>  DOTACION  DEPORTIVA  AL  100% DE LAS INSTITUCIONES EDUCATIVAS  MUNICIPALES</t>
  </si>
  <si>
    <t xml:space="preserve"> DOTACION  DEPORTIVA  AL  100% DE LAS JUNTAS DE ACCION COMUNAL</t>
  </si>
  <si>
    <t xml:space="preserve"> DOTACION  DEPORTIVA  AL  100% DE LAS ESCUELAS DEPORTIVAS </t>
  </si>
  <si>
    <t>MANTENIMIENTO DE LAS ESCUELAS DE FORMACION  BALONCESTO  Y FUTBOL DE SALON</t>
  </si>
  <si>
    <t>REALIZAR JUEGOS ESCOLARES MUNICIPALES UNA VEZ AL AÑO</t>
  </si>
  <si>
    <t>  REALIZAR LOS JUEGOS CAMPESINOS DOS VECES AL AÑO</t>
  </si>
  <si>
    <t>  EVENTO 40 HORAS DE FUTBOL DE SALON UNA VEZ AL AÑO</t>
  </si>
  <si>
    <t>PARTICIPACION INTERCOLEGIADOS UNA VEZ AL AÑO</t>
  </si>
  <si>
    <t>  REALIZACION CAMPEONATO ABIERTO MUNICIPALES BALONCESTO FUTBOL SALON TEJO UNA VEZ AL AÑO</t>
  </si>
  <si>
    <t xml:space="preserve"> REALIZACION GUAYABETAL EXTREMO UNA VEZ AL AÑO </t>
  </si>
  <si>
    <t>REALIZACION MUNDIALITO (8-11 AÑOS) UNA VEZ AL AÑO</t>
  </si>
  <si>
    <t>  PARTICIPACION DE LOS EQUIPOS EN CAMPEONATOS DEPARTAMENTAL DE LA LIGA BALONCESTO Y FUTBOL DE SALON UNA VEZ AL AÑO</t>
  </si>
  <si>
    <t>  PATROCINAR A 20 PERSONAS DE LA POBLACION VICTIMA DEL CONFLICTO  EN EVENTOS DEPORTIVOS</t>
  </si>
  <si>
    <t>  REALIZACION GUAYABETAL PARA LOS DISCAPACITADOS UNA VEZ AL AÑO</t>
  </si>
  <si>
    <t>  PARTICIPACION EN EL CAMPEONATO DE BALONCESTO DEPARTAMENTAL CATEGORIA UNICA UNA VEZ AL AÑO</t>
  </si>
  <si>
    <t xml:space="preserve">Hoja No. __15__ de __23__ </t>
  </si>
  <si>
    <t>CULTURA</t>
  </si>
  <si>
    <t>RECUPERANDO LA IDENTIDAD CULTURAL</t>
  </si>
  <si>
    <t>INFRAESTRUCTURA CULTURAL</t>
  </si>
  <si>
    <t xml:space="preserve">DOTACION Y MANTENIMIENTO DE LOS RECURSOS E IMPLEMENTOS AL SERVICIO DE LA CULTURA </t>
  </si>
  <si>
    <t>FOMENTO DE LA IDENTIDAD CULTURAL</t>
  </si>
  <si>
    <t>SEMILLEROS DE CULTURA</t>
  </si>
  <si>
    <t>AUMENTAR EL PORCENTAJE DE PARTICIPACION EN ACTIVIDADES CULTURALES</t>
  </si>
  <si>
    <t>  MANTENIMIENTO Y SOSTENIMIENTO DE LA BIBLIOTECA PUBLICA MUNICIPAL UNA VEZ AL AÑO</t>
  </si>
  <si>
    <t>  ADQUISICION DE UN PREDIO PARA EL FUNCIONAMIENTO Y ESTUDIOS DISEÑOS DE LA CASA DE LA CULTURA</t>
  </si>
  <si>
    <t>  ALIANZA  CONSTRUCCION Y MANTENIMIENTO DE LA CASA DE LA CULTURA</t>
  </si>
  <si>
    <t>FUNCIONAMIENTO Y MANTENIMIENTO LUDOTECA MUNICIPAL</t>
  </si>
  <si>
    <t xml:space="preserve"> MANTENIMIENTO AL 100% DE LOS INSTRUMENTOS DE LA BANDA MUNICIPAL</t>
  </si>
  <si>
    <t>  DOTACION DE LA LUDOTECA MUNICIPAL UNA VEZ AL AÑO</t>
  </si>
  <si>
    <t>  REALIZACION DE UN EVENTO ANUAL  RETORNO  DE LAS COLONIAS GUAYABETALUNAS UNA VEZ AL AÑO</t>
  </si>
  <si>
    <t xml:space="preserve"> CREACION Y MANTENIMIENTO DE UNA ESCUELA DE FORMACION DE DANZAS </t>
  </si>
  <si>
    <t>  CREACION Y MANTENIMIENTO DE UNA ESCUELA DE FORMACION EN ARTES PLASTICA</t>
  </si>
  <si>
    <t>  MANTENIMEINTO DEL PROGRAMA ESPERANZA DE VIDA</t>
  </si>
  <si>
    <t>  PARTICIPAR EN UN CONCURSO DE DANZAS DEPARTAMENTAL AL AÑO</t>
  </si>
  <si>
    <t>  REALIZACION DEL CONCURSO DE BANDA MARCIAL DEPARTAMENTAL AÑO A AÑO</t>
  </si>
  <si>
    <t>  REALIZACION ANUAL DEL SEXTO CONCURSO DE IDENTIDAD CAMPESINA</t>
  </si>
  <si>
    <t>REALIZACION DE UN CONCURSO DE DANZAS ESCOLARES  MUNICIPAL</t>
  </si>
  <si>
    <t>VINCULAR A 56 NIÑOS, NIÑAS Y JOVENES VICTIMAS DEL CONFLICTOS PROGRAMAS CULTURALES</t>
  </si>
  <si>
    <t xml:space="preserve">  CREAR Y MANTENER  SEMILLERO ESCUELA DE MUSICA NIÑOS DE 5 A 8 AÑOS DE EDAD </t>
  </si>
  <si>
    <t xml:space="preserve">  CREAR Y MANTENER  SEMILLEROS ESCUELA DE DANZA  </t>
  </si>
  <si>
    <t>  CREAR Y MANTENER SEMILLEROS ESCUELA DE PINTURA</t>
  </si>
  <si>
    <t>CREAR Y MANTENER  SEMILLEROS TEATRO Y SANQUEROS</t>
  </si>
  <si>
    <t xml:space="preserve">Hoja No. __16__ de __23__ </t>
  </si>
  <si>
    <t>INFRAESTRUCTURA</t>
  </si>
  <si>
    <t>EQUIPAMIENTO</t>
  </si>
  <si>
    <t>HACIA UN NUEVO GUAYABETAL</t>
  </si>
  <si>
    <t>INFRAESTRUCTURA PARA EL PROGRESO</t>
  </si>
  <si>
    <t>AMPLIAR LA INFRAESTRUCTURA PROPIA DEL MUNICIPIO</t>
  </si>
  <si>
    <t>  LEGALIZACION DE 2 PREDIOS PROPIEDAD DEL MUNICIPIO URBANOS PARQUE PLAZA DE MERCADO</t>
  </si>
  <si>
    <t>  ESTUDIOS DISEÑOS PARQUE</t>
  </si>
  <si>
    <t>  ESTUDIOS DISEÑOS PLAZA DE MERCADO</t>
  </si>
  <si>
    <t>  ESTUDIOS FACTIBILIDAD PARA LA CONSTRUCCION DE EL NUEVO MATADERO MUNICIPAL O CADENA DE FRIO (SI ES LEGALMENTE POSIBLE)</t>
  </si>
  <si>
    <t>  CONSTRUCCION Y MANTENIMIENTO PATIO DE MAQUINARIA</t>
  </si>
  <si>
    <t>  ALIANZAS  ESTRATEGICAS PARA LA REUBICACION ICSE, POLIDEPORTIVO Y JARDIN INFANTIL Y DEMAS PREDIOS DE USO SOCIAL AFECTADOS POR EL PROCESO DE LA DOBLE CALZADA</t>
  </si>
  <si>
    <t xml:space="preserve">  ALIANZA  ESTRATEGICAS PARA CIONSTRCUION  PLAZA Y PARQUE </t>
  </si>
  <si>
    <t>  CONSTRUCCION NUEVO MATADERO MUNICIPAL  O RED DE FRIOS</t>
  </si>
  <si>
    <t>  AMPLIACION CASA DE GOBIERNO</t>
  </si>
  <si>
    <t xml:space="preserve">Hoja No. __17__ de __23__ </t>
  </si>
  <si>
    <t>VIVIENDA</t>
  </si>
  <si>
    <t>HABITAD, DIGNO COMPROMISO SOCIAL</t>
  </si>
  <si>
    <t>VIVIENDA URBANA</t>
  </si>
  <si>
    <t>VIVIENDA RURAL</t>
  </si>
  <si>
    <t>BANCO DE MATERIALES</t>
  </si>
  <si>
    <t>RECUPERACION ESPACIOS PUBLICOS</t>
  </si>
  <si>
    <t>AUMENTAR EL PORCENTAJ DE LA POBLACION CON VIVIENDA DIGNA</t>
  </si>
  <si>
    <t>ALIANZA ESTRATEGICA PARA REFORZAMIENTOS ESTRUCTURALES PARA 16 BENEFICIARIOS</t>
  </si>
  <si>
    <t xml:space="preserve"> ALIANZA ESTRATEGICAS Y CONVENIOS CON EL DEPARTAMENTO Y NACION SER COGESTORES PARA LA CONSTRUCCION DE VIVIENDA PARA EL AREA URBANA.</t>
  </si>
  <si>
    <t>COMPRA DE UN PREDIO PARA EL DESARROLLO DE VIVIENDA URBANA</t>
  </si>
  <si>
    <t xml:space="preserve">MEJORAMIENTOS DE 40 VIVIENDA </t>
  </si>
  <si>
    <t>CONSTRUCCION DE 40 VIVIENDAS EN SITIO PROPIO</t>
  </si>
  <si>
    <t>REALIZAR EL CENSO DE PREDIOS  QU  ESTAN  EN POSESION DE VICTIMAS DEL CO NFLITO  Y REALIZAR LA LEGALIZACION DE LOS MISMOS UNA VEZ AL AÑO</t>
  </si>
  <si>
    <t>CONSTRUCCION DE  VIVIENDAS EN SITIO PROPIO PARA VICTIMA DEL CONFLICTO</t>
  </si>
  <si>
    <t>CREAR Y LEGALIZAR EL BANCO DE MATERIALES</t>
  </si>
  <si>
    <t>PONER EN FUNCIONAMIENTO EL BANCO DE MATERIALES</t>
  </si>
  <si>
    <t>PROGRAMAS PADAGOGICOS SENSIBILIZACION RECUPERACIÓN PUBLICO</t>
  </si>
  <si>
    <t>INVENTARIO Y ACTUALIZACION EN ESPACIO PUBLICO OCUPADO</t>
  </si>
  <si>
    <t>PLAN DE BIENES ADQUIRIDOS Y ESPACIO PUBLICO</t>
  </si>
  <si>
    <t>OTROS SERVICIOS</t>
  </si>
  <si>
    <t xml:space="preserve">OTROS SERVICIOS </t>
  </si>
  <si>
    <t>REDES ELECTRICAS Y ALUMBRADO PUBLICO</t>
  </si>
  <si>
    <t>GAS</t>
  </si>
  <si>
    <t>RESIDUOS SOLIDOS</t>
  </si>
  <si>
    <t>COMUNICACIONES PARA LA COMPETITIVIDAD</t>
  </si>
  <si>
    <t>PORCENTAJE  DE OPTIMIZACION DE LOS SERVICIOS PUBLICOS</t>
  </si>
  <si>
    <t xml:space="preserve"> ESTUDIOS Y DISEÑOS COLAS ELECTRICAS </t>
  </si>
  <si>
    <t xml:space="preserve">GESTIONAR COFINANCIACION DE 50 COLAS ELECTRICAS </t>
  </si>
  <si>
    <t>AMPLIACION Y MEJORAMIENTO DEL SERVICIO DE ALUMBRADO PÚBLICO AL 100% DE LOS CENTROS POBLADOS Y AREA URBANA</t>
  </si>
  <si>
    <t>CANCELACION ANUAL DE LA DEUDA DE ENERGIA Y ALUMBRADO PUBLICO DEL MUNICIPIO Y GARANTIZAR SU SOSTENIMIENTO (310</t>
  </si>
  <si>
    <t xml:space="preserve">GESTIONAR CON LA EMPRESA PRIVADA LA AMPLIACION AL 100% DE LA COBERTURA DEL GAS DOMICILIARIO </t>
  </si>
  <si>
    <t>GESTIONAR COFINANCIACION DE UN CARRO COMPACTADOR</t>
  </si>
  <si>
    <t xml:space="preserve">REALIZAR UNA REINGNIERIA Y MANTENIMIENTO EN LA PLANTA DE RESIDUOS SOLIDOS </t>
  </si>
  <si>
    <t>AMPLIAR LAS RUTAS DE RECOLECCION A LOS CENTROS POBLADOS UBICADOS SOBRE LA VIA MUNICIPAL</t>
  </si>
  <si>
    <t>REALIZAR EL FORTALECIMIENTO INSTITUCIONAL DE TODOS LOS PROCESOS Y PROCEDIMIENTOS DEL Y LOS ESTUDIOS TARIFARIOS DEL SECTOR UNA VEZ AL AÑO</t>
  </si>
  <si>
    <t>FACILITAR EL ACCCESO PARA LOS SERVICIOS A TRAVES DE FIBRA OPTICA.</t>
  </si>
  <si>
    <t>GESTIONAR LA LICENCIA PARA EL FUNCIONAMIENTO Y MANTENIMIENTO DE LA EMISORA MUNICIPAL</t>
  </si>
  <si>
    <t>CREAR Y MANTENER EL SISTEMA DE PERIFONEO MUNICIPAL Y PONERLO EN FUNCIONAMIENTO</t>
  </si>
  <si>
    <t>SECRETARIA DE HACIENDA</t>
  </si>
  <si>
    <t>SECRETARIA DE SERVICIOS PUBLICOS</t>
  </si>
  <si>
    <t xml:space="preserve">Hoja No. __18__ de __23__ </t>
  </si>
  <si>
    <t xml:space="preserve">Hoja No. __19__ de __23__ </t>
  </si>
  <si>
    <t>VIAS Y MOBILIDAD</t>
  </si>
  <si>
    <t>CAMINOS HACIA EL PROGRESO</t>
  </si>
  <si>
    <t>VIAS PARA EL PROGRESO</t>
  </si>
  <si>
    <t>PARQUE AUTOMOTOR</t>
  </si>
  <si>
    <t>SEGURIDAD VIAL</t>
  </si>
  <si>
    <t>PORCENTAJE EN REDUCCION DE TIEMPO DE DESPLAZAMIENTO DEL AREA  RURAL A LA URBANA</t>
  </si>
  <si>
    <t xml:space="preserve">CONSTRUCCION ANILLO VIAL </t>
  </si>
  <si>
    <t>MEJORAMIENTO DE LA VIA DE INTERCONEXION ENTRE VANGUARDIA Y MESA GRANDE</t>
  </si>
  <si>
    <t>CONEXIÓN VIAL MUNICIPIO DE GUAYABETAL- MUNICIPIO DE GUTIERREZ</t>
  </si>
  <si>
    <t>CONSTRUCCION PUENTE SOBRE EL RIO BLANCO PARA INTERCONECTAR LAS VEREDAS ESPINAL, LAUREL LAS MESAS, CON LAS VEREDAS TUNQUE NARANJAL GAQUEZ</t>
  </si>
  <si>
    <t xml:space="preserve">CONSTRUCCION DE LA VIA JABONERA – SAN ROQUE  </t>
  </si>
  <si>
    <t xml:space="preserve">MEJORAMIENTO, ADECUACION Y MANTENIMIENTO DE 20 Km DE LAS VIAS RURALES </t>
  </si>
  <si>
    <t xml:space="preserve"> COFINANCIAR LA CONSTRUCCION ENCINTADOS DE 800 M </t>
  </si>
  <si>
    <t>CREACION Y MANTENIMIENTO DE CUADRILLAS DE MANTENIMIENTO VIAL</t>
  </si>
  <si>
    <t xml:space="preserve"> JORNADA ANUAL DE TRABAJO COMUNITARIO PARA ROSERIA</t>
  </si>
  <si>
    <t>ADQUISICION DE 1 CAMIONETA</t>
  </si>
  <si>
    <t>ADQUISICION DE 1 BOBCAT</t>
  </si>
  <si>
    <t>MANTENIMIENTO DEL 100% DEL PARQUE AUTOMOTOR</t>
  </si>
  <si>
    <t>RALIZAR  CAMPAÑAS DE SENSIBILIZACION VIAL UNA VEZ AL AÑO</t>
  </si>
  <si>
    <t xml:space="preserve">Hoja No. __20__ de __23__ </t>
  </si>
  <si>
    <t>INSTITUCIONAL</t>
  </si>
  <si>
    <t>JUSTICIA</t>
  </si>
  <si>
    <t>PARA CONSTRUIR CONFIANZA</t>
  </si>
  <si>
    <t>SEGURIDAD Y JUSTICIA</t>
  </si>
  <si>
    <t>PORCENTAJE DE REDUCCION  EN TIEMPO PARA EN ACCION Y REACCION DE LA FUERZA PUBLICA</t>
  </si>
  <si>
    <t>CREACION E IMPLEMENTACION DEL PROGRAMA MUNICIPAL DE SEGURIDAD CIUDADANA</t>
  </si>
  <si>
    <t>FACILITAR EL 100% DE LOS MEDIOS LOGISTICO PARA REDUCIR LOS TIEMPO EN ATENCION DE PROCESOS</t>
  </si>
  <si>
    <t>COFINANCIAR LA COMPRA DE UN VEHICULO PARA LA POLICIA NACIONAL</t>
  </si>
  <si>
    <t>MEJORAMIENTO DE LA INFRAESTRUCTURA DE LA POLICIA</t>
  </si>
  <si>
    <t>ESTABLECER UN PROCEDIMIENTO PARA QUEJAS Y QUERELLAS DE LA COMUNIDAD</t>
  </si>
  <si>
    <t xml:space="preserve">Hoja No. __21__ de __23__ </t>
  </si>
  <si>
    <t>COMUNITARIO</t>
  </si>
  <si>
    <t>GOBIENO PARTICIPATIVO</t>
  </si>
  <si>
    <t>JUNTAS DE ACCION  COMUNAL</t>
  </si>
  <si>
    <t>PLAN PADRINO</t>
  </si>
  <si>
    <t>COMITES</t>
  </si>
  <si>
    <t xml:space="preserve">PORCENTAJE DE PARTICIPACION CIUDADANA </t>
  </si>
  <si>
    <t>REALIZAR UNA CAPACITACION ANUAL A LAS JUNTAS DE ACCION COMUNAL SOBRE SUS FUNCIONES Y LA LEGISLACION DEL SECTOR UNA VEZ AL AÑO</t>
  </si>
  <si>
    <t xml:space="preserve">FACILITAR EL ACCESO DE LA ACCION COMUNAL A LA OFERTA INSTITUCIONAL </t>
  </si>
  <si>
    <t>CON LOS EMPLEADOS DE LA ADMINISTRACION MUNICIPAL DESARROLLAR 8 JORNADAS DE INTEGRACION Y TRABAJO COMUNITARIO  EN TODAS LAS VEREDAS Y SECTORES</t>
  </si>
  <si>
    <t>FACILITAR LA PARTICIPACION DE LA COMUNIDAD EN TODAS LAS INSTANCIAS COMITES DEFINIDOS POR LA LEY</t>
  </si>
  <si>
    <t>FORTALECIMIENTO INSTITUCIONAL</t>
  </si>
  <si>
    <t>HACIA UNA NUEVA INSTITUCIONALIDAD</t>
  </si>
  <si>
    <t>PORCENTAJE DE FORTALECIMIENTO DE LA ADMINISTRACION PUBLICA ORIENTADA A RESULTADOS</t>
  </si>
  <si>
    <t>DESARROLLAR UN CRONOGRAMA DE CAPACITACION PARA LA ADMINISTRACION MUNICIPAL UNA VEZ AL AÑO</t>
  </si>
  <si>
    <t>REALIZAR LA REINGENIERIA DE LA PLANTA DE PERSONAL</t>
  </si>
  <si>
    <t>CREAR LA OFICINA DE CONTROL INTERNO</t>
  </si>
  <si>
    <t>DESARROLLAR Y MANTENER LA POLITICA PARA ATENCION EN SALUD OCUPACIONAL</t>
  </si>
  <si>
    <t>DESARROLLAR LA POLITICA DE BIENESTAR SOCIAL UNA VEZ AL AÑO</t>
  </si>
  <si>
    <t>REALIZAR UNA CAPACITACION EN LEY DE ARCHIVOS A LOS FUNCIONARIOS</t>
  </si>
  <si>
    <t>INICIAR EL PROCESO DE CERTIFICACION EN CALIDAD</t>
  </si>
  <si>
    <t>REALIZAR REVISON ORDINARIA DEL EOT</t>
  </si>
  <si>
    <t>CONTINUAR CON EL PROCESO DE IMPLEMENTACION DEL MECI UNA VEZ AL AÑO</t>
  </si>
  <si>
    <t>CREAR LA  OFICINA DE ATENCION AL CIUDADANO</t>
  </si>
  <si>
    <t>BRINDAR ASISTENCIA JURIDICA A LA POBLACION VICTIMA DEL CONFLICTO</t>
  </si>
  <si>
    <t>MEJORAR LOS INDICADORES DE RENDIMIENTO FISCAL</t>
  </si>
  <si>
    <t>MEJORAR EL POSESIONAMIENTO EN EL RANKING DEPARTAMENTAL CAD AÑO</t>
  </si>
  <si>
    <t xml:space="preserve">REALIZAR LAS RENDICIONES DE CUENTA </t>
  </si>
  <si>
    <t xml:space="preserve">Hoja No. __22__ de __23__ </t>
  </si>
  <si>
    <t>TECNOLOGICO</t>
  </si>
  <si>
    <t>LA REVOLUCION DE LAS TICS</t>
  </si>
  <si>
    <t>BIENVENIDO MUNDO  DIGITAL</t>
  </si>
  <si>
    <t>PORCENTAJE DE LA POBLACION CON ACCESO A LA TECNOLOGIA</t>
  </si>
  <si>
    <t xml:space="preserve">100% DE SEDES EDUCATIVAS OFICIALES CON CONECTIVIDAD </t>
  </si>
  <si>
    <t xml:space="preserve">120 TERMINALES ENTREGADOS A SEDES EDUCATIVAS OFICIALES  </t>
  </si>
  <si>
    <t>60 DOCENTES FORMADOS PARA LA INCORPORACIÓN DE TIC EN LAS SEDES EDUCATIVAS OFICIALES</t>
  </si>
  <si>
    <t>AUMENTAR UN 32% DE ENTIDADES DEL ORDEN TERRITORIAL (ALCALDÍAS Y GOBERNACIONES) QUE TIENEN UN NIVEL ALTO DEL ÍNDICE DE GOBIERNO EN LÍNEA</t>
  </si>
  <si>
    <t>TECNOCENTRO EN OPERACIÓN (PUNTOS VIVE DIGITAL)</t>
  </si>
  <si>
    <t>5 SERVIDORES PÚBLICOS CERTIFICADOS EN EL USO DE TIC</t>
  </si>
  <si>
    <t>CONTINUIDAD EN EL PROGRAMA DE GOBIERNO EN LINEA CADA AÑO</t>
  </si>
  <si>
    <t xml:space="preserve"> </t>
  </si>
  <si>
    <t>% DE INCREMENTO</t>
  </si>
  <si>
    <t>NO DE NUEVAS AFILIACIONES</t>
  </si>
  <si>
    <t>% SEGUMIENTO</t>
  </si>
  <si>
    <t xml:space="preserve">% DETECCION DEL RIESGO </t>
  </si>
  <si>
    <t xml:space="preserve"># VISITAS A LA POBLACION </t>
  </si>
  <si>
    <t>NO. CAPACITACIONES</t>
  </si>
  <si>
    <t>NO. JORNADAS DE VACUNACION</t>
  </si>
  <si>
    <t xml:space="preserve">NO. VISITA DE SEGUMIENTO </t>
  </si>
  <si>
    <t>NO. ATENCION COMUNITARIA</t>
  </si>
  <si>
    <t xml:space="preserve">NO DE RECOLECCIONES DE INFORMACION </t>
  </si>
  <si>
    <t xml:space="preserve">NO DE VISITAS  A LA POBLACION </t>
  </si>
  <si>
    <t>NO. DE DOCUMENTO</t>
  </si>
  <si>
    <t>NO. DE SOCIALIZACIONI</t>
  </si>
  <si>
    <t xml:space="preserve">NO. DE SEGUMIENTOS </t>
  </si>
  <si>
    <t>% DE VIGILANCIA</t>
  </si>
  <si>
    <t xml:space="preserve">% VALORACION </t>
  </si>
  <si>
    <t>% SEGUIMIENTO</t>
  </si>
  <si>
    <t xml:space="preserve">NO. DE DETECCION DE RIESGOS </t>
  </si>
  <si>
    <t xml:space="preserve">NO. DE VISITAS SEGUMIENTOS </t>
  </si>
  <si>
    <t xml:space="preserve">% DE POBLACION </t>
  </si>
  <si>
    <t>NO. DE ANALISIS</t>
  </si>
  <si>
    <t>% DE DIGITACION</t>
  </si>
  <si>
    <t xml:space="preserve">NO. DE VISITAS  </t>
  </si>
  <si>
    <t xml:space="preserve">NO. TALLRES </t>
  </si>
  <si>
    <t xml:space="preserve">NO. REU NIONES </t>
  </si>
  <si>
    <t xml:space="preserve">NO. DE INFORMES EN DETECCION DE SALUD MENTAL </t>
  </si>
  <si>
    <t xml:space="preserve">% DIGITACION INFORMACION </t>
  </si>
  <si>
    <t xml:space="preserve">% DE ACCIONES DE VIGILANCIA </t>
  </si>
  <si>
    <t># DE JORNADAS</t>
  </si>
  <si>
    <t xml:space="preserve"># DE CONCURSOS  </t>
  </si>
  <si>
    <t xml:space="preserve">% DE COBERTURA </t>
  </si>
  <si>
    <t xml:space="preserve">% IMPLMENTACION DE ACCIONES PARA EDUCAR </t>
  </si>
  <si>
    <t>NO DE ACCIONES</t>
  </si>
  <si>
    <t xml:space="preserve">NO. DE CAPACITACIONES </t>
  </si>
  <si>
    <t xml:space="preserve"># INTERVENCIONES </t>
  </si>
  <si>
    <t># ENCUENTAS ANUALES ·</t>
  </si>
  <si>
    <t># DE INFORMES</t>
  </si>
  <si>
    <t>NO DE CONVENIOS</t>
  </si>
  <si>
    <t xml:space="preserve">% DE ATENCION </t>
  </si>
  <si>
    <t>NO DE ASESORES CONTRATADOS</t>
  </si>
  <si>
    <t xml:space="preserve">NO PROYECTOS </t>
  </si>
  <si>
    <t>% DE SISTEMAS DE ALCANTARILLADO MANTENIDOS Y MEJORADOS</t>
  </si>
  <si>
    <t>NO  DE SECTORES CON AMPLIACION DE RESDE</t>
  </si>
  <si>
    <t>NO DE VEREDAS PRIORIZADAS PARA LA OPTIMIZACION DE REDES DE ALCANTARILLADI</t>
  </si>
  <si>
    <t>NO DE UNIDADES CONSTRUIDAS</t>
  </si>
  <si>
    <t>NO  DE CONVENIOS GESTIONADOS</t>
  </si>
  <si>
    <t>NO DE ACUEDUCTOS OPTIMIZADOS</t>
  </si>
  <si>
    <t>NO DE ACUEDUCTOS MEJORADOS Y MANTENIDOS</t>
  </si>
  <si>
    <t>NO DE ACUEDUCTOS MEJORADOS,MANTENIDOS O RAHABILITADOS</t>
  </si>
  <si>
    <t>NO DE PRUEBAS REALIZADAS</t>
  </si>
  <si>
    <t xml:space="preserve">·% ATENCION A LA NIÑEZ </t>
  </si>
  <si>
    <t xml:space="preserve">NO. JORNADAS DE CAPACITACION </t>
  </si>
  <si>
    <t xml:space="preserve">NO. DE  CONVENIOS </t>
  </si>
  <si>
    <t>NO. DE  NIÑOS Y NIÑAS</t>
  </si>
  <si>
    <t>NO DE SEGUIMIENTOS</t>
  </si>
  <si>
    <t xml:space="preserve">% EN PRIORIDAD </t>
  </si>
  <si>
    <t xml:space="preserve"># DE ESPACIOS HABILITADOS </t>
  </si>
  <si>
    <t xml:space="preserve">NO. CONSTRUCCION </t>
  </si>
  <si>
    <t xml:space="preserve">N O. DOTACIONES </t>
  </si>
  <si>
    <t xml:space="preserve">N O. CONSTRUCCION PARQUES INFANTILES </t>
  </si>
  <si>
    <t>NO NIÑOS</t>
  </si>
  <si>
    <t xml:space="preserve">NO. JORNADAS   </t>
  </si>
  <si>
    <t>NO DE POLITICAS DESARROLLADAS</t>
  </si>
  <si>
    <t>% ACOMPAÑAMIENTO</t>
  </si>
  <si>
    <t xml:space="preserve">NO. CONVENIOS </t>
  </si>
  <si>
    <t>NO, JORNADAS</t>
  </si>
  <si>
    <t>NO. DE CLUBES</t>
  </si>
  <si>
    <t>NO DE JOVENES INTEGRADOS</t>
  </si>
  <si>
    <t xml:space="preserve">NO. DE CENSOS </t>
  </si>
  <si>
    <t>%  PRESCRIPCION MEDICA</t>
  </si>
  <si>
    <t>NO DE PERSONAS DISCAPACITADAS</t>
  </si>
  <si>
    <t xml:space="preserve">% DE ELEMENTOS Y TRATAMIENTOS </t>
  </si>
  <si>
    <t xml:space="preserve">NO. DE VISITAS DE SEGUIMEINTOS </t>
  </si>
  <si>
    <t>% MEJORAMIENTO DE ACCESOS PUBLICOS</t>
  </si>
  <si>
    <t>NO. CENSOS</t>
  </si>
  <si>
    <t xml:space="preserve">N. DE JORNADAS </t>
  </si>
  <si>
    <t>NO DE CONVENIOS MANTENIDOS</t>
  </si>
  <si>
    <t>NO DE PERSONAS DOCUMENTADAS</t>
  </si>
  <si>
    <t>NO DE PERSONAS AFILIADAS</t>
  </si>
  <si>
    <t>NO DE AYUDAS ANUALES</t>
  </si>
  <si>
    <t>NO DE DOCUMENTOS REALIZADOS</t>
  </si>
  <si>
    <t>NO DE MAPAS REALIZADOS</t>
  </si>
  <si>
    <t>% DE POBLACION FAVORECIDA</t>
  </si>
  <si>
    <t>NO DE CAPACITACIONE S</t>
  </si>
  <si>
    <t xml:space="preserve">NO. CAMPAÑAS </t>
  </si>
  <si>
    <t xml:space="preserve">% PARTICIPACION </t>
  </si>
  <si>
    <t>NO. FINCAS</t>
  </si>
  <si>
    <t>% DE DETECCION DEL RIESGO</t>
  </si>
  <si>
    <t xml:space="preserve">NO. AJUSTES </t>
  </si>
  <si>
    <t xml:space="preserve">NO. CONVOCATORIAS </t>
  </si>
  <si>
    <t xml:space="preserve">NO CAPACITACIONES Y DOTACIONES </t>
  </si>
  <si>
    <t>NO. DIAGNOSTICOS S</t>
  </si>
  <si>
    <t>NO DE HECTAREAS TECNIFICADAS</t>
  </si>
  <si>
    <t>NO DE HECTAREAS RENOVADAS</t>
  </si>
  <si>
    <t>NO DE BENEFICIADEROS ESTABLECIDOS</t>
  </si>
  <si>
    <t>NO DE SECADEROS  COMUNITARIOS CONSTRUIDOS</t>
  </si>
  <si>
    <t>NO DE SECADEROS TIPO INVERNADERO  CONSTRUIDOS</t>
  </si>
  <si>
    <t>NO DE FINCAS CERTIFICADAS</t>
  </si>
  <si>
    <t>NO DE PUNTOS DE VENTA ESTABLECIDOS</t>
  </si>
  <si>
    <t>NO DE SALIDAS PEDAGOGICAS</t>
  </si>
  <si>
    <t>NO DE PROYECTOS PRODUCTIVOS</t>
  </si>
  <si>
    <t xml:space="preserve">NO DE ESTABLECIMIENTOS </t>
  </si>
  <si>
    <t>NO DE ALMACIGOS PRODUCIDOS</t>
  </si>
  <si>
    <t>NO DE PROGRAMAS CREADOS</t>
  </si>
  <si>
    <t>NO DE CONVENIOS SUSCRITOS</t>
  </si>
  <si>
    <t>NO DE CRIAS OBTENIDAS</t>
  </si>
  <si>
    <t xml:space="preserve">NO DE FINCAS   </t>
  </si>
  <si>
    <t>NO DE PRODUCTORES CAPACITADOS</t>
  </si>
  <si>
    <t>NO DE CORRALES CONSTRUIDOS</t>
  </si>
  <si>
    <t xml:space="preserve">NO DE PROYECTOS PRODUCTIVOS </t>
  </si>
  <si>
    <t>NO DE SEMILLAS ENTREGADAS</t>
  </si>
  <si>
    <t>NO  DE PRODUCTORES CAPACITADOS</t>
  </si>
  <si>
    <t>NO DE PARCELAS ESTABLECIDAS</t>
  </si>
  <si>
    <t>NO BUENAS PRACTICAS PROMOVIDAS</t>
  </si>
  <si>
    <t>NO DE CADENAS PRODUCTIVAS FORTALECIDAS</t>
  </si>
  <si>
    <t>NO DE PRODUCTORES APOYADOS</t>
  </si>
  <si>
    <t>NO DE PROYECTOS IMPLEMENTADOS</t>
  </si>
  <si>
    <t>NO DE HECTAREAS ADQUIRIDAS</t>
  </si>
  <si>
    <t>NO DE PROCESOS DE AGRICULTUA REALIZADAS</t>
  </si>
  <si>
    <t>NO DE ALIANZAS REALIZADAS</t>
  </si>
  <si>
    <t>NO DE CAMPAÑAS AMBIENTALES REALIZADAS</t>
  </si>
  <si>
    <t>NO DE JORNADAS E SIEMBRA REALIZADAS</t>
  </si>
  <si>
    <t>NO DE CAMPAÑAS REALIZAS</t>
  </si>
  <si>
    <t>NO DE INICIATIVAS APOYADAS</t>
  </si>
  <si>
    <t>NO DE CORREDORES ORGANIZADOS</t>
  </si>
  <si>
    <t>NO DE PLANES TURISTICOS ELABORADOS</t>
  </si>
  <si>
    <t>NO DE CONVOCATORIAS REALIZADAS</t>
  </si>
  <si>
    <t xml:space="preserve">NO DE PROMOCIONES PARA POSICIONAMIENTO </t>
  </si>
  <si>
    <t>NO DE INVENTARIOS REALIZADOS</t>
  </si>
  <si>
    <t>NO DE ESTUDIOS Y DISEÑOS ELABORADOS</t>
  </si>
  <si>
    <t>NO DE GUIAS TURISTICOS</t>
  </si>
  <si>
    <t>NO DE PLACAS MEJORADAS</t>
  </si>
  <si>
    <t>NO POLIDEPORTIVOS CONSTRUIDOS</t>
  </si>
  <si>
    <t>PORCENTAJE DE INFRAESTRUCTURA AMPLIADA, MANTENIDA O MEJORADA</t>
  </si>
  <si>
    <t>NO DE POLIDEPORTIVOS  CONSTRUIDOS</t>
  </si>
  <si>
    <t>PORCENTAJE DE INSTITUCIONES DOTADAS</t>
  </si>
  <si>
    <t>PORCENTAJE DE JUNTAS DOTADAS</t>
  </si>
  <si>
    <t>PORCENTAJE DE ESCUELAS DEPORTIVAS DOTADAS</t>
  </si>
  <si>
    <t>NO DE ESCUELAS MANTENIDAS</t>
  </si>
  <si>
    <t>NO DE EVENTOS REALIZADOS</t>
  </si>
  <si>
    <t>NO DE PARTICIPACION EN EVENTOS</t>
  </si>
  <si>
    <t>NO DE CAMPEONATOS REALIZADOS</t>
  </si>
  <si>
    <t>NO PERSONAS PATROCINADAS</t>
  </si>
  <si>
    <t>NO BIBLIOTECAS MANTENIDAS</t>
  </si>
  <si>
    <t>NO DE PREDIOS</t>
  </si>
  <si>
    <t>NO DE LUDOTECAS MANTENIDAS</t>
  </si>
  <si>
    <t>% DE INSTRUMENTOS MANTENIDOS</t>
  </si>
  <si>
    <t>NO DE DOTACIOES RALIZADAS</t>
  </si>
  <si>
    <t>NO DE ESCUELAS CREADAS</t>
  </si>
  <si>
    <t>NO DEPROGRAMAS MANTENIDOS</t>
  </si>
  <si>
    <t>NO DE CONCURSOS REALIZADOS</t>
  </si>
  <si>
    <t>NO DE NIÑOS, NIÑAS Y JOVNES VINCULADOS</t>
  </si>
  <si>
    <t>NO DE SEMILLEROS CREADOS</t>
  </si>
  <si>
    <t>NO DE DISEÑOS REALIZADOS</t>
  </si>
  <si>
    <t>NO DE ESTUDISO DE FACTIBILIDAD REALIZADOS</t>
  </si>
  <si>
    <t>NO DE PATIOS CONSTRUIDOS</t>
  </si>
  <si>
    <t>NO DE INFRAESTRUCTURA CONSTRUIDA</t>
  </si>
  <si>
    <t>NO DE INFRAESTRUCTURA AMPLIADA</t>
  </si>
  <si>
    <t xml:space="preserve">NO DE BENEFICIARIOS </t>
  </si>
  <si>
    <t>NO DE PREDIOS ADQUIRIDOS</t>
  </si>
  <si>
    <t>NO DE VIVIENDAS MEJORADAS</t>
  </si>
  <si>
    <t>NO DE VIVIENDAS CONSTRUIDAS</t>
  </si>
  <si>
    <t>NO DE PREDIOS A LEGALIZAR</t>
  </si>
  <si>
    <t>NO DE BANCOS LEGALIZADOS</t>
  </si>
  <si>
    <t>NO DE BANCOS EN FUNCINAMIENTO</t>
  </si>
  <si>
    <t>NO DE PROGRAMAS PEDAGOGICOS</t>
  </si>
  <si>
    <t>NO DE PLANES DE BIENES REALIZADOS</t>
  </si>
  <si>
    <t>NO DE DEUDAS CANCELADAS</t>
  </si>
  <si>
    <t>NO DE PROCESOS Y PROCEDIMIENTOS</t>
  </si>
  <si>
    <t>NO DE PROCESOS PARA ACCEDER A LA FIBRA OPTICA</t>
  </si>
  <si>
    <t>NO DE ANILLOS VIALES</t>
  </si>
  <si>
    <t>NO DE MEJORAMIENTO DE INTERCONEXIONES</t>
  </si>
  <si>
    <t>NO  DE VIAS CONTRUIDAS</t>
  </si>
  <si>
    <t>NO DE PUENTES CONSTRUIDOS</t>
  </si>
  <si>
    <t>NO VIAS CONSTRUIDAS</t>
  </si>
  <si>
    <t>NO DE KMS MEJORADOS A ADECUADOS</t>
  </si>
  <si>
    <t>NO METROS CONSTRUIDOS</t>
  </si>
  <si>
    <t>NO DE CUADRILLAS CREADAS</t>
  </si>
  <si>
    <t>NO DE JORNADAS DE TRABAJO REALIZADAS</t>
  </si>
  <si>
    <t>NO DE VEHICULOS ADQUIRIDOS</t>
  </si>
  <si>
    <t>PORCENTAJE DE MANTENIMEINTO DEL PARQUE AUTOMOTOR</t>
  </si>
  <si>
    <t>NO DE CAMPAÑAS REALIZADAS</t>
  </si>
  <si>
    <t>NO DE PROGRAMAS IMPLEMENTADOS</t>
  </si>
  <si>
    <t>% DE MEDIOS LOGISTICOS FACILITADOS</t>
  </si>
  <si>
    <t>NO DE VEHICULOS COMPRADOS</t>
  </si>
  <si>
    <t>NO DE INFRAESTRUCTURA MEJORADA</t>
  </si>
  <si>
    <t>NO DE PROCEDIMEINTOS ESTABLECIDOS</t>
  </si>
  <si>
    <t>NO DE CRONOGRAMAS REALIZADOS</t>
  </si>
  <si>
    <t>NO DE REINGENIERIAS REALIZADAS</t>
  </si>
  <si>
    <t>NO DE OFICINAS DE CONTROL INTERNO CREADAS</t>
  </si>
  <si>
    <t>NO DE PROCESOS REALIZADOS</t>
  </si>
  <si>
    <t>NO DE REVISIONES REALIZADAS</t>
  </si>
  <si>
    <t>NO DE PROCESOS CONTINUADOS</t>
  </si>
  <si>
    <t>NO DE OFICINAS DE ATENCION ALCIUDADANO CREADAS</t>
  </si>
  <si>
    <t xml:space="preserve">% DE POBLACION VICTIMA DEL CONFLICTO  A ATENDER </t>
  </si>
  <si>
    <t>NO DE RESULTADO MEJORADOS</t>
  </si>
  <si>
    <t>NO DE RENDICION DE CUENTAS REALIZADAS</t>
  </si>
  <si>
    <t>% INSTITUCIONES EDUCATIVAS CON CONECTIVIDAD</t>
  </si>
  <si>
    <t>NO DE TERMINALES ENTREGADAS</t>
  </si>
  <si>
    <t>NO DE DOCENTES CAPACITADOS</t>
  </si>
  <si>
    <t>% DE PARTICIPACION EN GOBIERNO EN LINEA</t>
  </si>
  <si>
    <t>NO DE TECNOCENTRO EN OPERACIÓN</t>
  </si>
  <si>
    <t>NO EMPLEADOS CERTIFICADOS</t>
  </si>
  <si>
    <t>NO DE PRGRAMAS CONTINUADOS</t>
  </si>
  <si>
    <t>SUMINISTRO DE VIDRIOS PARA LAS INSTITUCIONES  EDUCATIVAS DEL MUNICIPIO DE GUAYABETAL SEDES INSTITUCION EDUCATIVA  DEPARTAMENTAL URBANA MONSEÑOR ALBERTOI REYES FONSECA Y SEDE VEREDA NARANAJAL</t>
  </si>
  <si>
    <t>MEJORAMIENTO DE LAS INSTITUCIONES EDUCATIVAS DE LAS VEREDAS SAN MIGUEL Y CASA DE TEJA, SAN ANTONIO Y LA PALMA DEL MUNICIPIO DE GUAYABETAL CUNDINAMARCA</t>
  </si>
  <si>
    <t>EFECTUAR LA REVISION REPARACION Y CONSTRUCCION DE LAS INSTALACIONES  ELECTRICAS DE LAS SEDES EDUCATIVAS DE LAS  VEREDAS CASA DE TEJA CASCO URBANO ( INMACULADA) LIMONCITOS, NARANJAL, Y MESA GRANDE DEL MUNICIPIO DE GUAYABETAL CUNDINAMARCA</t>
  </si>
  <si>
    <t>MEJORAMIENTO Y MANTENIMIENTO DE LA SEDE EDUCATIVA  LA INMACULADA MUNICIPIO DE GUAYABETAL</t>
  </si>
  <si>
    <t>OTRO AÑO</t>
  </si>
  <si>
    <t>ESTUDIOS Y DISEÑOS  DE LAS REDES DE SERVICIOS PUBLICOS DE ACUEDUCTO, ALCANTARILLADO SANITARIO Y DE AGUAS LLUVIAS DE LA ZONA DE EXPANSIÓN URBANA UBICADA EN LA PARTE BAJA DE LA VEREDA PRIMAVERA DEL MUNICIPIO DE GUAYABETAL</t>
  </si>
  <si>
    <t>ESTUDIOS Y DISEÑOS DE LAS REDES DE SERVICIOS PUBLICOS DE ACUEDUCTO ALCANTARILLADO SANITARIO Y DE AGUAS LLUVIAS DEL CENTRO POBLADO DE LA VEREDA LIMONCITOS DEL MUNICIPIO DE GUAYABETAL CUNDINAMARCA</t>
  </si>
  <si>
    <t>CONSTRUCCION  DE LA RED DE ALCANTARILLADO DEL SECTOR PERDICES PARTE BAJA MUNICIPIO DE GUAYABETAL</t>
  </si>
  <si>
    <t>MANTENIMIENTO Y  REPARACION DE LOS ACUEDUCTOS RURALES VEREDAS LA MESETA LAS MESAS, LA PALMA NARANJAL Y ESCUELA ESPINAL DEL MUNICIPIO DE GUAYABETAL CUNDINAMARCA.</t>
  </si>
  <si>
    <t>MEJORAMIENTO Y REPARACIÓN DE LA RED DE CONDUCCIÓN DEL ACUEDUCTO DE LA VEREDA MONTERREDONDO DEL MUNICIPIO DE GUAYABETAL</t>
  </si>
  <si>
    <t>PRESTACION DE SERVICIOS DIRIGIDOS A LA COORDINACION DIRECCION Y EJECUCION DE ACTIVIDADES EN EL AREA DE LA SALUD OCUPACIONAL EN LA ADMINISTRACION MUNICIPAL  DE GUAYABETAL EN ARAS DE DAR CUMPLIMIENTO  A LOS PARAMETROS  NORMATIVOS APLICABLES A LAS ENTIDADES TERRITORIALES ASI COMO TAMBIEN PRESTAR APOYO A LAS ACTIVIDADES  QUE SE DERIBEN DEL PLAN LOCAL DE EMERGENCIAS Y CONTINGENCIAS EN CUMPLIMIENTO A LA LEY 1523 DE 2012</t>
  </si>
  <si>
    <t>PRESTACION DE SERVICIOS TECNICOS Y ADMINISTRATIVOS EN LOS PROGRAMAS DE VIVIENDA DEL MUNICIPIO DE GUAYABETAL</t>
  </si>
  <si>
    <t>CONSTRUCCIO PLACA Y CERRAMIENTO POSTERIOR POLIDEPORTIVO DE LA VEREDA  LA MESETA DEL MUNICIPIO DE GUAYABETAL</t>
  </si>
  <si>
    <t>CONSTRUCCION PLACAS Y APLICACIÓN DE PINTURAS EN LOS ESCENARIOS DEPORTIVOS DE LAS VEREDAS LA PLAM, NARANJAL SAN MARCOS Y LAS MESAS DEL MUNICIPIO DE GUAYABETAL</t>
  </si>
  <si>
    <t>COMPENSACION COVIANDES</t>
  </si>
  <si>
    <t>ESTUDIOS Y DISEÑOS DEL PARQUE</t>
  </si>
  <si>
    <t>NO REALIZADO</t>
  </si>
  <si>
    <t>ELABORACION E INSTALACION DE PUERTAS  Y VENTANAS PARA VIVIENDAS  DEL AREA RURAL  Y REPARACION  A CARPINTERIA MRTALICA PARA LA PLAZA DE MERCADO DEL MUNICIPIO DE GUAYABETAL</t>
  </si>
  <si>
    <t>PRESTAR LOS SERVICIOS DE ANALISIS  DE LABORATORIO FISIOQUIMICOS  Y MICROBIOLOGICOS PARA LA EVALUACION DEL AGUA POTABLE APTA PARA CONSUMO HUMANO</t>
  </si>
  <si>
    <t>CONVENIO GESTION DEL RIESGO</t>
  </si>
  <si>
    <t>PRESTACION DE SERVICIOS PARA LA COORDINACION FORMULACION Y ACTUALIZACION  DE LOS  PROYECTOS DE INVERSION A CARGO DEL MUNICIPIO DE GUAYABETAL</t>
  </si>
  <si>
    <t>CONSTRUCCION DE  OCHO (8 )UNIDADES DE VIVIENDA EN EL MUNICIPIO DE GUAYABETAL CUNDINAMARCA</t>
  </si>
  <si>
    <t>SUMINISTRO DE MATERIALES  CON DESTINO AL BANCO DE MATERIALES  DEL MUNICIPIO DE GUAYABETAL CUNDINAMARCA</t>
  </si>
  <si>
    <t>PRESTAR SERVICIOS DE APOYO PROFESIONAL  ENCAMINADO A TRAMITAR INICIAR ADELANTAR ASESORAR A LA OFICINA DE PLANEACION MUNICIPAL EN RELACION A INFRACCIONES URBANISTICAS HABITAT APLICACIÓN DE NORMAS DE USO PREVENCION EN AREAS DE RESERVA O AFECTACIONES APLICACION DE LEY 232 DE 1995 LICENCIAS DE CONSTRUCCION Y DEMAS RELACIONADAS CON EL FIN DE DEFENDER LOS INTERESES DEL ENTE TERRITORIAL</t>
  </si>
  <si>
    <t>CONSTRUCCION COLAS ELECTRICAS  EN EL BARRIO  ENTRE RIOS DEL MUNICIPIO DE GUAYABETAL</t>
  </si>
  <si>
    <t>CONSTRUCCION DE COLAS ELECTRICAS VEREDA LA MESETA MONTERREDONDO Y JABONERA DEL MUNICIPIO DE GUAYABETAL CUNDINAMARCA</t>
  </si>
  <si>
    <t>CONSTRUCCION DE COLAS ELECTRICAS VEREDA MONTERREDONDO LA MESETA TENGAVITA SAN MIGUEL CHIRAJARA ALATA  LA PALMA Y BARRIO CENTRO DEL MUNICIPIO DE GUAYABETAL CUNDINAMARCA</t>
  </si>
  <si>
    <t>SUMINISTRO DE 75 VIAJES DE RECEBO SELECCIONADO PARA MANTENIMIENTO DE VIAS TERCIARIAS DEL MUNICIPIO DE GUAYABETAL CUNDINAMARCA</t>
  </si>
  <si>
    <t>MEJORAMIENTO Y MANTENIMIENTO DE LA VIA QUE COMUNICA  DESDE EL BARRIO FLANDES HACIAS LA ESCUELA DE LA VEREDA JABONERA DEL MUNICIPIO DE GUAYABETAL CUNDINAMARCA</t>
  </si>
  <si>
    <t>MEJORAMIENTO DE LOS CAMINOS DE HERRADURA Y VIAS RURALES DEL MUNICIPIO DE GUAYABETAL  MEDIANTE LA LIMPIEZA Y MANTENIMIENTO</t>
  </si>
  <si>
    <t>MEJORAMIENTO ADECUACION Y MANTENIMIENTO DE LAS VIAS RURALES (VIA VEREDA SANMARCOS-JABONERA VEREDA ESPINAL SECTOR SAN MARTIN PEÑALIZA DEL MUNICIPIO DE GUIAYABETAL CUNDINAMARCA</t>
  </si>
  <si>
    <t>MANO DE OBRA PARA EL MEJORAMIENTO Y MANTENIMIENTO DE LAS VIAS PRIMAVERA SAN MIGUEL PRIMAVERA VANGUARDIA Y LIMONCITOS CHIPAQUE DEL MUNICIPIO DE GUAYABETAL</t>
  </si>
  <si>
    <t>ALQUILER DE VOLQUETAS PARA EL MANTENIMIENTO DE  VIAS TERCIARIAS DEL MUNICIPIO DE GUAYABETAL CUNDINAMARCA</t>
  </si>
  <si>
    <t>REALIZACION DE AVALUO DE PREDIO ESCUELA VEREDA SAN ANTONIO DEL MUNICIPIO DE GUAYABETAL CUNDINAMARCA</t>
  </si>
  <si>
    <t>MEJORAMIENTO Y ADECUACION  DE LA VIA QUE COMUNICA LAS VEREDAS PRIMAVERA Y SAN ANTONIO DEL MUNICIPIO DE GUAYABETAL CUNDINAMARCA</t>
  </si>
  <si>
    <t>  MANTENIMIENTO Y MEJORAMIENTO DEL 100% DE LAS REDES YSISTEMAS DE TRATAMIENTO  EXISTENTES</t>
  </si>
  <si>
    <t>SE CONTEMPLARA LA CONSTRUCCION DE 20 UNIDADES EN EL 2013</t>
  </si>
  <si>
    <t xml:space="preserve">DONACION ICBF POR EXCELENTE GESTION </t>
  </si>
  <si>
    <t>COMPENSACION COVIANDES POR CONSTRUCCION DOBLE CALZADA BOGOTA-VILLAVICENCIO</t>
  </si>
  <si>
    <t>SE  REALIZARON CHARLAS, CONFERENCIAS Y TALLERES EN LAS INSTITUCIONES EDUCATIVAS DEL MUNICIPIO, (IED Monseñor Alberto Reyes Fonseca y sedes anexas de las diferentes veredas y el Instituto Clara Teresia).</t>
  </si>
  <si>
    <t>PRESTACION DE SERVICIOS PROFESIONALES 
COMO SICOLOGA DE LA COMISARIA DE  FAMILIA</t>
  </si>
  <si>
    <t>SE  REALIZARON TRES (3)  BRIGADAS DE PLAN 
DESARME EN LAS IED ; EN LA CUAL PARTICPARON
EQUIPO DE LA COMISARIA DE FAMILIA, PERSONERIA,
INSP DE POLICIA Y   POLICIA DE INFANCIA Y ADOLES
CENCIA</t>
  </si>
  <si>
    <t>SE REALIZOARON TRES (3) JORNADAS DE  SOCIALIZACION, Y SENSIBILIZACION 
DEL DECRETO  No.        QUE  ESTABLECE EL TOQUE DE  QUEDA  PARA  LA PROHIBICION DE VENTA DE LICOR Y TABACO A MENORES DE EDAD,  EN LOS 
ESTABLECIMIENTOS PUBLICOS DEL MUNICIPIO.</t>
  </si>
  <si>
    <t xml:space="preserve">SE  REALIZO  MARCHA  CONTRA EL CONSUMO
DE CIGARRILLO, POR LAS CALLES DEL MUNICIPÍO CON EL ACOMPAÑAMIENTO DE LOS JOVENES DE  IED MONSEÑOR ALBERTO REYES FONSECA, AUTORIDADES ADMINISTRATIVA Y DE POLICIA DEL MUNICIPIO Y EL PLAN DE INTERVENCIONES
COLECTIVAS Y  LA CONCURRENCIA DE SALUD 
MENTAL DE LA SECRETAIRA DE SALUD  -SSP. </t>
  </si>
  <si>
    <t>CON EL APOYO DE LA POLICIA DE INFANCIA Y ADOLESCENCIA   Y POLICIA COMUNITARIA DE CAQUEZA, SE REALIZARON CHARLAS DE PREVENCION  DE CONSUMO DE 
ALUCINOGENOS, SE REALIZARON TRES (3) JORNADAS.</t>
  </si>
  <si>
    <t xml:space="preserve"> SE   LLEVO A CABO EL TRABAJO COMPLEMENTARIO  DE LOS TALLERES DE 
PADRES  COMO RESULTADO DE  NECESIDAD 
LA TENTE  DE  LAS  ESCUELAS DE PADRES</t>
  </si>
  <si>
    <t>SE REALIZO EN APOYO INDIVIDUAL Y FAMILIAR
ALOS ESTUDIANTES  REMITIDOS A LA COMISARIA 
DE FAMILIA DE LAS DIFERENTES SEDES  IED MONSEÑOR
ALBERTO REYES FONSECA E INSTITUTO CLARA THERESIA</t>
  </si>
  <si>
    <t>SE REALIZO LA MARCHA  POR LAS PRINCIPALES
CALLES DEL MUNICIPIO CON  ESTUFDIANTES 
IED MONSEÑOR ALBERTO REYES FONSECA 
Y AUTORIDADES MUNICIPALES Y DE POLICIA</t>
  </si>
  <si>
    <t>SE GESTIONO ANTE EL MINISTERIOR  LA PUBLICIDAD  DE LA CAMPAÑA  MUJERES  CON DERECHOS, EN UNA JORNADA DE PADRES DE LAIED MONSEÑOR ALBERTO REYES FONSECA  Y Y EN CADA VEREDA EN LAS ASAMBLEAS DE LAS JUNTAS DE ACCION COMUNAL Y  EN LA ASAMBLEA DE FAMILIAS EN ACCION- DE LA CUAL  SE REALIZARON EN TOTAL DE ESTA CAMPAÑA TRES (3 )JORNADAS), EN DONDE SE ENTREGO  LA PUBLICIDAD DE LA MISMA</t>
  </si>
  <si>
    <t>SE ELABORA LA RUTA DE ATENCION  DE PREVENCION VIOLENCIA INTRAFAMILIAR  Y VIOLENCIA DE GENERO</t>
  </si>
  <si>
    <t>SE REALIZO LA REACTIVACION DE LA RED DE
 PREVENCION DE VIOLENCIA INTRAFAMILIAR</t>
  </si>
  <si>
    <t>SE REALIZOMOVILIZACION DE HOMBRES VOCEROS Y LIDERES DE LA ESTRATEGIA MUJER TIENES DERECHOS - DOS  JORNADAS</t>
  </si>
  <si>
    <t xml:space="preserve">EN LOS ENCUENTROS FAMILIARES DE LOS 
JARNINES INFANTILES SE REALIZO LA SOCIALIZACION DE LA CAMPÑA MUJER TIENES DERECHOS - CUATROS, VEREDAS LAUREL, ESPINAL, CASCO URBANO Y LAS MESAS </t>
  </si>
  <si>
    <t>EN  LOS ENCUENTROS COMUNALES  POR LAS 
DIFERENTES VEREDAS SE REALIZO  LA ACTIVIDAD
DE ENMPODERAMIENTO FRENTE A LOS DERECHOS DE MUJER, VEREDAS CHIPAQUE, CASA DE TEJA , EN TOTAL DOS (2) JORNADAS</t>
  </si>
  <si>
    <t>PRESTA LOS SERVICIOS DE COORDINACION E INTERVENTORIA DE LOS PROGRAMAS Y 
CONVENIOS SUSCRITOS ENTRE EL MUNICIPIO DE GUAYABETAL I EL INSTITUTO COLOMBIANO  DE BIENESTAR FAMILIAR ICBF</t>
  </si>
  <si>
    <t>SUMINISTRO DE ELEMENTOS E IMPLEMENTOS ESCOLARES DIRIDOS A LA POBLACION
 ESCOLARIZADA DEL MUNICIPIO DE GUAYABETAL CUNDINAMARCA</t>
  </si>
  <si>
    <t>SUMINISTRO DE ESTUFAS  PARA LOS RESTAURANTES ESCOLARES DE LAS INSTITUCIONES  
EDUCATIVAS  Y CILINDROS DE GAS PARA ESTUFAS DE LOS HOGARES  GRUPALES DEL MUNICIPIO DE GUAYABETAL CUNDINAMARCA</t>
  </si>
  <si>
    <t>PRESTACION DE SERVICIOS  COMO ECONOMA DEL HOGAR GRUPAL
  RAICES  DEL PEQUEÑIN DEL MUNICIPIO DE GUAYABETAL</t>
  </si>
  <si>
    <t>SUMINISTRO DE ELEMENTOS DE DOTACION PARA LOS 
RESTAURANTES ESCOLARES DEL MUNICIPIO DE GUAYABETAL</t>
  </si>
  <si>
    <t>SUMINISTRO DE ELEMENTOS  DE DOTACION PARA LOS HOGARES   INFANTILES DE LAS 
MESAS Y ENTRE RIOS DEL MUNICIPIO DE GUAYABETAL CUNDINAMARCA</t>
  </si>
  <si>
    <t xml:space="preserve"> ESTA  JORNADA SE REALIZO CONJUNTAMENTE CON  LAS INSCRIPCIONES 
A FAMILIAS EN ACCION DURANTE  LOS DIAS DEL 29 DE OCTUBRE AL 2 DE NOVIEMBRE</t>
  </si>
  <si>
    <t>EL SUMINISTRO DE REFRIGERIOS  Y ALMUERZOS PARA EL PERSONAL QUE PRESTA SERVICIOS EN EL 
PROCESO DE INSCRIPCION DEL PROGRAMA FAMILIAS EN ACCION DEL MUNICIPIO DE GUAYABETAL CUNDINAMARCA</t>
  </si>
  <si>
    <t xml:space="preserve">CONVENIO INTERNET  VIVE DIGITAL </t>
  </si>
  <si>
    <t>PRESTACION DE SERVICIOS DIRIGIDOS A LA IMPLEMENTACION DE LAS TECNOLOGIAS DE LA 
INFORMATICA  Y LAS COMUNICACIONES JUNTO CON LA ASISTENCIA TECNICA Y DE MANTENIMIENTO EN EL AREA DE SISTEMAS EN LA ALCALDIA DE GUAYABETAL</t>
  </si>
  <si>
    <t>PRESTACION DE SERVICIOS DE INTERNET BANDA ANCHA  A LA ALCALDIA, 
COLEGIO  Y BIBLIOTECA DEL MUNICIPIO DE GUAYABETAL CUNDINAMARCA</t>
  </si>
  <si>
    <t>PRESTACION  DE SERVICIOS DE INTERNET BANDA ANCHA A 
LA ALCALDIA DEL MUNIICPIO DE GUAYABETAL</t>
  </si>
  <si>
    <t>DENTRO DEL  PRESUPUESTO PARA LA VIGENCIA 
2012 SE CUENTA CON UN RUBRO DESTINADO AL PAGO DE AUXILIO FUNERARIO  Y SE REALIZO PAGO 
MEDIANTE RESOLUCION  N° 144 DE FECHA 28 DE MAYO DE 2012 , ALA FUNERARIA  SANTA CRUZ ,  A FAMILIA DE UNA VICTIMA DEL CONFLICTO ARMADO</t>
  </si>
  <si>
    <t>SUMINISTRO DE VIVERES REQUERIDOS PARA EL PROGRAMA AYUDA HUMANITARIA POBLACION 
VICTIMA DEL CONFLICTO ARMADO DEL MUNICIPIO DE GUAYABETAL</t>
  </si>
  <si>
    <t>SUMINISTRO DE VIVERES REQUERIDOS PARA EL PROGRAMA MADRTES CABEZA DE 
FAMILIA DEL MUNICIPIO DE GUAYABETAL</t>
  </si>
  <si>
    <t xml:space="preserve">META PARA EL 2013 </t>
  </si>
  <si>
    <t>SE REALIZO MEDIANTE PROYECTO DE ACUERDO  N° 015
DE FECHA JULIO 30 DE 2012</t>
  </si>
  <si>
    <t>SE REALIZO A TRAVEZ DE EDUCACION, SALU D, EN VIVIENDA 
SE INCLUYO AL SEÑOR  FERNANDO SANBRANO  DE LA VEREDA EL LAUREL</t>
  </si>
  <si>
    <t>PRESTACION DE SERVICIOS PROFESIONALES  COMO PSICOLOGA DEL MUNICIPIO 
DE GUAYABETAL CUNDINAMARCA EN APOYO A LA COMISARIA  DE FAMILIA.</t>
  </si>
  <si>
    <t xml:space="preserve">SE REALIZO CON FUNCIONARIOS Y JUNTAS DE ACCION COMUNAL </t>
  </si>
  <si>
    <t xml:space="preserve">SE COORDINO LAS ACTIVIDADES MEDIANTE  REUNIONES, PARA LO CUAL SE REALIZO 2 POR MES PARA UN TOTAL DE 
24 REUNIONES ANUALES 
</t>
  </si>
  <si>
    <t>PRESTACION DE SERVICIOS DIRIGIDOS A LA COORDINACION DIRECCION Y EJECUCION DE ACTIVIDADES EN 
EL AREA DE LA SALUD OCUPACIONAL EN LA ADMINISTRACION MUNICIPAL  DE GUAYABETAL EN ARAS DE DAR CUMPLIMIENTO  A LOS PARAMETROS  NORMATIVOS APLICABLES A LAS ENTIDADES TERRITORIALES ASI COMO TAMBIEN PRESTAR APOYO A LAS ACTIVIDADES  QUE SE DERIBEN DEL PLAN LOCAL DE EMERGENCIAS Y CONTINGENCIAS EN CUMPLIMIENTO A LA LEY 1523 DE 2012</t>
  </si>
  <si>
    <t>MEDIANTE ACUERDO N° 018 DEL 6 DE SEPTIEMBRE DE 2012 SECREA CONFORMA  Y ORGANIZA EL FONDO DE GESTION DEL RIESGO DE DESASTRES DEL MUNICIPIO DE GUAYABETAL
Y MEDIANTE DERETO N° 034 DEL 27 DE JULIO DE 2012 SE CREA EL CONSEJO MUNICIPAL DE GESTION RIESGOS Y DESASTRES. DECRETO N° 040 DEL 6 DE SEPTIEMBRE DE 2012 POR EL CUAL SE ADOPTA PLAN MUNICIPAL PARA LA GESTION DEL RIESGO DE DESASTRES DEL MUNICIPIO DE GUAYABETAL Y LA ESTRATEGIA MUNICIPAL PARA LA RESPUESTA A EMERGENCIAS Y SE DICTAN OTRAS DISPOCICIONES .</t>
  </si>
  <si>
    <t>PRESTACION DE SERVICIOS CON EL FIN DE QUE  PERSONAL DE LA ALCALDIA MUNICIPAL GRUPOS DE SOCORRO 
Y SUPERVISORA DE RESTAURANTES ESCOLARES DESARROLLEN LAS ACTIVIDADES ENCOMENDADAS  CON EL PROPOSITO DE HACER MAS EFICIENTE  LAS FUNCIONES INHERENTES AL ENTE TERRITORIAL.</t>
  </si>
  <si>
    <t>PRESTACION DE SERVICIOS DE TRANSPORTE IDA Y REGRESO DESDE EL MUNICIPIO DE GUAYABETAL
 CUNDINAMARCA HASTA LA CIUDAD DE BOGOTA PARA EL TRASLADO DE LOS CONCEJALES AL CONGRESO DE LA REPUBLICA Y TRANSPORTE PARA EL PERSONAL  DE LA DEFENSA CIVIL A LA CIUDAD DE RESTREPO META A CAPACITACION</t>
  </si>
  <si>
    <t>EL MUNICIPIO INICIO EL TRAMITE DE TRES  PRTEDIOS
DE LAS VEREDAS  JABONERA , SAN ANTONIO , Y EL ESPINAL , LOS CUALES ESTAN EN PROCESO DE LEGALIZACION</t>
  </si>
  <si>
    <t>META PARA EL 2013</t>
  </si>
  <si>
    <t>MARTA PARA EL 2013</t>
  </si>
  <si>
    <t>SE INICIO EL PROCESO  COMO PLAN PILOTO  Y SE ENCUENTRA EN PERIODO DE PRUEBA 
PARA VERIFICAR LA ACEPTACION POR PARTE DE LA COMUNIDAD</t>
  </si>
  <si>
    <t>REPARACION GENERAL DE VOLQUETA CHEVROLET C70 DE
 PROPIEDAD DEL MUNICIPIO DE GUAYABETAL</t>
  </si>
  <si>
    <t>MANTENIMIENTO PREVENTIVO Y CORRECTIVO CON SUMINISTRO DE RESPUESTOS 
PARA LAS MOTOS 
QUE HACEN PARTE DEL PARQUE  AUTOMOTOR DE PROPIEDAD DEL MUNICIPIO Y EL FONDO DE SEGURIDAD( ESTACION DE POLICIA) DE GUAYABETAL CUNDINAMARCA</t>
  </si>
  <si>
    <t>SUMINISTRO DE LLANTAS Y NEUMATICOS PARA LOS VEHICULOS DE PROPIEDAD
 DEL MUNICIPIO DE GUAYABETAL CUNDINAMARCA</t>
  </si>
  <si>
    <t>SUMINISTRO DE REPUESTOS INSTALACION Y RECONSTRUCCION PARA 
MAQUINARIA DEL MUNICIPIO DE GUAYABETAL</t>
  </si>
  <si>
    <t>SUMINISTRO DE ACEITES Y FILTROS QUE SE REQUIEREN  PARA FUNCIONAMIENTO 
OPTIMO DEL PARQUE DE MAQUINARIA PROPIEDAD DEL MUNICIPIO</t>
  </si>
  <si>
    <t>PRESTAR SERVICIOS PARA LA PREPARACION,ENTREGA Y DISTRIBUCION DE ALIMENTOS PARA LA FUERZA 
PUBLICA QUE PRESTARA SUS SERVICIOS CON OCASIÓN A LA MOVILIZACION QUE REALIZARA LA COMUNIDAD SOBRE LA VIA AL LLANO-MUNICIPIO DE GUAYABETAL CUNDINAMARCA</t>
  </si>
  <si>
    <t>SUMINISTRO DE ALIMENTACION PARA MIEMBROS DE LA POLICIA  CON OCASIÓN AL PLAN 
RETORNO SOBRE LA VIA AL LLANO MUNICIPIO DE GUAYABETAL</t>
  </si>
  <si>
    <t xml:space="preserve">SE IMPLEMETO  EL PLAN DE CONVIVENCIA Y SEGURIDAD CIUDADANA, 
DE IGUAL MANERA SE REALIZO EL CONVENIO DE AUXILIARES BACHILLERES, SE REALIZO CAMPAÑAS  Y LANZAMIENTO EN EL PARQUE PRINCIPAL </t>
  </si>
  <si>
    <t>SUMINISTRO DE ELEMENTOS REQUERIDOS  PARA EL LANZAMIENTO DE PROYECTO  INTEGRAL  DE
 CONVIVENCIA  Y SEGURIDAD  CIUDADANA DEL MUNICIPIO DE GUAYABETAL CUNDINAMARCA</t>
  </si>
  <si>
    <t>PRESTACION DE SERVICIOS DE APOYO A LA GESTION PARA LA ASESORIA CAPACITACION IMPLEMENTACION 
Y GOCE DE LOS MODULOS DE IMPUESTO DE INDUSTRIA Y COMERCIO Y FACTURACION DE SERVICIOS PUBLICOS PARA LA ALCALDIA MUNICIPAL DE GUAYABETAL CUNDINAMARCA</t>
  </si>
  <si>
    <t>SUMINISTRO DE EQUIPOS DE COMPUTO ELEMENTOS  TECNOLOGICOS DE OFICINA Y MOBILIARIO PARA LA 
ADMINISTRACION MUNICIPAL DE GUAYABETAL CUNDINAMARCA</t>
  </si>
  <si>
    <t>PRESTACION DE SERVICIOS PARA LA IMPLEMENTACION  DEL SOFWARE SIGDOC PARA EL
 MANEJO DE GESTION DOCUMENTAL E INFORMACION CONTRACTUAL REQUERIDO POR LA ADMINISTRACION MUNICIPAL DE GUAYABETALCUNDINAMARCA</t>
  </si>
  <si>
    <t>SUMINISTRO DE SERVIDOR  EQUIPOS DE COMPUTO Y DEMAS  ELEMENTOS NECESARIOS  PARA EL 
FORTALECIMIENTO DE LA GESTION DOCUMENTAL DEL MUNICIPIO DE GUAYABETAL  CUNDINAMARCA</t>
  </si>
  <si>
    <t>PRESTAR SERVICIO DE APOYO A LA GESTION ENCAMINADOS  A DESARROLLAR TAREAS DE 
ALMACENAMIENTO RECOPILACION DE INFORMACION  Y DEMAS REQUERIDAS  EN EL PROCESO DE IMPLEMENTACION  DE SOFTWARE SIGDOC EN EL MUNICIPIO DE GUAYABETAL CUNDINAMARCA</t>
  </si>
  <si>
    <t>A TRAVES DEL SITIO WEB  DEL MUNICIPIO  EN EL VINCULO QUEJAS Y RECLAMOS 
Y SERVICIOS DE INFORMACION AL CIUDADANO  LA COMUNIDAD ENCOTRARA HERRAMIENTAS PARA FORMULAR  LAS PQR</t>
  </si>
  <si>
    <t>PRESTACION DE SERVICIOS DE TRANSPORTE CON EL FIN DE TRASLADAR A LOS 
PRESIDENTES DE LAS JUNTAS DE ACCION  COMUNAL AL ENCUENTRO COMUNAL A LLEVARSE A CABO EN LA CIUDAD DE BOGOTA EN LA GOBERNACION DE CUNDINAMARCA</t>
  </si>
  <si>
    <t>Se proporcionaron los medios necesarios que facilitaron la mobilidada para 
que los lideres comunitarios  pertenecientes a las JAC puedan acceder  a los diferentes programas ofrecidos  por los entes territoriales .</t>
  </si>
  <si>
    <t xml:space="preserve">SE REALIZARAN JORNADAS DE TRABAJO  POR LAS VEREDAS COMO  ROCERIAS SOBRE LAS VIAS 
CELEBRACION FIESTA DEL CAMPESINO, CELEBARACION DIA DEL NIÑO, ENTREGA KIT ESCOLAR, CELEBRACION HALOWEN, AGUNALDO NAVIDEÑO, DIA DE LA FAMILIA. DIA DE LA MADRE  </t>
  </si>
  <si>
    <t xml:space="preserve">SE CONFORMO LAS VEEDURIAS DEL PROGRAMA 
DE RESTAURANTES ESCOLARES  Y HOGARES INFANTILES </t>
  </si>
  <si>
    <t>SE ADOPTO EL PLAN DE CAPACITACION PARA EL MUNIIPIO QUE INCLUYE EL CRONOGRAMA DE ACTIVIDADES MEDIANTE RESOLUCION  027 DE FECHA   9 DE FEBRERO DE 2012</t>
  </si>
  <si>
    <t>ELABORACION DEL DIAGNOSTICO ORGANIZACIONAL Y DE LA ESTRUCTURA DE EMPLEOS 
PARA EL PROCESO DE REORGANIZACION ADMINISTRATIVA DEL MUNICIPIO</t>
  </si>
  <si>
    <t xml:space="preserve">MEDIANTE DECRETOS  076 AL  079 SE REALIZO 
EL PROCESO DE REESTRUCTURACION </t>
  </si>
  <si>
    <t>MEDIANTE ACUERDO N°  010 DE MAYO 23 DE 2012</t>
  </si>
  <si>
    <t>SE REALIZO CAPACITACION DE FUNCIONARIOS CON LA DEFENSA CIVIL SOBRE EL MANEJO DE EXTINTORES, SE REALIZO EJERCICIOS 
DE RELACION  DE ACUERDO A LA NORMA DE SALUD OCUPACIONAL.</t>
  </si>
  <si>
    <t>SE CONFORMO EL COMITÉ DE SALUD OCUPACION POR PARTE DEL EMPLEADOR Y LOS TRABAJADORES QUEDANDO COMO REPRESENTANTE DE LOS TRABAJADORES LA SEÑORA SOR ANGELA PARDO</t>
  </si>
  <si>
    <t xml:space="preserve">SE REALIZO UNA INTEGRACION DE TODOS LOS FUNCIOANRIOS  PARA FIN DE AÑO EN EL MUNICIPIO DE VILLAVICENCIO META
ADEMAS SE REALIZO EL CUMPLEAÑOS DE CADA FUNCIONARIO  EL ULTIMO DIA DE CADA MES </t>
  </si>
  <si>
    <t>META 2013</t>
  </si>
  <si>
    <t>META 2014</t>
  </si>
  <si>
    <t>PRESTACION DE SERVICIOS DE ASISTENCIA  Y APOYO PARA EFECTUAR LA 
ACTUALIZACION Y EL AJUSTE AL MODELO ESTANDAR DE CONTROL INTERNO DEL MUNICIPIO DE GUAYABETAL CUNDINAMARCA</t>
  </si>
  <si>
    <t xml:space="preserve">SE REALIZO CAPACITACION CON TODOS
 LO FUNCIONARIOS  Y SE  CREO EL COMITÉ DE CONTROL INTERNO </t>
  </si>
  <si>
    <t>SE CREO EL COMITÉ DE JUSTICOA  TERRIRORIAL JUSTICIAL TRANSICIONAL</t>
  </si>
  <si>
    <t>SE HAN GENERADOS LOS MECANISMOS  PARA CUMPLIR ESTA META 
 PERO DE IGUAL NO ES INHERENTE PARA DAR EL CUMPLIMIETO</t>
  </si>
  <si>
    <t>DE MANERA MENSUAL SE REPORTA LA INFORMACION DE CONTRATACION A  LA CONTRALORIA DE CUNDINAMARCA 
 Y SE REALIZO LA RENDICIO DE CUENTA DE LOS CIEN PRIMEROS DIAS DE GESTION  A LA COMUNIDAD EN GENERAL.
DE IGUAL MANERA SE PUBLICA EN LA PAGINA WEB DEL MUNICIPIO</t>
  </si>
  <si>
    <t>Se cumplio el 50% de la meta que las sedes eduactivas se 
encuentran en una ubicación geografica no apta para brindar el servicio.</t>
  </si>
  <si>
    <t>SE REALIZO LA ENTREGA DE  10 TERMINALES EN LA ESCUEKLA DE LA VEREDA SAN ANTONIO
10 AL COLEGIO  MONSEÑOR ALBERTO REYES FONSECA  DEL CASCO URBANO,  5 A LA ESCUELA VEREDA CASA DE TEJA
5 EN LA VEREDA SAN ANTONIO,  5 EN LA VEREDA LAS MESAS, 3 EN LA VEREDA EL ESPINAL</t>
  </si>
  <si>
    <t>SE  REALIZO CAPACITACION AL 100% DE LOS DOCENTES  DE LAS INSTITUCIONES  EDUCATIVAS Y SUS SEDES EN LAS DIFERENTES VEREDAS DEL MUNICIPIO.</t>
  </si>
  <si>
    <t xml:space="preserve">El Municipio participo de los puntos vive digital
radicadondo toda la documentacion pertinente  para aceder a los cupos ofrecidos por el MINTICS
</t>
  </si>
  <si>
    <t xml:space="preserve">El Municipio  de Guayabetal tiene un avance 
del 97% en la implementacion del programa el linea </t>
  </si>
  <si>
    <t>PRESTACION DE SERVICIOS PARA DISPOSION FINAL DE LOS RESIDUOS SOLIDOS ORGANICOS GENERADOS EN EL MUNICIPIO DE GUAYABETAL AL RELLENO DE BIOAGRICOLA ESP DE VILLAVICENCIO EN ARAS DE CUMPLIR CON LOS PARAMETROS LEGALES APLICABLES EN LA MATERIA</t>
  </si>
  <si>
    <t>RECOLECCION DE RESIDUOS SOLIDOS EN VEHICULO CON REMOLQUE A TODO COSTO DE LOS BARRIOS ENTRE RIOS Y FLANDES</t>
  </si>
  <si>
    <t xml:space="preserve">APOYO PRESTACION SERVICOS PARA EL ACOMPAÑAMIENTO Y SEGUIMIENTO PARAEL FORTALECIMIETNO DE LA GESTION INSTITUCIONAL DEL AREA DE SERVICIOS PUBLICOS </t>
  </si>
  <si>
    <t xml:space="preserve">CONVENIO INTERADMINISTRATIVO PARA EL 
MEJORAMIENTO DE LA PRODUCCION DE
 LA ZONA CAFETEREA DEL MUNICPIO DE GUAYABETAL </t>
  </si>
  <si>
    <t>PRESTACIÓN DE SERVICIOS PROFESIONALES 
COMO INGENIERO AGRONOMO AL PROGRAMA 
MEJORAMENTO DE PRODUCTIVIDAD DEL 
CAFÉ  Y SUS CULTIVOS ANEXOS,
 CADENA PRODUCTIVA DEL FRIJOL</t>
  </si>
  <si>
    <t>APOYO LOGISTICO PARA LA ORGANIZACIÓN Y
EJECUCION DEL DIA DE CAMPO PARA LA 
TRANSFERECIA DE TECNOLOGIA DEL PROGRAMA
CAFETERO</t>
  </si>
  <si>
    <t xml:space="preserve">PRESTACION DE SERVICIOS COMO TECNICO
AGRICOLA AL PROGRAMA DE MEJORAMIENTO
DE LA PRODUCTIVIDAD DEL CAFÉ Y SUS CULTIVOS
ANEXOS </t>
  </si>
  <si>
    <t>SUMNISTRO DE MEDICAMENTOS VETERINARIOS
E INSUMOS AGRICOLAS, CON DESTINO A LA 
OFICINA DE LA UMATA MUNICIPAL</t>
  </si>
  <si>
    <t>SUMNISTRO DE ELEMENTOS CON DESTINO A LA
UMATA MUNICIPAL</t>
  </si>
  <si>
    <t>PRESTAR SERVICIOS TECNICOS Y DE APOYO AL 
PROGRAMA  ENCAMINADO A LA ADECUACION ESTABLECIMIENTO Y PUESTA EN MARCHA DEL VIVERO MUNICIPAL</t>
  </si>
  <si>
    <t>CONVENIO CN 2011-0711  CONFINANCIACION  Y 
COOPERACION TECNICA PARA EL MEJORAMIENTO
DE LA PRODUCTIVIDAD Y COMPETITIVIDAD DE LA 
CAFICULTURA DEL MUNICIPIO.</t>
  </si>
  <si>
    <t>SUMINISTRO MATERIAL GENETICO Y ELEMENTOS  CON  AL PROGRAMA DE INSEMINACION ARTIFICIAL QUE ADELANTA LA UMATA MUNICIPAL</t>
  </si>
  <si>
    <t>SUMNISTRO DE SEMILLAS DE MIZ Y FRIJOL 
CON DESTINO A LA UMATA MUNICIPAL</t>
  </si>
  <si>
    <r>
      <rPr>
        <b/>
        <sz val="10"/>
        <rFont val="Arial"/>
        <family val="2"/>
      </rPr>
      <t>MEJORAMIENTO DE LA PRODUCTIVIDAD 
Y COMPETITIVIDAD DE LA CAFICULTURA</t>
    </r>
    <r>
      <rPr>
        <sz val="10"/>
        <rFont val="Arial"/>
        <family val="0"/>
      </rPr>
      <t xml:space="preserve"> 
PRESTACIÓN DE SERVICIOS PROFESIONALES COMO INGENIERO AGRONOMO AL PROGRAMA MEJORAMENTO DE PRODUCTIVIDAD DEL CAFÉ, CULTIVOS ANEXOS Y CADENA PRODUCTIVA DEL FRIJOL QUE ADELANTA LA UMATA DEL MUNICIPIO DE GUAYABETAL</t>
    </r>
  </si>
  <si>
    <t>CONVENIO INTERADMINISTRATIVO CELEBRADO
 ENTRE LA SECRETARIA DE EDUCACION Y EL MUNICIPIO DE GUAYABETAL, ESTRATEGIA SUBSIDIO TRANSPORTE ESCOLAR.</t>
  </si>
  <si>
    <t>SE BRINDO EL ACCESO A LA EEDUCACION DE NIÑ@S DE POBLACION ESPECIAL COMO VICTIMAS DEL CONFLICTO Y A DIFERENTES  PROGRAMAS COMO SALUD Y MEJORAMIENTO DE VIVIENDA</t>
  </si>
  <si>
    <t>A TRAVES DE LA GESTION REALIZADA POR LA
 ADMINISTRACION MUNICIPAL ANTE LA SECRETARIA DE EDUCACION SE LOGRO QUE ESTA NOMBRARA DOCENTES PARA LAS ESCUELAS RURALES DE JABONERA, SAN ANTONIO, NARANJAL Y LA PALMA.</t>
  </si>
  <si>
    <t xml:space="preserve">CONTRATO DE APORTE N 25-18-2012-0399 SUSCRITO
 ENTRE EL INSTITUTO COLOMBIANO DE BIENESTAR FAMILIAR  ICBF REGIONAL CUNDINAMARCA Y LA FUNDACION PRONIÑOS DE HOY PARA HOMBRES DEL MAÑANA </t>
  </si>
  <si>
    <r>
      <rPr>
        <sz val="10"/>
        <rFont val="Arial"/>
        <family val="2"/>
      </rPr>
      <t xml:space="preserve">SUMINISTRO DE ESTUFAS PARA LOS RESTAURANTES
 ESCOLARES DE LAS INSTITUCIONES EDUCATIVAS Y CILINDROS DE GAS PARA ESTUFAS DE LOS HOGARES GRUPALES DEL MUNICIPIO DE GUAYABETAL CUNDINAMARCA.  </t>
    </r>
    <r>
      <rPr>
        <sz val="10"/>
        <color indexed="10"/>
        <rFont val="Arial"/>
        <family val="2"/>
      </rPr>
      <t xml:space="preserve">                                                                            - </t>
    </r>
    <r>
      <rPr>
        <sz val="10"/>
        <rFont val="Arial"/>
        <family val="2"/>
      </rPr>
      <t xml:space="preserve">SUMINISTRO DE ELEMENTOS DE DOTACION PARA LOS RESTAURANTES ESCOLARES DEL MUNICIPIO DE GUAYABETAL CUNDINAMARCA </t>
    </r>
  </si>
  <si>
    <t>PRESTACION DE SERVICIOS CONSISTENTES EN 
LA REALIZACION DE LA CAPACITACION SOBRE MANIPULACION DE ALIMENTOS DIRIGIDA A LAS ECONOMAS DEL MUNICIPIO DE GUAYABETAL CUNDINAMARCA</t>
  </si>
  <si>
    <r>
      <rPr>
        <sz val="10"/>
        <rFont val="Arial"/>
        <family val="2"/>
      </rPr>
      <t xml:space="preserve">COFINANCIACION CONVENIO COOPERACION ENTRE LA FUNDACION GRUPO DE ENERGIA DE BOGOTA Y COLEGIO DEPARTAMENTAL.                                                            - PRESTAR SERVICIOS DE APOYO LOGISTICO PARA EFECTUR  TRASLADO DE PUPITRES TIPO UNIVERSITARIOS Y EQUIPOS DE COMPUTO DONADOS POR LA SECRETARIA DE EDUCACION DEL DEPARTAMENTO DE CUNDINAMARCA DE LA CIUDAD DE BOGOTA A DIFERENTES ENTIDADES EDUCATIVAS DEL ENTE TERRITORIAL </t>
    </r>
    <r>
      <rPr>
        <sz val="10"/>
        <color indexed="10"/>
        <rFont val="Arial"/>
        <family val="2"/>
      </rPr>
      <t xml:space="preserve">
</t>
    </r>
  </si>
  <si>
    <t>ASESORIA TECNICA A LA ENTIDAD TERRITORIAL EN ACTIVIDADES DE SEGUIMIENTO Y CONTROL DEL ASEGURAMIENTO A LOS AFILIADOS AL SISTEMA GENERAL DE SEGURIDAD SOCIAL EN SALUD DEL MUNICIPIO DE GUAYABETAL</t>
  </si>
  <si>
    <t>PRESTACION DE SERVICIOS COMO PROMOTORA DEL PLAN DE
 INTERVENCIONES COLECTIVAS PIC EN EL MUNICIPIO DE GUAYABETAL CUNDINAMARCA DESARROLLANDO EL PROYECTO DE VIGILANCIA EN EL RIESGO FAMILIAR</t>
  </si>
  <si>
    <t>PRESTACION DE SERVICIOS PROFESIONALES COMO COORDINADORA DEL  
PLAN INTEGRAL DE INTERVENCIONES COLECTIVAS DEL MUNICIPIO DE GUAYABETAL PARA LA VIGENCIA 2012</t>
  </si>
  <si>
    <t>PRESTAR LOS SERVICIOS Y LABORES DEL PLAN AMPLIADO DE
 INMUNIZACIONES PAI DEL PLAN DE INTERVENCIONES COLECTIVAS DEL MUNICIPIO  DE GUAYABETAL</t>
  </si>
  <si>
    <t>REPETIDA</t>
  </si>
  <si>
    <t>ESTA META SE REALIZO A TRAVES DE LA CONCURRENCIA DE
 NUTRICION ENVIADA POR LA GOBERNACION DE CUNDINAMARCA</t>
  </si>
  <si>
    <t>ESTA META NO SE CUMPLIO, DEBIDO  A QUE LA COMUNIDAD NO  
ASISTE A LAS SOCIALIZACIONES PROGRAMADAS POR LA GOBERNACION DE CUNDINAMARCA</t>
  </si>
  <si>
    <t>PRESTAR SERVICIOS PROFESIONALES DE NUTRICIONISTA EN EL 
MARCO DEL PLAN  DE INTERVENCIONES COLECTIVAS SEGÚN SEMESTRE 2012 DEL MUNICIPIO DE GUAYABETAL CUNDINAMARCA</t>
  </si>
  <si>
    <t>PRESTACION DE SERVICIOS PROFESIONALES COMO COORDINADORA 
DEL PLAN INTEGRAL DE INTERVENCIONES COLECTIVAS DEL MUNICIPIO DE GUAYABETAL PARA LA VIGENCIA 2012</t>
  </si>
  <si>
    <t>PRESTACION DE SERVICIOS DE DIGITACION DEL PLAN DE INTERVENCIONES 
COLECTIVAS PIC EN EL MUNICIPIO DE GUAYABETAL CUNDINAMARCA</t>
  </si>
  <si>
    <t xml:space="preserve"> REALIZADA POR LA PROFESIONAL DE CONCURRENCIA DE LA SECRETARIA DE SALUD DEL DEPARTAMENTO
 </t>
  </si>
  <si>
    <t xml:space="preserve">REALIZADA POR LA PROFESIONAL DE CONCURRENCIA DE LA SECRETARIA DE SALUD DEL DEPARTAMENTO
 </t>
  </si>
  <si>
    <t>NO SE EJECUTO ESTA META</t>
  </si>
  <si>
    <t xml:space="preserve">SE REALIZO 1 MOVILIZACION CON ESTUDIANTES DEL COLEGIO Y EL 
DIASNOSTICO CORRESPONDIENTE LO REALIZARON PASANTES DE TRABAJO SOCIAL DE LA FUNDACION UNIVERSITARIA DE MONSERRATE </t>
  </si>
  <si>
    <t xml:space="preserve">REALIZADA POR LA PROFESIONAL DE CONCURRENCIA DE LA SECRETARIA DE SALUD DEL DEPARTAMENTO.
PRESTACION DE SERVICIOS COMO PROMOTORA DEL PLAN DE
 INTERVENCIONES COLECTIVAS PIC EN EL MUNICIPIO DE GUAYABETAL CUNDINAMARCA DESARROLLANDO EL PROYECTO DE VIGILANCIA EN EL RIESGO FAMILIAR
 </t>
  </si>
  <si>
    <t xml:space="preserve">PRESTACION DE SERVICIOS PROFESIONALES COMO COORDINADORA 
DEL PLAN INTEGRAL DE INTERVENCIONES COLECTIVAS DEL MUNICIPIO DE GUAYABETAL PARA LA VIGENCIA 2012.  
PRESTACION DE SERVICIOS COMO PROMOTORA DEL PLAN DE
 INTERVENCIONES COLECTIVAS PIC EN EL MUNICIPIO DE GUAYABETAL CUNDINAMARCA DESARROLLANDO EL PROYECTO DE VIGILANCIA EN EL RIESGO FAMILIAR
</t>
  </si>
  <si>
    <t xml:space="preserve">REALIZADA POR LA PROFESIONAL DE CONCURRENCIA DE LA SECRETARIA DE SALUD DEL DEPARTAMENTO.
PRESTACION DE SERVICIOS PROFESIONALES COMO COORDINADORA 
DEL PLAN INTEGRAL DE INTERVENCIONES COLECTIVAS DEL MUNICIPIO DE GUAYABETAL PARA LA VIGENCIA 2012
 </t>
  </si>
  <si>
    <t>20556000+ 9399900</t>
  </si>
  <si>
    <t xml:space="preserve"> META PARA EL AÑO 2013</t>
  </si>
  <si>
    <t xml:space="preserve">CONTRATO DE APORTE N 25-18-2012-0399 SUSCRITO ENTRE EL INSTITUTO COLOMBIANO DE BIENESTAR FAMILIAR  ICBF REGIONAL CUNDINAMARCA Y LA FUNDACION PRONIÑOS DE HOY PARA HOMBRES DEL MAÑANA </t>
  </si>
  <si>
    <t xml:space="preserve">ESTA META NO SE EJECUTO </t>
  </si>
  <si>
    <t>PRESTACION DE SERVICIOS COMO PROMOTORA DEL PLAN DE INTERVENCIONES COLECTIVAS PIC EN EL MUNICIPIO DE GUAYABETAL CUNDINAMARCA DESARROLLANDO EL PROYECTO DE VIGILANCIA EN EL RIESGO FAMILIAR</t>
  </si>
  <si>
    <t xml:space="preserve">A TRAVES DE COMVENIOS INTERAMINISTRATIVOS  ENTRE EL ICBF Y EL MUNICIPIO SE LOGRO VINCULAR 200 NIÑOS AL PROGRAMA  DESAYUNOS INFALTILES TIPO 2  DE 1 A 5 AÑOS, PROGRAMA DE  RECUPERACION NUTRICIONAL PARA NIÑOS EN BAJO PESO  TOTAL 39 NIÑOS  RACION  TIPO 2 DE 13 MESES A 5 AÑOS Y RACION  TIPO 1  5 CUPOS DE 6 MESES A 1 AÑO, PROGRAMA  CRESER VA DIRIGIDAS A MADRES LACTANTES Y GESTANTES 25 CUPOS Y NIÑOS MENORES DE 2 AÑOS 29 CUPOS Y MENORES DE 527 CUPOSY EN MATERNO INFANTIL 70 BENEFICIARIOS DIRIGIDOS A MADRES LACTANTES Y GESTANTES Y NIÑOS  MENORES DE  5 AÑOS QUE NO SE ENCUENTREN INCLUIDOS EN OTROS PROGRAMAS, EN ESTOS PROGRAMAS SE HAN VINCULADO NIÑOS DE POBLEACION ESPECIAL.  FUNCIONAMIENTO DE UN HOGAR GRUPAL DE 4 UNIDADES CON 56 NIÑOS DE 1 A 5 AÑOS Y 5 FAMILIARES CON COBERTURA DE 14 NIÑOS POR UNIDAD DE UN TOTAL DE 70 NIÑOS ATENDIDOS                                                                                - PRESTAR SERVICIOS DE COORDINACION E INTERVENTORIA DE LOS PROGRAMAS YCONVENIOS SUCRITOS ENTRE EL MUNICIPIO Y EL ICBF  </t>
  </si>
  <si>
    <t xml:space="preserve">PRESTACIÓN DE SERV'ÍCIOS PARA REALIZAR ACTIVIDADES DEPORTIVAS Y ARTISTICAS RECREATIVAS DENTRO DEL PROGRAMA" EN ESTA NAVIDAD TU CASA ES GUAYABETAL" DE LA ADMINISTRACION MUNICIPAL                                             - APOYO LOGISTICO PARA LA CELEBRACION DEL PROGRAMA"EN ESTA NAVIDAD TU CASA ES GUAYABETAL" AL CELEBRARCE EL DIA 7 DE DICIEMBRE DEL 2012 EN EL PARQUE DEL MUNICIPIO DE GUAYABETAL CUNDINAMARCA         </t>
  </si>
  <si>
    <t>LA CONTRUCION DE ESTE HOGAR COMUNITARIO
 LA ESTA REALIZANDO LA CONCESIONARIA VIAL DE LOS ANDES COVIANDES EN RAZON A QUE EL ANTIGUO HOGAR SE ENCONTRABA UBICADO EN PREDIOS ADQUIRIDOS POR  ESTA PARA LA CONTRUCCION DE LA DOBLE CALZADA.</t>
  </si>
  <si>
    <t>SUMINISTRO DE  ELEMENTOS DE DOTACION PARA LOS HOGARES INFANTILES DE LAS MESAS Y ENTRE RIOS DEL MUNICIPIO DE GUAYABETAL CUNDINAMARCA      - SUMINISTRO DE ESTUFAS PARA LOS RESTAURANTES DE LAS INSTITUCIONES EDUCATIVAS Y CILINDROS DE GAS PARA ESTUFAS DE HOGARES GRUPALES DEL MUNICIPO DE GUAYABETAL</t>
  </si>
  <si>
    <t xml:space="preserve">PRESTACION DE SERVICIOS DE APOYO ORGANIZACIONAL Y LOGISTICO PARA LA PARTICIPACION DE LA ESCUELA DE DANZAS DEL MUNICIPIO DE GUAYABETAL EN EL VIII FESTIVAL Y CONCURDO NACIONAL DE BAILES FLORCLORICOS COLOMBIANOS AL COMPAS DE TOMINEJOS AL REALIZAR EN EL MUNICIPIO DE SESQUILE DE CUNDINAMARCA DEL 18 AL 19 DE AGOSTO 2012.
PRESTAR SERVICIOS DE APOYO LOGISTICO OPERATIVO Y ORGANIZACIONAL PARA ENCUENTRO CULTURAL Y RECREATIVO PARA LA POBLACION INFALTIL DEL MUNICIPIO DE GUAYABETAL CUNDINAMARCA </t>
  </si>
  <si>
    <t>META PARA EL AÑO 2013</t>
  </si>
  <si>
    <t xml:space="preserve">SE GARANTIZO  QUE LA POBLACION DISCAPACITADA FUERA VINCULADA AL REGIMEN  SUBSIDIADO </t>
  </si>
  <si>
    <t xml:space="preserve">ATRAVES DE LOS CENSOS PROYECTADOS PARA LA VIGENCIA 2013 SE PODRA IDENTIFICAR LAS PERSONAS EN CONDICIONES DE  DISCAPACIDAD PARA INCLUIRLOS EN LOS DIFERENTES PROGRAMAS QUE EL MUNICIPIO OFERTE PARA DICHAS PERSONAS </t>
  </si>
  <si>
    <t xml:space="preserve">SUMINISTRO DE SILLAS DE RUEDAS PARA LA POBLACIÓN DISCAPACITADA DEL MUNICIPIO DE GUAYABETAL CUNDINAMARCA </t>
  </si>
  <si>
    <t>PRESTACION DE SERVICIOS COMO PROMOTORA DEL PLAN DE INTERVENCIONES COLECTIVAS PIC EN EL MUNICIPIO DE GUAYABETAL CUNDINAMARCA DESARROLLANDO EL PROYECTO DE VIGILANCIA EN EL RIESGO FAMILIAR Y CON EL APOYO DE LA TECNICA DE SANEAMIENTO</t>
  </si>
  <si>
    <t>CON EL DECRETO 012 DEL 2012 CONCEJO TERRITORIAL DE PLANEACION SE LE DA PARTICIPACION A UN REPRESENTANTE DEL SECTOR DISCAPACITADOS.</t>
  </si>
  <si>
    <t xml:space="preserve"> -APOYO AL PROGRAMA ADULTO MAYOR TRANSPORTE REPRESENTANTES RUTA DORADA AEROPUERTO IDA Y REGRESO A LA CIUDAD DE BOGOTA.                                                                            - SUMINISTRO DE TRAJES DEPORTIVOS ( SUDADERAS PARA EL PROGRAMA DEL ADULTO MAYOR).                  - SUMINISTRO DE CAMISETAS POLO Y REFRIGERIOS PARA CLAUSURA AÑOS DORADOS  AL REALIZARSE EL  DIEZ DE DICDIEMBRE DEL 2012 EN EL PARQUE PRINCIPAL DEL MUNICIPIO DE GUAYABETAL CUNDINAMARCA .                                                               - PRESTACION DE SERVICIOS DE APOYO ORGNIZACIONAL Y LOGISTICO DE LA PARTICIPACION DEL MUNICIPIO DE GUAYABETAL EN EL REINADO RUTA DORADA 2012 AL LLEVARCE ACABO EN EL MUNICIPIO DE CAQUEZA CUNDINAMARCA .</t>
  </si>
  <si>
    <t>CON EL APOYO DE LA GOBERNACION Y EL MUNICIPIO SE CREO ASOCIACION DE LA SOYA PRODUCIENDO DIFERENTES DERIVADOS DE ESTA COMO SON. LA LECHE, HARINA(HAMBURGUESAS, EMPANADAS Y AREPAS ) Y CAFE  LA GOBERNACION APORTO LA MAQUINARIA REQUERIDA PARA ESTA PROCESO Y EL MUNICIPIO BRINDO EL SITIO ADECUADO PARA SU BUEN FUNCIONAMIENTO.</t>
  </si>
  <si>
    <t xml:space="preserve">APOYO LOGISTICO PARA LA ORGANIZACIÓN  DE CEREMONIA DE GRADUACIÓN  PRIMERA PROMOCIÓN  EDUCACIÓN BASICA PRIMARIA  PROGRAMA AÑOS DORADOS.Y APOYO PROGRAMA ADULTO MAYOR </t>
  </si>
  <si>
    <t xml:space="preserve"> DE SERVICIOS DE APOYO OPERATIVO Y COORDINACIÓN A LOS DIFERENTES PROGRAMAS SOCIALES (MERCADOSADULTO MAYOR, BONO PENSIONAL-PROSPERAR, FAMILIAS EN ACCION,RED UNIDOS, SECTOR EDUCACION Y GENERAL LOS ENCAMINADOS Y DIRIGIDOS A LA POBLACION ADULTO MAYOR) QUE HABITUALMENTE DESAROLLA EL ENTE TERRITORIAL.</t>
  </si>
  <si>
    <t xml:space="preserve"> ESTA META SE  A CUMPLIDO   YA QUE LA MAYOR PARTE DE LOS CARGOS PUBLICOS Y EN LAS DIFERENTES CORPORACIONES ESTOS SON OCUPADOS POR UNA MUJER  DANDO CUMPLIMIETO A LA LEY DE GENERO.                             - CON EL APOYO DE LA CONCESIONARIA VIAL DE LOS ANDES COVIANDES , SENA Y MUNICIPIO  SE CREO LA COOPERATIVA TEJEDORAS DEL FUTURO,  EL SENA LES DICTO CURSO DE COPERATIVISMO, COVIANDES BRINDO LA  MAQUINARIA REQUERIDA Y EL MUNICIPIO LES OFRECIO  UN ESPACIO ADECUADO PARA SU CORRECTO FUNCIONAMIENTO .  </t>
  </si>
  <si>
    <t>SUMINISTRO DE IMPLEMENTACION DEPORTIVA PARA LAS ESCUELAS DEL MUNICIPIO DE GUAYABETAL</t>
  </si>
  <si>
    <t xml:space="preserve">SUMINISTRO DE UNIFORMES PARA LOS ENCUENTROS DEPORTIVOS A DESARROLLARSE EN LA ZONA RURAL EN EL MES DE DICIEMBRE DEL 2012 EN EL MUNICIPIO DE GUAYABETAL CUNDINAMARCA </t>
  </si>
  <si>
    <t xml:space="preserve">SUMINISTRO DE CAMISETAS PARA LOS ENCUENTROS DEPORTIVOS DE LAS INSTITUCIONES EDUCATIVAS DE PARTE RURAL Y URBANA DEL MUNICIPIO DE GUAYABETAL CUNDINAMARCA </t>
  </si>
  <si>
    <t xml:space="preserve">DEMARCACION POLIDEPORTIVO DE LAS VEREDAS DE SAN MARCOS, LAS MESAS, SAN ANTONIO, NARANJAL, LA PALMA, CHIPAQUE,LIMONCITOS Y CENTRO DEL MUNICIPIO DE GUAYABETAL </t>
  </si>
  <si>
    <t xml:space="preserve">PRESTACION DE SERVICIOS DE APOYO TECNICO OPERATIVO Y LOGISTICO PARA LA REALIZACION DE LOS JUEGOS ESCOLARES 2012 A LLEVARSE ACABO EN EL MUNICIPIO DE GUAYABETAL CUNDINAMARCA.                                        </t>
  </si>
  <si>
    <t xml:space="preserve">ORGANIZACIÓN DE LOS JUEGOS CAMPESINOS DEL 2012 DEL MUNICIPIO DE GUAYABETAL CUNDINAMARCA </t>
  </si>
  <si>
    <t>PRESTACIÓN DE SERVICIOS DE APOYO TECNICO OPERATIVO Y LOGISTICO PARA LA ORGANIZACIÓN DE EVENTOS DEPORTIVOS DENOMIADOS" 40 HORAS DE FUTBOL DE SALON" "CAMPEONATO DE TEJO MUNICIPAL" E "INTERCOLEGIADOS EN EL MUNICIPO DE CHIPAQUE" A  LLEVARSE A CABO EN  EL MES DE JULIO DEL 2012</t>
  </si>
  <si>
    <t xml:space="preserve">Prestación DE SERVICIOS DE TRANSPORTE DE 65  DEPORTISTAS A LA CIUDAD DE VILLAVICENCIO,BOGOTA Y QUEBRADA NEGRA  A PARTICIPAR EN PARTIDOS AMISTOSOS Y LA LIGA DE FUTBOL DE SALON DE CUNDINAMARCA </t>
  </si>
  <si>
    <t xml:space="preserve">REALIZACION DEL EVENTO DEPORTIVO DENOMINADO GUAYABETAL ES DEPORTE Y VIDA </t>
  </si>
  <si>
    <t xml:space="preserve">PRESTAR SERVICOS COMO INSTRUCTOR DE FUTBOL DE SALON EN LAS RAMAS FEMENINO Y MASCULINO DEL MUNICIPO DE GUAYABETAL CUNDINAMARCA </t>
  </si>
  <si>
    <t xml:space="preserve">PRESTACION DE SERVICIOS DE TRANSPORTE DE 65 DEPORTISTAS A LAS CIUDAD DE VILLAVICENCIO, BOGOTA Y QUEBRADA NEGRA A PARTICIPAR EN PARTIDOS AMISTOSOS Y LA LIGA DE FUTBOL DE SALON DE CUNDINAMARCA </t>
  </si>
  <si>
    <t xml:space="preserve">Prestación  DE SERVICOS APOYO LOGISTICO OPERATIVO Y ORGANIZACIONAL PARA EL ENCUENTRO CULTURAL Y RECREATIVO PARA LA POBLACION INFALTIL DEL MUNICIPIO DE GUAYABETAL CUNDINAMARCA </t>
  </si>
  <si>
    <t xml:space="preserve">PRESTACION DE SEVICIOS COMO INSTRUCTORA DE BALONCESTO DEL MUNICIPIO DE GUAYABETAL CUNDINAMARCA    - PRESTACION DE SEVICIOS COMO INSTRUCTOR DE BALONCESTO EN EL MUNICIPIO DE GUYABETAL CUNDINAMARCA </t>
  </si>
  <si>
    <t>EL OPERADOR COLSUBSIDIO REALIZO CAPACITACION A LA BIBLIOTECARIA Y ENTREGA DE ENCICLOPEDIAS, COVIANDES REALIZO EN MANTENIMIENTO DE LA BIBLIOTECA COMO FUE PINTURA Y REALIZO ENTREGA DE VENTILADORES.</t>
  </si>
  <si>
    <t xml:space="preserve">ESTE ESPACIO NO PRESTO SUS SERVICIOS DEBIDO AL PROYECTO DOBLE CALZADA,  FUE  UTLIZADO PARA LA REUBICACION TEMPORAL DEL HOGAR GRUPAL  CHIQUITINES </t>
  </si>
  <si>
    <t xml:space="preserve">INSTRUMENTO PARA LA BANDA MARCIAL DEL MUNICIPIO DE GUAYABETAL CUNDINAMARCA                 </t>
  </si>
  <si>
    <t xml:space="preserve">PRESTACION DE SERVICIOS DE APOYO TECNICO OPERATIVO Y LOGISTICO PARA LA ORGANIZACIÓN DEL EVENTO CULTURAL DE INTEGRACION DENOMINADO RETORNO DE LAS COLONIAS GUYABETALUNAS </t>
  </si>
  <si>
    <t xml:space="preserve">PRESTAR SERVICIOS COMO INSTRUCTOR DE LAS ESCUELAS DE FORMACION ARTISTICA EN DANZAS DEL MUNICIPO DE GUAYABETAL CUNDINAMARCA </t>
  </si>
  <si>
    <t>PRESTAR SERVICOS COMO INSTRUCTORA DE LE ESCULELA DE FORMACION ARTISTICA EN LA MODALIDAD  DE ARTES PLASTICAS DIRIGIDA A LA POBLACION ADULATA DEL MUNICIPIO DE GUAYABETAL CUNDINAMARCA</t>
  </si>
  <si>
    <t>PRESTAR SERVICOS COMO INSTRUCTORA DE LE ESCULELA DE FORMACION ARTISTICA EN LA MODALIDAD  DE ARTES PLASTICAS DIRIGIDA A LA POBLACION ADULATA DEL MUNICIPIO DE GUAYABETAL CUNDINAMARCA                                - PRESTACION  DE SERVICIOS EMCAMINADOS APOYAR EL PROGRAMA CLUD DE IMPERTENSOS DEL MUNICIPIO DE GAUYABETAL CUNDINAMARCA                                                               - PRESTACION DE SERVICOS DE APOYO ORGANIZACIONAL Y LOGISTICO EN LA PARTICIPACION DEL MUNICIPIO DE GUAYABETAL EN EL REINADO RUTA DORADA 2012 A LLEVARSE ACABO EN EL MUNICIPIO DE CAQUEZA CUNDINAMARCA, EL DIA 31 DE AGOSTO DEL 2012</t>
  </si>
  <si>
    <t xml:space="preserve">PRESTACION DE SERVICIOS DE APOYO ORGANIZACIONAL Y LOGISTICO PARA LA PARTICIPACION DE LAS ESCUELAS DE DANZAS DEL MUNICIPIO DE GUAYABETAL EN EL VIII FESTIVAL Y CONCURSO NACIONAL DE BAILES FLORCLORICOS COLOBIANOS AL COMPAS DE TOMINEJOS A REALIZAR EN EL MUNICIPIO DE SESQUILE CUNDINAMARCA DEL 18 AL 19 DE AGOSTO DEL 2012 </t>
  </si>
  <si>
    <t xml:space="preserve">PRESTACION DE SERVICIOS DE INSTRUCTOR DE BANDA MUNICIPAL DE GUYABETAL CUNDINAMARCA  </t>
  </si>
  <si>
    <t xml:space="preserve">PRESTACION DE SERVICIOS DE APOYO ORGANIZACIONAL Y LOGISTICO PARA LA REALIZACION III CONCURSO MUNICIPAL DE MUSICA CAMPESINA A REALIZARSE EL 13 Y 14 DE OCTUBRE DEL 2012 EN EL MUNICIPIO DE GUAYABETAL CUNDINAMARCA </t>
  </si>
  <si>
    <t>PRESTACION DE SERVICIOS DE APOYO ORGANIZACIONAL Y LOGISTICO PARA LA PARTICIPACION DE LA ESCUELA DE DANZAS DEL MUNICIPIO DE GUAYABETAL EN EL  OCTAVO FESTIVAL Y CONCURSO NACIONAL DE BAILES FLORCLORICOS AL COMPAS DE TOMINEJOS AL REALIZARCE EN EL MUNICIPIO DE SESQUILE DE CUNDINAMARCA DEL 18 AL 19 DE AGOSTO DEL 2012</t>
  </si>
  <si>
    <t xml:space="preserve">PRESTAR SERVICIOS DE APOYO LOGISTICO OPERATIVO Y ORGANIZACIONAL PARA ENCUENTRO CULTURAL Y RECREATIVO PARA LA POBLACION INFALTIL DEL MUNICIPIO DE GUAYABETAL CUNDINAMARCA </t>
  </si>
  <si>
    <t xml:space="preserve">PRESTACION DE SERVICIOS DIRIGIDOS A LA INSTRUCION DE LA PRE-BANDA Y BANDA DE VIENTO DEL MUNICIPIO DE GUAYABETAL CUNDINAMARCA </t>
  </si>
  <si>
    <t xml:space="preserve">PRESTAR SERVICIOS DE INSTRUCTOR DE LA ESCUELA DE FORMACION DE DANZAS DEL MUNICIPIO DE GUAYABETAL CUNDINAMARCA                                        - SUMINISTRO DE POSILLOS RECORDATORIOS PARA EL ENCUENTRO DE DANZAS A DESAROLLARSE EN EL MUNICIPIO DE GUAYABETAL CUNDINAMARCA </t>
  </si>
  <si>
    <t>.</t>
  </si>
  <si>
    <t>UNIDOS PARA PROGRESAR 2012-2015</t>
  </si>
  <si>
    <t>DEPARTAMENTO: CUNDINAMARCA</t>
  </si>
  <si>
    <t>MUNICIPIO Y CODIGO DANE: GUAYABETAL CODIGO:25335</t>
  </si>
  <si>
    <t xml:space="preserve">Hoja No. __1__ de __23__ </t>
  </si>
  <si>
    <t xml:space="preserve">Hoja No. __23__ de __23__ </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</si>
</sst>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240A]\ #,##0.00"/>
    <numFmt numFmtId="181" formatCode="0.00000000"/>
    <numFmt numFmtId="182" formatCode="0.000000000"/>
    <numFmt numFmtId="183" formatCode="0.0000000000"/>
    <numFmt numFmtId="184" formatCode="0.0000000"/>
    <numFmt numFmtId="185" formatCode="0.000000"/>
    <numFmt numFmtId="186" formatCode="0.00000"/>
    <numFmt numFmtId="187" formatCode="0.0000"/>
    <numFmt numFmtId="188" formatCode="0.000"/>
    <numFmt numFmtId="189" formatCode="0.0"/>
  </numFmts>
  <fonts count="46">
    <font>
      <sz val="10"/>
      <name val="Arial"/>
      <family val="0"/>
    </font>
    <font>
      <b/>
      <sz val="10"/>
      <name val="Arial"/>
      <family val="2"/>
    </font>
    <font>
      <b/>
      <sz val="8"/>
      <color indexed="8"/>
      <name val="Times New Roman"/>
      <family val="1"/>
    </font>
    <font>
      <b/>
      <sz val="10"/>
      <color indexed="10"/>
      <name val="Arial"/>
      <family val="2"/>
    </font>
    <font>
      <u val="single"/>
      <sz val="10"/>
      <name val="Arial"/>
      <family val="2"/>
    </font>
    <font>
      <sz val="10"/>
      <name val="Tahoma"/>
      <family val="2"/>
    </font>
    <font>
      <sz val="10"/>
      <color indexed="10"/>
      <name val="Arial"/>
      <family val="2"/>
    </font>
    <font>
      <sz val="12"/>
      <name val="Arial"/>
      <family val="2"/>
    </font>
    <font>
      <sz val="14"/>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thick">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medium">
        <color indexed="8"/>
      </left>
      <right>
        <color indexed="63"/>
      </right>
      <top style="medium">
        <color indexed="8"/>
      </top>
      <bottom>
        <color indexed="63"/>
      </bottom>
    </border>
    <border>
      <left style="thin"/>
      <right>
        <color indexed="63"/>
      </right>
      <top style="thin"/>
      <bottom style="thin"/>
    </border>
    <border>
      <left>
        <color indexed="63"/>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style="thick">
        <color indexed="8"/>
      </right>
      <top style="medium">
        <color indexed="8"/>
      </top>
      <bottom>
        <color indexed="63"/>
      </bottom>
    </border>
    <border>
      <left style="medium"/>
      <right style="medium"/>
      <top style="medium"/>
      <bottom style="medium"/>
    </border>
    <border>
      <left style="thin"/>
      <right style="thin"/>
      <top style="thin"/>
      <bottom style="thin"/>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medium">
        <color indexed="8"/>
      </right>
      <top style="medium">
        <color indexed="8"/>
      </top>
      <bottom style="mediu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right>
        <color indexed="63"/>
      </right>
      <top>
        <color indexed="63"/>
      </top>
      <bottom>
        <color indexed="63"/>
      </bottom>
    </border>
    <border>
      <left style="medium"/>
      <right>
        <color indexed="63"/>
      </right>
      <top style="medium">
        <color indexed="8"/>
      </top>
      <bottom style="medium"/>
    </border>
    <border>
      <left style="medium">
        <color indexed="8"/>
      </left>
      <right>
        <color indexed="63"/>
      </right>
      <top style="medium">
        <color indexed="8"/>
      </top>
      <bottom style="medium"/>
    </border>
    <border>
      <left>
        <color indexed="63"/>
      </left>
      <right>
        <color indexed="63"/>
      </right>
      <top style="medium">
        <color indexed="8"/>
      </top>
      <bottom style="medium"/>
    </border>
    <border>
      <left>
        <color indexed="63"/>
      </left>
      <right style="thin">
        <color indexed="8"/>
      </right>
      <top style="medium">
        <color indexed="8"/>
      </top>
      <bottom style="medium"/>
    </border>
    <border>
      <left>
        <color indexed="63"/>
      </left>
      <right style="medium">
        <color indexed="8"/>
      </right>
      <top style="medium">
        <color indexed="8"/>
      </top>
      <bottom style="medium"/>
    </border>
    <border>
      <left style="thick">
        <color indexed="8"/>
      </left>
      <right style="medium">
        <color indexed="8"/>
      </right>
      <top>
        <color indexed="63"/>
      </top>
      <bottom style="medium">
        <color indexed="8"/>
      </bottom>
    </border>
    <border>
      <left style="thick">
        <color indexed="8"/>
      </left>
      <right style="medium">
        <color indexed="8"/>
      </right>
      <top style="medium">
        <color indexed="8"/>
      </top>
      <bottom style="medium">
        <color indexed="8"/>
      </bottom>
    </border>
    <border>
      <left>
        <color indexed="63"/>
      </left>
      <right style="thin"/>
      <top style="thin"/>
      <bottom style="thin"/>
    </border>
    <border>
      <left>
        <color indexed="63"/>
      </left>
      <right style="thin"/>
      <top style="thin"/>
      <bottom>
        <color indexed="63"/>
      </bottom>
    </border>
    <border>
      <left style="thick">
        <color indexed="8"/>
      </left>
      <right>
        <color indexed="63"/>
      </right>
      <top style="medium">
        <color indexed="8"/>
      </top>
      <bottom style="medium">
        <color indexed="8"/>
      </bottom>
    </border>
    <border>
      <left style="thin"/>
      <right>
        <color indexed="63"/>
      </right>
      <top>
        <color indexed="63"/>
      </top>
      <bottom style="thin"/>
    </border>
    <border>
      <left style="thick">
        <color indexed="8"/>
      </left>
      <right style="medium">
        <color indexed="8"/>
      </right>
      <top style="medium">
        <color indexed="8"/>
      </top>
      <bottom>
        <color indexed="63"/>
      </bottom>
    </border>
    <border>
      <left style="thin"/>
      <right style="thin"/>
      <top style="thin"/>
      <bottom>
        <color indexed="63"/>
      </bottom>
    </border>
    <border>
      <left style="thin"/>
      <right style="thin"/>
      <top style="medium"/>
      <bottom style="thin"/>
    </border>
    <border>
      <left style="medium">
        <color indexed="8"/>
      </left>
      <right style="medium">
        <color indexed="8"/>
      </right>
      <top style="medium"/>
      <bottom style="medium">
        <color indexed="8"/>
      </bottom>
    </border>
    <border>
      <left style="medium"/>
      <right style="medium"/>
      <top style="medium"/>
      <bottom>
        <color indexed="63"/>
      </bottom>
    </border>
    <border>
      <left style="medium"/>
      <right>
        <color indexed="63"/>
      </right>
      <top>
        <color indexed="63"/>
      </top>
      <bottom style="medium"/>
    </border>
    <border>
      <left>
        <color indexed="63"/>
      </left>
      <right style="thin"/>
      <top style="thin"/>
      <bottom style="medium"/>
    </border>
    <border>
      <left style="thin"/>
      <right style="thin"/>
      <top style="thin"/>
      <bottom style="medium"/>
    </border>
    <border>
      <left style="medium"/>
      <right style="medium"/>
      <top style="medium"/>
      <bottom style="thin"/>
    </border>
    <border>
      <left style="thin"/>
      <right style="thin"/>
      <top>
        <color indexed="63"/>
      </top>
      <bottom style="thin"/>
    </border>
    <border>
      <left style="thin"/>
      <right style="thin"/>
      <top style="medium">
        <color indexed="8"/>
      </top>
      <bottom style="thin"/>
    </border>
    <border>
      <left>
        <color indexed="63"/>
      </left>
      <right style="medium"/>
      <top style="medium"/>
      <bottom>
        <color indexed="63"/>
      </bottom>
    </border>
    <border>
      <left>
        <color indexed="63"/>
      </left>
      <right style="medium"/>
      <top style="medium">
        <color indexed="8"/>
      </top>
      <bottom>
        <color indexed="63"/>
      </bottom>
    </border>
    <border>
      <left>
        <color indexed="63"/>
      </left>
      <right style="medium"/>
      <top style="medium">
        <color indexed="8"/>
      </top>
      <bottom style="medium"/>
    </border>
    <border>
      <left>
        <color indexed="63"/>
      </left>
      <right style="medium">
        <color indexed="8"/>
      </right>
      <top style="medium">
        <color indexed="8"/>
      </top>
      <bottom>
        <color indexed="63"/>
      </bottom>
    </border>
    <border>
      <left style="medium"/>
      <right style="medium">
        <color indexed="8"/>
      </right>
      <top style="medium"/>
      <bottom>
        <color indexed="63"/>
      </bottom>
    </border>
    <border>
      <left style="medium">
        <color indexed="8"/>
      </left>
      <right style="medium">
        <color indexed="8"/>
      </right>
      <top style="medium"/>
      <bottom>
        <color indexed="63"/>
      </bottom>
    </border>
    <border>
      <left style="medium">
        <color indexed="8"/>
      </left>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medium">
        <color indexed="8"/>
      </left>
      <right style="medium"/>
      <top style="medium"/>
      <bottom>
        <color indexed="63"/>
      </bottom>
    </border>
    <border>
      <left style="medium">
        <color indexed="8"/>
      </left>
      <right style="medium"/>
      <top>
        <color indexed="63"/>
      </top>
      <bottom>
        <color indexed="63"/>
      </bottom>
    </border>
    <border>
      <left style="medium">
        <color indexed="8"/>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3">
    <xf numFmtId="0" fontId="0" fillId="0" borderId="0" xfId="0" applyAlignment="1">
      <alignment/>
    </xf>
    <xf numFmtId="0" fontId="0" fillId="33" borderId="10" xfId="0" applyFill="1" applyBorder="1" applyAlignment="1">
      <alignment/>
    </xf>
    <xf numFmtId="0" fontId="0" fillId="33" borderId="10" xfId="0" applyFill="1" applyBorder="1" applyAlignment="1">
      <alignment horizontal="center"/>
    </xf>
    <xf numFmtId="0" fontId="0" fillId="33" borderId="11" xfId="0" applyFill="1" applyBorder="1" applyAlignment="1">
      <alignment/>
    </xf>
    <xf numFmtId="0" fontId="0" fillId="33" borderId="10" xfId="51" applyNumberFormat="1" applyFont="1" applyFill="1" applyBorder="1" applyAlignment="1">
      <alignment horizontal="left" vertical="top" wrapText="1"/>
      <protection/>
    </xf>
    <xf numFmtId="0" fontId="0" fillId="33" borderId="12" xfId="0" applyFill="1" applyBorder="1" applyAlignment="1">
      <alignment/>
    </xf>
    <xf numFmtId="0" fontId="0" fillId="33" borderId="12" xfId="0" applyFill="1" applyBorder="1" applyAlignment="1">
      <alignment wrapText="1"/>
    </xf>
    <xf numFmtId="0" fontId="0" fillId="33" borderId="12" xfId="0" applyFill="1" applyBorder="1" applyAlignment="1">
      <alignment horizontal="center" wrapText="1"/>
    </xf>
    <xf numFmtId="180" fontId="0" fillId="33" borderId="12" xfId="0" applyNumberFormat="1" applyFill="1" applyBorder="1" applyAlignment="1">
      <alignment/>
    </xf>
    <xf numFmtId="0" fontId="0" fillId="33" borderId="12" xfId="0" applyFont="1" applyFill="1" applyBorder="1" applyAlignment="1">
      <alignment horizontal="center" wrapText="1"/>
    </xf>
    <xf numFmtId="0" fontId="0" fillId="33" borderId="13" xfId="0" applyFill="1" applyBorder="1" applyAlignment="1">
      <alignment/>
    </xf>
    <xf numFmtId="0" fontId="0" fillId="33" borderId="10" xfId="0" applyFont="1" applyFill="1" applyBorder="1" applyAlignment="1">
      <alignment/>
    </xf>
    <xf numFmtId="0" fontId="0" fillId="33" borderId="10" xfId="0" applyFont="1" applyFill="1" applyBorder="1" applyAlignment="1">
      <alignment wrapText="1"/>
    </xf>
    <xf numFmtId="0" fontId="0" fillId="33" borderId="14" xfId="0" applyFill="1" applyBorder="1" applyAlignment="1">
      <alignment/>
    </xf>
    <xf numFmtId="0" fontId="0" fillId="33" borderId="15" xfId="0" applyFill="1" applyBorder="1" applyAlignment="1">
      <alignment/>
    </xf>
    <xf numFmtId="0" fontId="0" fillId="33" borderId="15" xfId="51" applyNumberFormat="1" applyFont="1" applyFill="1" applyBorder="1" applyAlignment="1">
      <alignment horizontal="left" vertical="top" wrapText="1"/>
      <protection/>
    </xf>
    <xf numFmtId="0" fontId="0" fillId="33" borderId="16" xfId="0" applyFill="1" applyBorder="1" applyAlignment="1">
      <alignment/>
    </xf>
    <xf numFmtId="0" fontId="0" fillId="33" borderId="17" xfId="0" applyFill="1" applyBorder="1" applyAlignment="1">
      <alignment/>
    </xf>
    <xf numFmtId="0" fontId="0" fillId="33" borderId="16" xfId="51" applyNumberFormat="1" applyFont="1" applyFill="1" applyBorder="1" applyAlignment="1">
      <alignment horizontal="left" vertical="top" wrapText="1"/>
      <protection/>
    </xf>
    <xf numFmtId="0" fontId="0" fillId="33" borderId="17" xfId="51" applyNumberFormat="1" applyFont="1" applyFill="1" applyBorder="1" applyAlignment="1">
      <alignment horizontal="left" vertical="top" wrapText="1"/>
      <protection/>
    </xf>
    <xf numFmtId="0" fontId="0" fillId="33" borderId="18" xfId="0" applyFill="1" applyBorder="1" applyAlignment="1">
      <alignment/>
    </xf>
    <xf numFmtId="0" fontId="0" fillId="33" borderId="18" xfId="51" applyFont="1" applyFill="1" applyBorder="1" applyAlignment="1">
      <alignment horizontal="left" vertical="top" wrapText="1"/>
      <protection/>
    </xf>
    <xf numFmtId="0" fontId="0" fillId="33" borderId="14" xfId="51" applyFont="1" applyFill="1" applyBorder="1" applyAlignment="1">
      <alignment horizontal="left" vertical="top" wrapText="1"/>
      <protection/>
    </xf>
    <xf numFmtId="0" fontId="0" fillId="33" borderId="0" xfId="0" applyFill="1" applyBorder="1" applyAlignment="1">
      <alignment/>
    </xf>
    <xf numFmtId="0" fontId="0" fillId="33" borderId="0" xfId="51" applyNumberFormat="1" applyFont="1" applyFill="1" applyBorder="1" applyAlignment="1">
      <alignment horizontal="left" vertical="top" wrapText="1"/>
      <protection/>
    </xf>
    <xf numFmtId="0" fontId="0" fillId="33" borderId="0" xfId="0" applyFont="1" applyFill="1" applyBorder="1" applyAlignment="1">
      <alignment/>
    </xf>
    <xf numFmtId="0" fontId="0" fillId="33" borderId="19" xfId="0" applyFill="1" applyBorder="1" applyAlignment="1">
      <alignment/>
    </xf>
    <xf numFmtId="0" fontId="0" fillId="33" borderId="19" xfId="0" applyFont="1"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21" xfId="0" applyFont="1" applyFill="1" applyBorder="1" applyAlignment="1">
      <alignment/>
    </xf>
    <xf numFmtId="0" fontId="0" fillId="33" borderId="22" xfId="51" applyNumberFormat="1" applyFont="1" applyFill="1" applyBorder="1" applyAlignment="1">
      <alignment horizontal="left" vertical="top" wrapText="1"/>
      <protection/>
    </xf>
    <xf numFmtId="0" fontId="0" fillId="33" borderId="22" xfId="51" applyFont="1" applyFill="1" applyBorder="1" applyAlignment="1">
      <alignment horizontal="left" vertical="top" wrapText="1"/>
      <protection/>
    </xf>
    <xf numFmtId="4" fontId="0" fillId="33" borderId="22" xfId="51" applyNumberFormat="1" applyFont="1" applyFill="1" applyBorder="1" applyAlignment="1">
      <alignment horizontal="center" vertical="center" wrapText="1"/>
      <protection/>
    </xf>
    <xf numFmtId="0" fontId="0" fillId="33" borderId="21" xfId="0" applyFont="1" applyFill="1" applyBorder="1" applyAlignment="1">
      <alignment wrapText="1"/>
    </xf>
    <xf numFmtId="0" fontId="0" fillId="33" borderId="0" xfId="51" applyFont="1" applyFill="1" applyBorder="1" applyAlignment="1">
      <alignment horizontal="left" vertical="top" wrapText="1"/>
      <protection/>
    </xf>
    <xf numFmtId="4" fontId="0" fillId="33" borderId="0" xfId="51" applyNumberFormat="1" applyFont="1" applyFill="1" applyBorder="1" applyAlignment="1">
      <alignment horizontal="center" vertical="center" wrapText="1"/>
      <protection/>
    </xf>
    <xf numFmtId="1" fontId="0" fillId="33" borderId="10" xfId="0" applyNumberFormat="1" applyFill="1" applyBorder="1" applyAlignment="1">
      <alignment/>
    </xf>
    <xf numFmtId="1" fontId="0" fillId="33" borderId="0" xfId="0" applyNumberFormat="1" applyFill="1" applyBorder="1" applyAlignment="1">
      <alignment/>
    </xf>
    <xf numFmtId="1" fontId="0" fillId="33" borderId="21" xfId="0" applyNumberFormat="1" applyFill="1" applyBorder="1" applyAlignment="1">
      <alignment/>
    </xf>
    <xf numFmtId="0" fontId="0" fillId="33" borderId="0" xfId="0" applyFill="1" applyAlignment="1">
      <alignment/>
    </xf>
    <xf numFmtId="0" fontId="1" fillId="33" borderId="0" xfId="0" applyFont="1" applyFill="1" applyBorder="1" applyAlignment="1">
      <alignment horizontal="left"/>
    </xf>
    <xf numFmtId="0" fontId="1" fillId="33" borderId="0" xfId="0" applyFont="1" applyFill="1" applyAlignment="1">
      <alignment/>
    </xf>
    <xf numFmtId="0" fontId="0" fillId="33" borderId="23" xfId="0" applyFill="1" applyBorder="1" applyAlignment="1">
      <alignment/>
    </xf>
    <xf numFmtId="0" fontId="3" fillId="33" borderId="0" xfId="0" applyFont="1" applyFill="1" applyBorder="1" applyAlignment="1">
      <alignment/>
    </xf>
    <xf numFmtId="0" fontId="0" fillId="33" borderId="24" xfId="0" applyFill="1" applyBorder="1" applyAlignment="1">
      <alignment/>
    </xf>
    <xf numFmtId="0" fontId="1" fillId="33" borderId="25" xfId="0" applyFont="1" applyFill="1" applyBorder="1" applyAlignment="1">
      <alignment horizontal="center" vertical="top" textRotation="89"/>
    </xf>
    <xf numFmtId="0" fontId="1" fillId="33" borderId="26" xfId="0" applyFont="1" applyFill="1" applyBorder="1" applyAlignment="1">
      <alignment horizontal="center" vertical="top" textRotation="89"/>
    </xf>
    <xf numFmtId="0" fontId="1" fillId="33" borderId="27" xfId="0" applyFont="1" applyFill="1" applyBorder="1" applyAlignment="1">
      <alignment horizontal="center" vertical="top" textRotation="89"/>
    </xf>
    <xf numFmtId="0" fontId="0" fillId="33" borderId="10" xfId="0" applyFill="1" applyBorder="1" applyAlignment="1">
      <alignment wrapText="1"/>
    </xf>
    <xf numFmtId="0" fontId="0" fillId="33" borderId="10" xfId="0" applyFont="1" applyFill="1" applyBorder="1" applyAlignment="1">
      <alignment vertical="center" wrapText="1"/>
    </xf>
    <xf numFmtId="0" fontId="44" fillId="33" borderId="10" xfId="0" applyFont="1" applyFill="1" applyBorder="1" applyAlignment="1">
      <alignment vertical="center" wrapText="1"/>
    </xf>
    <xf numFmtId="4" fontId="7" fillId="33" borderId="10" xfId="0" applyNumberFormat="1" applyFont="1" applyFill="1" applyBorder="1" applyAlignment="1">
      <alignment horizontal="center"/>
    </xf>
    <xf numFmtId="4" fontId="0" fillId="33" borderId="10" xfId="0" applyNumberFormat="1" applyFill="1" applyBorder="1" applyAlignment="1">
      <alignment/>
    </xf>
    <xf numFmtId="4" fontId="8" fillId="33" borderId="10" xfId="0" applyNumberFormat="1" applyFont="1" applyFill="1" applyBorder="1" applyAlignment="1">
      <alignment/>
    </xf>
    <xf numFmtId="0" fontId="44" fillId="33" borderId="10" xfId="0" applyFont="1" applyFill="1" applyBorder="1" applyAlignment="1">
      <alignment wrapText="1"/>
    </xf>
    <xf numFmtId="0" fontId="0" fillId="33" borderId="10" xfId="0" applyFill="1" applyBorder="1" applyAlignment="1">
      <alignment vertical="center" wrapText="1"/>
    </xf>
    <xf numFmtId="0" fontId="0" fillId="33" borderId="14" xfId="0" applyFont="1" applyFill="1" applyBorder="1" applyAlignment="1">
      <alignment/>
    </xf>
    <xf numFmtId="0" fontId="0" fillId="33" borderId="10" xfId="0" applyFont="1" applyFill="1" applyBorder="1" applyAlignment="1">
      <alignment horizontal="left" wrapText="1"/>
    </xf>
    <xf numFmtId="0" fontId="0" fillId="33" borderId="10" xfId="0" applyFill="1" applyBorder="1" applyAlignment="1">
      <alignment horizontal="left"/>
    </xf>
    <xf numFmtId="4" fontId="0" fillId="33" borderId="10" xfId="0" applyNumberFormat="1" applyFill="1" applyBorder="1" applyAlignment="1">
      <alignment horizontal="center"/>
    </xf>
    <xf numFmtId="4" fontId="0" fillId="33" borderId="19" xfId="0" applyNumberFormat="1" applyFill="1" applyBorder="1" applyAlignment="1">
      <alignment/>
    </xf>
    <xf numFmtId="4" fontId="0" fillId="33" borderId="21" xfId="0" applyNumberFormat="1" applyFill="1" applyBorder="1" applyAlignment="1">
      <alignment/>
    </xf>
    <xf numFmtId="0" fontId="0" fillId="33" borderId="10" xfId="0" applyFont="1" applyFill="1" applyBorder="1" applyAlignment="1">
      <alignment horizontal="center" vertical="center" wrapText="1"/>
    </xf>
    <xf numFmtId="0" fontId="9" fillId="33" borderId="10" xfId="0" applyFont="1" applyFill="1" applyBorder="1" applyAlignment="1">
      <alignment vertical="center" wrapText="1"/>
    </xf>
    <xf numFmtId="0" fontId="0" fillId="33" borderId="0" xfId="0" applyFill="1" applyAlignment="1">
      <alignment horizontal="center"/>
    </xf>
    <xf numFmtId="0" fontId="1" fillId="33" borderId="16" xfId="0" applyFont="1" applyFill="1" applyBorder="1" applyAlignment="1">
      <alignment/>
    </xf>
    <xf numFmtId="0" fontId="1" fillId="33" borderId="28" xfId="0" applyFont="1" applyFill="1" applyBorder="1" applyAlignment="1">
      <alignment/>
    </xf>
    <xf numFmtId="0" fontId="1" fillId="33" borderId="23" xfId="0" applyFont="1" applyFill="1" applyBorder="1" applyAlignment="1">
      <alignment/>
    </xf>
    <xf numFmtId="0" fontId="1" fillId="33" borderId="0" xfId="0" applyFont="1" applyFill="1" applyBorder="1" applyAlignment="1">
      <alignment/>
    </xf>
    <xf numFmtId="0" fontId="1" fillId="33" borderId="29" xfId="0" applyFont="1" applyFill="1" applyBorder="1" applyAlignment="1">
      <alignment/>
    </xf>
    <xf numFmtId="0" fontId="1" fillId="33" borderId="30" xfId="0" applyFont="1" applyFill="1" applyBorder="1" applyAlignment="1">
      <alignment/>
    </xf>
    <xf numFmtId="0" fontId="0" fillId="33" borderId="31" xfId="0" applyFill="1" applyBorder="1" applyAlignment="1">
      <alignment/>
    </xf>
    <xf numFmtId="0" fontId="0" fillId="33" borderId="0" xfId="0" applyFill="1" applyBorder="1" applyAlignment="1">
      <alignment horizontal="center"/>
    </xf>
    <xf numFmtId="0" fontId="1" fillId="33" borderId="32" xfId="0" applyFont="1" applyFill="1" applyBorder="1" applyAlignment="1">
      <alignment horizontal="center" vertical="center"/>
    </xf>
    <xf numFmtId="0" fontId="1" fillId="33" borderId="33"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33" borderId="34" xfId="0" applyFont="1" applyFill="1" applyBorder="1" applyAlignment="1">
      <alignment horizontal="center" vertical="center"/>
    </xf>
    <xf numFmtId="0" fontId="1" fillId="33" borderId="25" xfId="0" applyFont="1" applyFill="1" applyBorder="1" applyAlignment="1">
      <alignment horizontal="center" vertical="center" wrapText="1"/>
    </xf>
    <xf numFmtId="0" fontId="1" fillId="33" borderId="3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0" fillId="33" borderId="37" xfId="0" applyFill="1" applyBorder="1" applyAlignment="1">
      <alignment/>
    </xf>
    <xf numFmtId="0" fontId="0" fillId="33" borderId="38" xfId="0" applyFill="1" applyBorder="1" applyAlignment="1">
      <alignment/>
    </xf>
    <xf numFmtId="0" fontId="0" fillId="33" borderId="39" xfId="51" applyFont="1" applyFill="1" applyBorder="1" applyAlignment="1">
      <alignment horizontal="left" vertical="top" wrapText="1"/>
      <protection/>
    </xf>
    <xf numFmtId="0" fontId="0" fillId="33" borderId="40" xfId="51" applyFont="1" applyFill="1" applyBorder="1" applyAlignment="1">
      <alignment horizontal="left" vertical="top" wrapText="1"/>
      <protection/>
    </xf>
    <xf numFmtId="0" fontId="0" fillId="33" borderId="41" xfId="0" applyFill="1" applyBorder="1" applyAlignment="1">
      <alignment/>
    </xf>
    <xf numFmtId="0" fontId="0" fillId="33" borderId="42" xfId="51" applyNumberFormat="1" applyFont="1" applyFill="1" applyBorder="1" applyAlignment="1">
      <alignment horizontal="left" vertical="top" wrapText="1"/>
      <protection/>
    </xf>
    <xf numFmtId="0" fontId="0" fillId="33" borderId="0" xfId="0" applyFill="1" applyAlignment="1">
      <alignment wrapText="1"/>
    </xf>
    <xf numFmtId="49" fontId="0" fillId="33" borderId="22" xfId="51" applyNumberFormat="1" applyFont="1" applyFill="1" applyBorder="1" applyAlignment="1">
      <alignment horizontal="left" vertical="top" wrapText="1"/>
      <protection/>
    </xf>
    <xf numFmtId="2" fontId="0" fillId="33" borderId="22" xfId="51" applyNumberFormat="1" applyFont="1" applyFill="1" applyBorder="1" applyAlignment="1">
      <alignment horizontal="left" vertical="top" wrapText="1"/>
      <protection/>
    </xf>
    <xf numFmtId="0" fontId="0" fillId="33" borderId="43" xfId="0" applyFill="1" applyBorder="1" applyAlignment="1">
      <alignment/>
    </xf>
    <xf numFmtId="0" fontId="0" fillId="33" borderId="44" xfId="51" applyFont="1" applyFill="1" applyBorder="1" applyAlignment="1">
      <alignment horizontal="left" vertical="top" wrapText="1"/>
      <protection/>
    </xf>
    <xf numFmtId="0" fontId="0" fillId="33" borderId="21" xfId="51" applyFont="1" applyFill="1" applyBorder="1" applyAlignment="1">
      <alignment horizontal="left" vertical="top" wrapText="1"/>
      <protection/>
    </xf>
    <xf numFmtId="0" fontId="0" fillId="33" borderId="45" xfId="0" applyFill="1" applyBorder="1" applyAlignment="1">
      <alignment wrapText="1"/>
    </xf>
    <xf numFmtId="3" fontId="0" fillId="33" borderId="10" xfId="0" applyNumberFormat="1" applyFill="1" applyBorder="1" applyAlignment="1">
      <alignment/>
    </xf>
    <xf numFmtId="0" fontId="0" fillId="33" borderId="22" xfId="0" applyFill="1" applyBorder="1" applyAlignment="1">
      <alignment wrapText="1"/>
    </xf>
    <xf numFmtId="0" fontId="0" fillId="33" borderId="0" xfId="0" applyFont="1" applyFill="1" applyBorder="1" applyAlignment="1">
      <alignment wrapText="1"/>
    </xf>
    <xf numFmtId="0" fontId="0" fillId="33" borderId="22" xfId="0" applyFont="1" applyFill="1" applyBorder="1" applyAlignment="1">
      <alignment wrapText="1"/>
    </xf>
    <xf numFmtId="3" fontId="0" fillId="33" borderId="10" xfId="0" applyNumberFormat="1" applyFill="1" applyBorder="1" applyAlignment="1">
      <alignment horizontal="center"/>
    </xf>
    <xf numFmtId="0" fontId="0" fillId="33" borderId="0" xfId="0" applyFont="1" applyFill="1" applyAlignment="1">
      <alignment wrapText="1"/>
    </xf>
    <xf numFmtId="4" fontId="0" fillId="33" borderId="0" xfId="0" applyNumberFormat="1" applyFill="1" applyAlignment="1">
      <alignment/>
    </xf>
    <xf numFmtId="0" fontId="0" fillId="33" borderId="19" xfId="0" applyFont="1" applyFill="1" applyBorder="1" applyAlignment="1">
      <alignment horizontal="center" wrapText="1"/>
    </xf>
    <xf numFmtId="3" fontId="0" fillId="33" borderId="19" xfId="0" applyNumberFormat="1" applyFill="1" applyBorder="1" applyAlignment="1">
      <alignment/>
    </xf>
    <xf numFmtId="3" fontId="0" fillId="33" borderId="19" xfId="0" applyNumberFormat="1" applyFill="1" applyBorder="1" applyAlignment="1">
      <alignment horizontal="center"/>
    </xf>
    <xf numFmtId="0" fontId="0" fillId="33" borderId="22" xfId="0" applyFill="1" applyBorder="1" applyAlignment="1">
      <alignment/>
    </xf>
    <xf numFmtId="3" fontId="0" fillId="33" borderId="22" xfId="0" applyNumberFormat="1" applyFill="1" applyBorder="1" applyAlignment="1">
      <alignment/>
    </xf>
    <xf numFmtId="0" fontId="0" fillId="33" borderId="46" xfId="0" applyFill="1" applyBorder="1" applyAlignment="1">
      <alignment/>
    </xf>
    <xf numFmtId="3" fontId="0" fillId="33" borderId="46" xfId="0" applyNumberFormat="1" applyFill="1" applyBorder="1" applyAlignment="1">
      <alignment/>
    </xf>
    <xf numFmtId="0" fontId="0" fillId="33" borderId="21" xfId="0" applyFill="1" applyBorder="1" applyAlignment="1">
      <alignment wrapText="1"/>
    </xf>
    <xf numFmtId="0" fontId="0" fillId="33" borderId="47" xfId="0" applyFill="1" applyBorder="1" applyAlignment="1">
      <alignment/>
    </xf>
    <xf numFmtId="3" fontId="0" fillId="33" borderId="47" xfId="0" applyNumberFormat="1" applyFill="1" applyBorder="1" applyAlignment="1">
      <alignment/>
    </xf>
    <xf numFmtId="0" fontId="0" fillId="33" borderId="48" xfId="0" applyFont="1" applyFill="1" applyBorder="1" applyAlignment="1">
      <alignment wrapText="1"/>
    </xf>
    <xf numFmtId="3" fontId="0" fillId="33" borderId="49" xfId="0" applyNumberFormat="1" applyFill="1" applyBorder="1" applyAlignment="1">
      <alignment/>
    </xf>
    <xf numFmtId="3" fontId="0" fillId="33" borderId="50" xfId="0" applyNumberFormat="1" applyFill="1" applyBorder="1" applyAlignment="1">
      <alignment/>
    </xf>
    <xf numFmtId="9" fontId="0" fillId="33" borderId="10" xfId="0" applyNumberFormat="1" applyFill="1" applyBorder="1" applyAlignment="1">
      <alignment/>
    </xf>
    <xf numFmtId="0" fontId="0" fillId="33" borderId="51" xfId="0" applyFont="1" applyFill="1" applyBorder="1" applyAlignment="1">
      <alignment wrapText="1"/>
    </xf>
    <xf numFmtId="0" fontId="5" fillId="33" borderId="0" xfId="0" applyFont="1" applyFill="1" applyAlignment="1">
      <alignment wrapText="1"/>
    </xf>
    <xf numFmtId="0" fontId="0" fillId="33" borderId="52" xfId="51" applyNumberFormat="1" applyFont="1" applyFill="1" applyBorder="1" applyAlignment="1">
      <alignment horizontal="left" vertical="top" wrapText="1"/>
      <protection/>
    </xf>
    <xf numFmtId="0" fontId="0" fillId="33" borderId="52" xfId="51" applyFont="1" applyFill="1" applyBorder="1" applyAlignment="1">
      <alignment horizontal="left" vertical="top" wrapText="1"/>
      <protection/>
    </xf>
    <xf numFmtId="4" fontId="0" fillId="33" borderId="52" xfId="51" applyNumberFormat="1" applyFont="1" applyFill="1" applyBorder="1" applyAlignment="1">
      <alignment horizontal="center" vertical="center" wrapText="1"/>
      <protection/>
    </xf>
    <xf numFmtId="0" fontId="0" fillId="33" borderId="52" xfId="0" applyFill="1" applyBorder="1" applyAlignment="1">
      <alignment wrapText="1"/>
    </xf>
    <xf numFmtId="3" fontId="0" fillId="33" borderId="12" xfId="0" applyNumberFormat="1" applyFill="1" applyBorder="1" applyAlignment="1">
      <alignment/>
    </xf>
    <xf numFmtId="0" fontId="0" fillId="33" borderId="12" xfId="0" applyFont="1" applyFill="1" applyBorder="1" applyAlignment="1">
      <alignment horizontal="center"/>
    </xf>
    <xf numFmtId="0" fontId="0" fillId="33" borderId="10" xfId="0" applyFont="1" applyFill="1" applyBorder="1" applyAlignment="1">
      <alignment horizontal="center"/>
    </xf>
    <xf numFmtId="0" fontId="0" fillId="33" borderId="10" xfId="0" applyFont="1" applyFill="1" applyBorder="1" applyAlignment="1">
      <alignment horizontal="center" wrapText="1"/>
    </xf>
    <xf numFmtId="0" fontId="0" fillId="33" borderId="53" xfId="0" applyFont="1" applyFill="1" applyBorder="1" applyAlignment="1">
      <alignment wrapText="1"/>
    </xf>
    <xf numFmtId="0" fontId="0" fillId="33" borderId="19" xfId="0" applyFont="1" applyFill="1" applyBorder="1" applyAlignment="1">
      <alignment wrapText="1"/>
    </xf>
    <xf numFmtId="0" fontId="1" fillId="33" borderId="0" xfId="0" applyFont="1" applyFill="1" applyBorder="1" applyAlignment="1">
      <alignment horizontal="left"/>
    </xf>
    <xf numFmtId="0" fontId="1" fillId="33" borderId="54" xfId="0" applyFont="1" applyFill="1" applyBorder="1" applyAlignment="1">
      <alignment horizontal="center" vertical="center"/>
    </xf>
    <xf numFmtId="0" fontId="1" fillId="33" borderId="55" xfId="0" applyFont="1" applyFill="1" applyBorder="1" applyAlignment="1">
      <alignment horizontal="center" vertical="center"/>
    </xf>
    <xf numFmtId="0" fontId="1" fillId="33" borderId="56" xfId="0" applyFont="1" applyFill="1" applyBorder="1" applyAlignment="1">
      <alignment horizontal="center" vertical="center"/>
    </xf>
    <xf numFmtId="0" fontId="1" fillId="33" borderId="30" xfId="0" applyFont="1" applyFill="1" applyBorder="1" applyAlignment="1">
      <alignment horizontal="left"/>
    </xf>
    <xf numFmtId="0" fontId="1" fillId="33" borderId="18" xfId="0" applyFont="1" applyFill="1" applyBorder="1" applyAlignment="1">
      <alignment horizontal="left"/>
    </xf>
    <xf numFmtId="0" fontId="1" fillId="33" borderId="16" xfId="0" applyFont="1" applyFill="1" applyBorder="1" applyAlignment="1">
      <alignment horizontal="left"/>
    </xf>
    <xf numFmtId="0" fontId="1" fillId="33" borderId="28" xfId="0" applyFont="1" applyFill="1" applyBorder="1" applyAlignment="1">
      <alignment horizontal="left"/>
    </xf>
    <xf numFmtId="0" fontId="1" fillId="33" borderId="57" xfId="0" applyFont="1" applyFill="1" applyBorder="1" applyAlignment="1">
      <alignment horizontal="left"/>
    </xf>
    <xf numFmtId="0" fontId="1" fillId="33" borderId="24" xfId="0" applyFont="1" applyFill="1" applyBorder="1" applyAlignment="1">
      <alignment horizontal="left"/>
    </xf>
    <xf numFmtId="0" fontId="1" fillId="33" borderId="0" xfId="0" applyFont="1" applyFill="1" applyBorder="1" applyAlignment="1">
      <alignment horizontal="center"/>
    </xf>
    <xf numFmtId="0" fontId="4" fillId="33" borderId="0" xfId="0" applyFont="1" applyFill="1" applyBorder="1" applyAlignment="1">
      <alignment horizontal="center"/>
    </xf>
    <xf numFmtId="0" fontId="1" fillId="33" borderId="0" xfId="0" applyFont="1" applyFill="1" applyAlignment="1">
      <alignment horizontal="center"/>
    </xf>
    <xf numFmtId="0" fontId="0" fillId="33" borderId="23" xfId="0" applyFont="1" applyFill="1" applyBorder="1" applyAlignment="1">
      <alignment horizontal="center" wrapText="1"/>
    </xf>
    <xf numFmtId="0" fontId="0" fillId="33" borderId="0" xfId="0" applyFont="1" applyFill="1" applyBorder="1" applyAlignment="1">
      <alignment horizontal="center" wrapText="1"/>
    </xf>
    <xf numFmtId="0" fontId="0" fillId="33" borderId="24" xfId="0" applyFont="1" applyFill="1" applyBorder="1" applyAlignment="1">
      <alignment horizontal="center" wrapText="1"/>
    </xf>
    <xf numFmtId="0" fontId="0" fillId="33" borderId="29" xfId="0" applyFont="1" applyFill="1" applyBorder="1" applyAlignment="1">
      <alignment horizontal="center" wrapText="1"/>
    </xf>
    <xf numFmtId="0" fontId="0" fillId="33" borderId="30" xfId="0" applyFont="1" applyFill="1" applyBorder="1" applyAlignment="1">
      <alignment horizontal="center" wrapText="1"/>
    </xf>
    <xf numFmtId="0" fontId="0" fillId="33" borderId="18" xfId="0" applyFont="1" applyFill="1" applyBorder="1" applyAlignment="1">
      <alignment horizontal="center" wrapText="1"/>
    </xf>
    <xf numFmtId="0" fontId="0" fillId="33" borderId="23" xfId="0" applyFill="1" applyBorder="1" applyAlignment="1">
      <alignment horizontal="center" wrapText="1"/>
    </xf>
    <xf numFmtId="0" fontId="0" fillId="33" borderId="24" xfId="0" applyFill="1" applyBorder="1" applyAlignment="1">
      <alignment horizontal="center" wrapText="1"/>
    </xf>
    <xf numFmtId="0" fontId="0" fillId="33" borderId="29" xfId="0" applyFill="1" applyBorder="1" applyAlignment="1">
      <alignment horizontal="center" wrapText="1"/>
    </xf>
    <xf numFmtId="0" fontId="0" fillId="33" borderId="18" xfId="0" applyFill="1" applyBorder="1" applyAlignment="1">
      <alignment horizontal="center" wrapText="1"/>
    </xf>
    <xf numFmtId="0" fontId="1" fillId="33" borderId="58" xfId="0" applyFont="1" applyFill="1" applyBorder="1" applyAlignment="1">
      <alignment horizontal="center"/>
    </xf>
    <xf numFmtId="0" fontId="1" fillId="33" borderId="59" xfId="0" applyFont="1" applyFill="1" applyBorder="1" applyAlignment="1">
      <alignment horizontal="center"/>
    </xf>
    <xf numFmtId="0" fontId="1" fillId="33" borderId="60" xfId="0" applyFont="1" applyFill="1" applyBorder="1" applyAlignment="1">
      <alignment horizontal="center"/>
    </xf>
    <xf numFmtId="0" fontId="1" fillId="33" borderId="61" xfId="0" applyFont="1" applyFill="1" applyBorder="1" applyAlignment="1">
      <alignment horizontal="center"/>
    </xf>
    <xf numFmtId="0" fontId="1" fillId="33" borderId="62" xfId="0" applyFont="1" applyFill="1" applyBorder="1" applyAlignment="1">
      <alignment horizontal="center"/>
    </xf>
    <xf numFmtId="0" fontId="3" fillId="33" borderId="59" xfId="0" applyFont="1" applyFill="1" applyBorder="1" applyAlignment="1">
      <alignment horizontal="center" vertical="center" wrapText="1"/>
    </xf>
    <xf numFmtId="0" fontId="1" fillId="33" borderId="63" xfId="0" applyFont="1" applyFill="1" applyBorder="1" applyAlignment="1">
      <alignment horizontal="center" vertical="center" wrapText="1"/>
    </xf>
    <xf numFmtId="0" fontId="1" fillId="33" borderId="64" xfId="0" applyFont="1" applyFill="1" applyBorder="1" applyAlignment="1">
      <alignment horizontal="center" vertical="center" wrapText="1"/>
    </xf>
    <xf numFmtId="0" fontId="3" fillId="33" borderId="63" xfId="0" applyFont="1" applyFill="1" applyBorder="1" applyAlignment="1">
      <alignment horizontal="center" vertical="center" wrapText="1"/>
    </xf>
    <xf numFmtId="0" fontId="3" fillId="33" borderId="64" xfId="0" applyFont="1" applyFill="1" applyBorder="1" applyAlignment="1">
      <alignment horizontal="center" vertical="center" wrapText="1"/>
    </xf>
    <xf numFmtId="0" fontId="1" fillId="33" borderId="65" xfId="0" applyFont="1" applyFill="1" applyBorder="1" applyAlignment="1">
      <alignment horizontal="center" vertical="center"/>
    </xf>
    <xf numFmtId="0" fontId="1" fillId="33" borderId="66" xfId="0" applyFont="1" applyFill="1" applyBorder="1" applyAlignment="1">
      <alignment horizontal="center" vertical="center"/>
    </xf>
    <xf numFmtId="0" fontId="1" fillId="33" borderId="67" xfId="0" applyFont="1" applyFill="1" applyBorder="1" applyAlignment="1">
      <alignment horizontal="center" vertical="center"/>
    </xf>
    <xf numFmtId="0" fontId="1" fillId="33" borderId="19" xfId="0" applyFont="1" applyFill="1" applyBorder="1" applyAlignment="1">
      <alignment horizontal="left"/>
    </xf>
    <xf numFmtId="0" fontId="0" fillId="33" borderId="19" xfId="0" applyFont="1" applyFill="1" applyBorder="1" applyAlignment="1">
      <alignment horizontal="center" vertical="center" wrapText="1"/>
    </xf>
    <xf numFmtId="0" fontId="0" fillId="33" borderId="63"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6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63" xfId="0" applyFill="1" applyBorder="1" applyAlignment="1">
      <alignment horizontal="center" vertical="center" wrapText="1"/>
    </xf>
    <xf numFmtId="0" fontId="0" fillId="33" borderId="12" xfId="0"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2.cundinamarca.gov.co/planeacion\SICEP\GUAYABETAL%20SICEP%20DICIEMB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tidadesT"/>
      <sheetName val="Datos valida"/>
      <sheetName val="Inicio"/>
      <sheetName val="Instrucciones"/>
      <sheetName val="Normas"/>
      <sheetName val="Creditos"/>
      <sheetName val="AsistenciaT"/>
      <sheetName val="F1M"/>
      <sheetName val="F1D"/>
      <sheetName val="F2"/>
      <sheetName val="F3"/>
      <sheetName val="F4"/>
      <sheetName val="EjF2"/>
      <sheetName val="RecomenF4"/>
    </sheetNames>
    <sheetDataSet>
      <sheetData sheetId="11">
        <row r="27">
          <cell r="T27" t="str">
            <v>AUMENTAR Y MANTENER  LA COBERTURA DEL TRANSPORTE ESCOLAR  DE LA POBLACIÓN ESTUDIANTIL DE LA BÁSICA Y MEDIA Y GRADOS DECIMO Y ONCE, PASANDO DE 516 A 538.</v>
          </cell>
          <cell r="U27">
            <v>538</v>
          </cell>
          <cell r="V27" t="str">
            <v>INCREMENTO</v>
          </cell>
          <cell r="W27">
            <v>82.55</v>
          </cell>
          <cell r="X27" t="str">
            <v>NO DE ALUMNOS  SUBSIDIADOS</v>
          </cell>
          <cell r="Y27">
            <v>516</v>
          </cell>
          <cell r="Z27">
            <v>538</v>
          </cell>
        </row>
        <row r="28">
          <cell r="T28" t="str">
            <v>BRINDAR TRANSPORTE ESCOLAR A  56 ESTUDIANTES VICTIMAS DEL CONFLICTO</v>
          </cell>
          <cell r="U28">
            <v>56</v>
          </cell>
          <cell r="V28" t="str">
            <v>MANTENIMIENTO</v>
          </cell>
          <cell r="W28">
            <v>3.262203653679927</v>
          </cell>
          <cell r="X28" t="str">
            <v>NO DE ALUMNOS  SUBSIDIADOS</v>
          </cell>
          <cell r="Y28">
            <v>56</v>
          </cell>
          <cell r="Z28">
            <v>56</v>
          </cell>
        </row>
        <row r="29">
          <cell r="T29" t="str">
            <v>GARANTIZAR EDUCACION AL 100% DE LOS NIÑOS Y NIÑAS REGISTRADOS COMO VICTIMAS DEL CONFLICTO, IDENTIFICANDOSE 56 NIÑOS</v>
          </cell>
          <cell r="U29">
            <v>56</v>
          </cell>
          <cell r="V29" t="str">
            <v>MANTENIMIENTO</v>
          </cell>
          <cell r="W29">
            <v>0.1</v>
          </cell>
          <cell r="X29" t="str">
            <v>NO DE ALUMNOS VICTIMAS DEL CONFLICTO</v>
          </cell>
          <cell r="Y29">
            <v>56</v>
          </cell>
          <cell r="Z29">
            <v>56</v>
          </cell>
        </row>
        <row r="30">
          <cell r="T30" t="str">
            <v>BRINDAR ESTUDIOS DE BASICA Y MEDIA A LAS PERSONAS VICTIMAS DEL CONFLICTOS QUE SON ANALFABETAS, IDENTIFICADOS EN 100 PERSONAS</v>
          </cell>
          <cell r="U30">
            <v>100</v>
          </cell>
          <cell r="V30" t="str">
            <v>GESTIÓN</v>
          </cell>
          <cell r="W30">
            <v>0.1</v>
          </cell>
          <cell r="X30" t="str">
            <v>NO PERSONAS ANALFABETAS</v>
          </cell>
          <cell r="Y30">
            <v>0</v>
          </cell>
          <cell r="Z30">
            <v>100</v>
          </cell>
        </row>
        <row r="31">
          <cell r="T31" t="str">
            <v>MANTENERLA COBERTURA DE DOCENTES AL 100% DE LAS PLAZAS</v>
          </cell>
          <cell r="U31">
            <v>100</v>
          </cell>
          <cell r="V31" t="str">
            <v>MANTENIMIENTO</v>
          </cell>
          <cell r="W31">
            <v>0.1</v>
          </cell>
          <cell r="X31" t="str">
            <v>% DE PLAZAS DOCENTES MANTENIDAS</v>
          </cell>
          <cell r="Y31">
            <v>100</v>
          </cell>
          <cell r="Z31">
            <v>100</v>
          </cell>
        </row>
        <row r="32">
          <cell r="T32" t="str">
            <v>MANTENER LA COBERTURA DE ALIMENTACION ESCOLAR  DE LA POBLACIÓN ESTUDIANTIL, IDENTIFICANDO 1200 ESTUDIANTES</v>
          </cell>
          <cell r="U32">
            <v>1200</v>
          </cell>
          <cell r="V32" t="str">
            <v>MANTENIMIENTO</v>
          </cell>
          <cell r="W32">
            <v>13.884967996793677</v>
          </cell>
          <cell r="X32" t="str">
            <v>NO DE ALUMNOS  SUBSIDIADOS</v>
          </cell>
          <cell r="Y32">
            <v>1200</v>
          </cell>
          <cell r="Z32">
            <v>1200</v>
          </cell>
        </row>
        <row r="33">
          <cell r="T33" t="str">
            <v> </v>
          </cell>
          <cell r="W33">
            <v>1.1567671657169578</v>
          </cell>
          <cell r="X33" t="str">
            <v/>
          </cell>
          <cell r="Z33" t="str">
            <v> </v>
          </cell>
        </row>
        <row r="34">
          <cell r="T34" t="str">
            <v> </v>
          </cell>
          <cell r="X34" t="str">
            <v/>
          </cell>
          <cell r="Z34" t="str">
            <v> </v>
          </cell>
        </row>
        <row r="35">
          <cell r="T35" t="str">
            <v>MANTENER LA COBERTURA DE ALIMENTACION ESCOLAR  DE LA POBLACIÓN ESTUDIANTIL VICTIMA DEL CONFLICTO, IDENTIFICADO EN 56 ESTUDIANTES</v>
          </cell>
          <cell r="U35">
            <v>56</v>
          </cell>
          <cell r="V35" t="str">
            <v>MANTENIMIENTO</v>
          </cell>
          <cell r="W35">
            <v>19.276697372910267</v>
          </cell>
          <cell r="X35" t="str">
            <v>NO DE ALUMNOS VICTIMAS DEL CONFLICTO SUBSIDIADOS</v>
          </cell>
          <cell r="Y35">
            <v>56</v>
          </cell>
          <cell r="Z35">
            <v>56</v>
          </cell>
        </row>
        <row r="36">
          <cell r="T36" t="str">
            <v>BRINDAR LA DOTACION Y MANTENIMIENTO DE LOS 12 RESTAURANTES ESCOLARES </v>
          </cell>
          <cell r="U36">
            <v>12</v>
          </cell>
          <cell r="V36" t="str">
            <v>GESTIÓN</v>
          </cell>
          <cell r="W36">
            <v>35.027863072898896</v>
          </cell>
          <cell r="X36" t="str">
            <v>NO DE RESTAURANTES ESCOLARES</v>
          </cell>
          <cell r="Y36">
            <v>0</v>
          </cell>
          <cell r="Z36">
            <v>3</v>
          </cell>
        </row>
        <row r="37">
          <cell r="T37" t="str">
            <v>REALIZAR LA CAPACITACION A LAS ECONOMAS DEL MUNICIPIO ANUALMENTE -UNA CAPACITACION ANUAL</v>
          </cell>
          <cell r="U37">
            <v>4</v>
          </cell>
          <cell r="V37" t="str">
            <v>GESTIÓN</v>
          </cell>
          <cell r="W37">
            <v>45.695439554190834</v>
          </cell>
          <cell r="X37" t="str">
            <v>NO DE CAPACITACIONES REALIZADAS</v>
          </cell>
          <cell r="Y37">
            <v>0</v>
          </cell>
          <cell r="Z37">
            <v>1</v>
          </cell>
        </row>
        <row r="38">
          <cell r="T38" t="str">
            <v> </v>
          </cell>
          <cell r="W38">
            <v>38.820264173796545</v>
          </cell>
          <cell r="X38" t="str">
            <v/>
          </cell>
          <cell r="Z38" t="str">
            <v> </v>
          </cell>
        </row>
        <row r="39">
          <cell r="T39" t="str">
            <v> </v>
          </cell>
          <cell r="X39" t="str">
            <v/>
          </cell>
          <cell r="Z39" t="str">
            <v> </v>
          </cell>
        </row>
        <row r="40">
          <cell r="T40" t="str">
            <v>LEGALIZACION DE 6 PREDIOS EDUCATIVOS RURALES </v>
          </cell>
          <cell r="U40">
            <v>6</v>
          </cell>
          <cell r="V40" t="str">
            <v>GESTIÓN</v>
          </cell>
          <cell r="W40">
            <v>1.39</v>
          </cell>
          <cell r="X40" t="str">
            <v>NO DE PREDIOS LEGALIZADOS</v>
          </cell>
          <cell r="Y40">
            <v>0</v>
          </cell>
          <cell r="Z40">
            <v>2</v>
          </cell>
        </row>
        <row r="41">
          <cell r="T41" t="str">
            <v>MANTENIMIENTO DE LAS 23 ESCUELAS RURALES  EN EL PERIODO DE GOBIERNO</v>
          </cell>
          <cell r="U41">
            <v>23</v>
          </cell>
          <cell r="V41" t="str">
            <v>MANTENIMIENTO</v>
          </cell>
          <cell r="W41">
            <v>63.92</v>
          </cell>
          <cell r="X41" t="str">
            <v>NO DE ESCUELAS RURALES MANTENIDAS</v>
          </cell>
          <cell r="Y41">
            <v>0</v>
          </cell>
          <cell r="Z41">
            <v>5</v>
          </cell>
        </row>
        <row r="42">
          <cell r="T42" t="str">
            <v>MEJORAMIENTO DE LA ESCUELA LA INMACULADA</v>
          </cell>
          <cell r="U42">
            <v>1</v>
          </cell>
          <cell r="V42" t="str">
            <v>GESTIÓN</v>
          </cell>
          <cell r="W42">
            <v>16.03996310755583</v>
          </cell>
          <cell r="X42" t="str">
            <v>NO DE ESCUELAS URBANAS MANTENIDAS</v>
          </cell>
          <cell r="Y42">
            <v>1</v>
          </cell>
          <cell r="Z42">
            <v>0.5</v>
          </cell>
        </row>
        <row r="43">
          <cell r="T43" t="str">
            <v>CONSTRUCCION DE LA SEGUNDA ETAPA INSTITUCION EDUCATIVA MONSEÑOR ALBERTO REYES FONSECA</v>
          </cell>
          <cell r="U43">
            <v>1</v>
          </cell>
          <cell r="V43" t="str">
            <v>GESTIÓN</v>
          </cell>
          <cell r="W43">
            <v>9.294180507910651</v>
          </cell>
          <cell r="X43" t="str">
            <v>NO DE INSTITUCIONES CONSTRUIDAS</v>
          </cell>
          <cell r="Y43">
            <v>0</v>
          </cell>
          <cell r="Z43">
            <v>0</v>
          </cell>
        </row>
        <row r="44">
          <cell r="T44" t="str">
            <v> DOTACION DE 500 PUPITRES PARA LAS INSTITUCIONES EDUCATIVAS </v>
          </cell>
          <cell r="U44">
            <v>500</v>
          </cell>
          <cell r="V44" t="str">
            <v>GESTIÓN</v>
          </cell>
          <cell r="W44">
            <v>5.989788148268909</v>
          </cell>
          <cell r="X44" t="str">
            <v>NO DE PUPITRES DOTADOS</v>
          </cell>
          <cell r="Y44">
            <v>0</v>
          </cell>
          <cell r="Z44">
            <v>120</v>
          </cell>
        </row>
        <row r="45">
          <cell r="T45" t="str">
            <v>CONSTRUCCION DE LAS ESCUELAS CHIPAQUE Y SAN ANTONIO</v>
          </cell>
          <cell r="U45">
            <v>2</v>
          </cell>
          <cell r="V45" t="str">
            <v>GESTIÓN</v>
          </cell>
          <cell r="W45">
            <v>1.327179932215554</v>
          </cell>
          <cell r="X45" t="str">
            <v>NO DE ESCUELAS CONSTRUIDAS</v>
          </cell>
          <cell r="Y45">
            <v>0</v>
          </cell>
          <cell r="Z45">
            <v>0.67</v>
          </cell>
        </row>
        <row r="46">
          <cell r="T46" t="str">
            <v>MEJORAMIENTO DE LAS ESCUELAS CASA DE TEJA Y EL ESPINAL</v>
          </cell>
          <cell r="U46">
            <v>2</v>
          </cell>
          <cell r="V46" t="str">
            <v>GESTIÓN</v>
          </cell>
          <cell r="W46">
            <v>2.0414003615589467</v>
          </cell>
          <cell r="X46" t="str">
            <v>NO DE ESCUELAS MEJORADAS</v>
          </cell>
          <cell r="Y46">
            <v>0</v>
          </cell>
          <cell r="Z46">
            <v>0</v>
          </cell>
        </row>
        <row r="47">
          <cell r="T47" t="str">
            <v> </v>
          </cell>
          <cell r="W47">
            <v>1.5</v>
          </cell>
          <cell r="X47" t="str">
            <v/>
          </cell>
          <cell r="Z47" t="str">
            <v> </v>
          </cell>
        </row>
        <row r="48">
          <cell r="T48" t="str">
            <v> </v>
          </cell>
          <cell r="X48" t="str">
            <v/>
          </cell>
          <cell r="Z48" t="str">
            <v> </v>
          </cell>
        </row>
        <row r="49">
          <cell r="T49" t="str">
            <v>REALIZAR UN CONVENIO CON MINISTERIO DE LAS TICS PARA REDUCIR LA BRECHA ACTUAL PASANDO DE 19 ALUMNOS POR COMPUTADOR  A 12 COMPUTADORES POR ALUMNO</v>
          </cell>
          <cell r="U49">
            <v>1</v>
          </cell>
          <cell r="V49" t="str">
            <v>GESTIÓN</v>
          </cell>
          <cell r="W49">
            <v>14.285714285714286</v>
          </cell>
          <cell r="X49" t="str">
            <v>NO DE CONVENIOS REALIZADOS</v>
          </cell>
          <cell r="Y49">
            <v>0</v>
          </cell>
          <cell r="Z49">
            <v>0.001</v>
          </cell>
        </row>
        <row r="50">
          <cell r="T50" t="str">
            <v>REALIZAR 4 CONVENIOS CON EL SENA PARA UN PROCESO DE FORMACION </v>
          </cell>
          <cell r="U50">
            <v>4</v>
          </cell>
          <cell r="V50" t="str">
            <v>GESTIÓN</v>
          </cell>
          <cell r="W50">
            <v>14.285714285714286</v>
          </cell>
          <cell r="X50" t="str">
            <v>NO DE CONVENIOS REALIZADOS</v>
          </cell>
          <cell r="Y50">
            <v>0</v>
          </cell>
          <cell r="Z50">
            <v>1</v>
          </cell>
        </row>
        <row r="51">
          <cell r="T51" t="str">
            <v>REALIZAR 4 PROCESOS  DE PARTICIPACION  ESTUDIANTIL FOMENTANDO  LA INVESTIGACION SOBRE PROCESOS DE INNOVACION TECNOLOGICA </v>
          </cell>
          <cell r="U51">
            <v>4</v>
          </cell>
          <cell r="V51" t="str">
            <v>GESTIÓN</v>
          </cell>
          <cell r="W51">
            <v>14.285714285714286</v>
          </cell>
          <cell r="X51" t="str">
            <v>NO DE CONVENIOS REALIZADOS</v>
          </cell>
          <cell r="Y51">
            <v>0</v>
          </cell>
          <cell r="Z51">
            <v>1</v>
          </cell>
        </row>
        <row r="52">
          <cell r="T52" t="str">
            <v>AMPLIAR LA COBERTURA AL 100% DE COMPUTADORES PARA EDUCACION ANUALMENTE</v>
          </cell>
          <cell r="U52">
            <v>100</v>
          </cell>
          <cell r="V52" t="str">
            <v>GESTIÓN</v>
          </cell>
          <cell r="W52">
            <v>14.285714285714286</v>
          </cell>
          <cell r="X52" t="str">
            <v>% DE COBERTURA</v>
          </cell>
          <cell r="Y52">
            <v>0</v>
          </cell>
          <cell r="Z52">
            <v>100</v>
          </cell>
        </row>
        <row r="53">
          <cell r="T53" t="str">
            <v> MEJORAR LA PRESTACION DEL SERVICIO  DE COMPUTADORES AL 100% ANUALMENTE PARA EDUCACION</v>
          </cell>
          <cell r="U53">
            <v>100</v>
          </cell>
          <cell r="V53" t="str">
            <v>INCREMENTO</v>
          </cell>
          <cell r="W53">
            <v>14.285714285714286</v>
          </cell>
          <cell r="X53" t="str">
            <v>% DE PRESTACION DEL SERVICIO</v>
          </cell>
          <cell r="Y53">
            <v>0</v>
          </cell>
          <cell r="Z53">
            <v>100</v>
          </cell>
        </row>
        <row r="54">
          <cell r="T54" t="str">
            <v>GARANTIZAR EL ACCESO A LAS TIC AL 100%  DE LA POBLACION EDUCATIVA </v>
          </cell>
          <cell r="U54">
            <v>100</v>
          </cell>
          <cell r="V54" t="str">
            <v>INCREMENTO</v>
          </cell>
          <cell r="W54">
            <v>14.285714285714286</v>
          </cell>
          <cell r="X54" t="str">
            <v>% DE COBERTURA PARA ACCESO A LAS TIC</v>
          </cell>
          <cell r="Y54">
            <v>0</v>
          </cell>
          <cell r="Z54">
            <v>100</v>
          </cell>
        </row>
        <row r="55">
          <cell r="T55" t="str">
            <v>CAPACITAR  E INCREMENTAR LAS HABILIDADES DE LAS TIC AL 100% DEL PERSONAL DOCENTE </v>
          </cell>
          <cell r="U55">
            <v>100</v>
          </cell>
          <cell r="V55" t="str">
            <v>INCREMENTO</v>
          </cell>
          <cell r="W55">
            <v>14.285714285714286</v>
          </cell>
          <cell r="X55" t="str">
            <v>% DOCENTES CAPACITADOS</v>
          </cell>
          <cell r="Y55">
            <v>0</v>
          </cell>
          <cell r="Z55">
            <v>100</v>
          </cell>
        </row>
        <row r="60">
          <cell r="T60" t="str">
            <v>INCREMENTAR EN UN 15% EL ASEGURAMIENTO</v>
          </cell>
          <cell r="U60">
            <v>15</v>
          </cell>
          <cell r="V60" t="str">
            <v>INCREMENTO</v>
          </cell>
          <cell r="W60">
            <v>98.47131956254282</v>
          </cell>
          <cell r="X60" t="str">
            <v>% DE INCREMENTO</v>
          </cell>
          <cell r="Y60">
            <v>3260</v>
          </cell>
          <cell r="Z60">
            <v>3300</v>
          </cell>
        </row>
        <row r="61">
          <cell r="T61" t="str">
            <v>AMPLIAR LA COBERTURA EN SALUD PARA LA POBLACION VICTIMA DEL CONFLICTO, AUMENTANDO EN 146 VICTIMAS</v>
          </cell>
          <cell r="U61">
            <v>146</v>
          </cell>
          <cell r="V61" t="str">
            <v>INCREMENTO</v>
          </cell>
          <cell r="W61">
            <v>1.3602660095947943</v>
          </cell>
          <cell r="X61" t="str">
            <v>NO DE NUEVAS AFILIACIONES</v>
          </cell>
          <cell r="Y61">
            <v>75</v>
          </cell>
          <cell r="Z61">
            <v>87</v>
          </cell>
        </row>
        <row r="62">
          <cell r="T62" t="str">
            <v>  REALIZAR EL SEGUIMIENTO Y CONTROL AL 100% DE LOS RECURSOS DEL RÉGIMEN SUBSIDIADO ANUALMENTE</v>
          </cell>
          <cell r="U62">
            <v>100</v>
          </cell>
          <cell r="V62" t="str">
            <v>INCREMENTO</v>
          </cell>
          <cell r="W62">
            <v>0.16841442786239205</v>
          </cell>
          <cell r="X62" t="str">
            <v>% SEGUMIENTO</v>
          </cell>
          <cell r="Y62">
            <v>100</v>
          </cell>
          <cell r="Z62">
            <v>100</v>
          </cell>
        </row>
        <row r="63">
          <cell r="T63" t="str">
            <v> </v>
          </cell>
          <cell r="W63">
            <v>0.4617795124260255</v>
          </cell>
          <cell r="X63" t="str">
            <v/>
          </cell>
          <cell r="Z63" t="str">
            <v> </v>
          </cell>
        </row>
        <row r="64">
          <cell r="T64" t="str">
            <v> </v>
          </cell>
          <cell r="X64" t="str">
            <v/>
          </cell>
          <cell r="Z64" t="str">
            <v> </v>
          </cell>
        </row>
        <row r="65">
          <cell r="T65" t="str">
            <v>  VISITAR A TRAVÉS DE LA ESTRATEGIA DETECCIÓN DEL RIESGO EN EL ÁMBITO FAMILIAR    Y PROMOCIONAR LA SALUD  EN EL 100% DE LA POBLACIÓN INFANTIL ANUALMENTE.  </v>
          </cell>
          <cell r="U65">
            <v>100</v>
          </cell>
          <cell r="V65" t="str">
            <v>GESTIÓN</v>
          </cell>
          <cell r="W65">
            <v>11.850704240627355</v>
          </cell>
          <cell r="X65" t="str">
            <v>% DETECCION DEL RIESGO </v>
          </cell>
          <cell r="Y65">
            <v>0</v>
          </cell>
          <cell r="Z65">
            <v>100</v>
          </cell>
        </row>
        <row r="66">
          <cell r="T66" t="str">
            <v> REALIZAR  4 VISITAS, (1 ANUALMENTE) A LA POBLACIÓN ASIGNADA (FAMILIAS)  DETECTANDO,  PREVINIENDO EL RIESGO Y PROMOCIONANDO LA NUTRICIÓN SALUDABLE A TRAVÉS DE LA INFORMACIÓN Y LA EDUCACIÓN.  </v>
          </cell>
          <cell r="U66">
            <v>4</v>
          </cell>
          <cell r="V66" t="str">
            <v>GESTIÓN</v>
          </cell>
          <cell r="W66">
            <v>11.838865375252103</v>
          </cell>
          <cell r="X66" t="str">
            <v># VISITAS A LA POBLACION </v>
          </cell>
          <cell r="Y66">
            <v>0</v>
          </cell>
          <cell r="Z66">
            <v>1</v>
          </cell>
        </row>
        <row r="67">
          <cell r="T67" t="str">
            <v>  REALIZAR  2 CAPACITACIONES ANUALMENTE EN AIEPI COMUNITARIO DIRIGIDO A LOS PERSONAS (PROMOTORES Y MADRES COMUNITARIAS.</v>
          </cell>
          <cell r="U67">
            <v>8</v>
          </cell>
          <cell r="V67" t="str">
            <v>GESTIÓN</v>
          </cell>
          <cell r="W67">
            <v>11.838865375252103</v>
          </cell>
          <cell r="X67" t="str">
            <v>NO. CAPACITACIONES</v>
          </cell>
          <cell r="Y67">
            <v>0</v>
          </cell>
          <cell r="Z67">
            <v>2</v>
          </cell>
        </row>
        <row r="68">
          <cell r="T68" t="str">
            <v> IMPLEMENTAR 4 ESTRATEGIAS (1 ANUALMENTE) DE PROMOCION PARA LAS  JORNADAS DE VACUNACIÓN  </v>
          </cell>
          <cell r="U68">
            <v>4</v>
          </cell>
          <cell r="V68" t="str">
            <v>INCREMENTO</v>
          </cell>
          <cell r="W68">
            <v>11.838865375252103</v>
          </cell>
          <cell r="X68" t="str">
            <v>NO. JORNADAS DE VACUNACION</v>
          </cell>
          <cell r="Y68">
            <v>1</v>
          </cell>
          <cell r="Z68">
            <v>2</v>
          </cell>
        </row>
        <row r="69">
          <cell r="T69" t="str">
            <v>REALIZAR 8 VISITAS DE SEGUIMIENTO A LOS RIESGOS DE LA POBLACIÓN  MENOR DE 6 AÑOS EN PAI, AIEPI, AIPEI Y NUTRICIÓN MEDIANTE EL DILIGENCIAMIENTO DE: REGISTRO DIARIO DE SEGUIMIENTO A MENORES DE 6 AÑOS EN  PAI, AIEPI Y NUTRICIÓN ( PROMOTORAS X MESES </v>
          </cell>
          <cell r="U69">
            <v>8</v>
          </cell>
          <cell r="V69" t="str">
            <v>GESTIÓN</v>
          </cell>
          <cell r="W69">
            <v>11.838865375252103</v>
          </cell>
          <cell r="X69" t="str">
            <v>NO. VISITA DE SEGUMIENTO </v>
          </cell>
          <cell r="Y69">
            <v>0</v>
          </cell>
          <cell r="Z69">
            <v>2</v>
          </cell>
        </row>
        <row r="70">
          <cell r="T70" t="str">
            <v>REALIZAR ATENCION COMUNITARIA PARA REGISTRO AIEPI COMUNITARIO  (REGISTRO DE EVALUACIÓN Y ATENCIÓN COMUNITARIA POR CADA MENOR DE 6 AÑOS ( PROMOTORAS X  MESES = ) * ACTIVIDADES DE VACUNACIÓN CASA  Y ESTUDIO DE CASOS Y BROTES, APOYAR  JORNADAS DE VACUNACIÓN.</v>
          </cell>
          <cell r="U70">
            <v>8</v>
          </cell>
          <cell r="V70" t="str">
            <v>GESTIÓN</v>
          </cell>
          <cell r="W70">
            <v>11.838865375252103</v>
          </cell>
          <cell r="X70" t="str">
            <v>NO. ATENCION COMUNITARIA</v>
          </cell>
          <cell r="Y70">
            <v>0</v>
          </cell>
          <cell r="Z70">
            <v>2</v>
          </cell>
        </row>
        <row r="71">
          <cell r="T71" t="str">
            <v>  RECOLECTAR, CONDENSAR Y ANALIZAR LA INFORMACIÓN AIEPI COMUNITARIO CON AYUDA DE LOS PROMOTORES DE SALUD.</v>
          </cell>
          <cell r="U71">
            <v>4</v>
          </cell>
          <cell r="V71" t="str">
            <v>GESTIÓN</v>
          </cell>
          <cell r="W71">
            <v>13.264370592376013</v>
          </cell>
          <cell r="X71" t="str">
            <v>NO DE RECOLECCIONES DE INFORMACION </v>
          </cell>
          <cell r="Y71">
            <v>0</v>
          </cell>
          <cell r="Z71">
            <v>1</v>
          </cell>
        </row>
        <row r="72">
          <cell r="T72" t="str">
            <v>REALIZAR  4 VISITAS (1 ANUALMENTE) A LA POBLACIÓN ASIGNADA (FAMILIAS)  DETECTANDO,  PREVINIENDO EL RIESGO Y PROMOCIONANDO LA NUTRICIÓN SALUDABLE A TRAVÉS DE LA INFORMACIÓN Y LA EDUCACIÓN.  </v>
          </cell>
          <cell r="U72">
            <v>4</v>
          </cell>
          <cell r="V72" t="str">
            <v>GESTIÓN</v>
          </cell>
          <cell r="W72">
            <v>15.69059829073612</v>
          </cell>
          <cell r="X72" t="str">
            <v>NO DE VISITAS  A LA POBLACION </v>
          </cell>
          <cell r="Y72">
            <v>0</v>
          </cell>
          <cell r="Z72">
            <v>1</v>
          </cell>
        </row>
        <row r="73">
          <cell r="T73" t="str">
            <v> </v>
          </cell>
          <cell r="W73">
            <v>0.6719010294972491</v>
          </cell>
          <cell r="X73" t="str">
            <v/>
          </cell>
          <cell r="Z73" t="str">
            <v> </v>
          </cell>
        </row>
        <row r="74">
          <cell r="T74" t="str">
            <v> </v>
          </cell>
          <cell r="X74" t="str">
            <v/>
          </cell>
          <cell r="Z74" t="str">
            <v> </v>
          </cell>
        </row>
        <row r="75">
          <cell r="T75" t="str">
            <v>ELABORAR EL DOCUMENTO DE LA POLÍTICA SAN, CONCERTADO CON EL CMPS</v>
          </cell>
          <cell r="U75">
            <v>1</v>
          </cell>
          <cell r="V75" t="str">
            <v>GESTIÓN</v>
          </cell>
          <cell r="W75">
            <v>3.6874378001126993</v>
          </cell>
          <cell r="X75" t="str">
            <v>NO. DE DOCUMENTO</v>
          </cell>
          <cell r="Y75">
            <v>0</v>
          </cell>
          <cell r="Z75">
            <v>0</v>
          </cell>
        </row>
        <row r="76">
          <cell r="T76" t="str">
            <v>DIVULGAR POR MEDIO DE SOCIABILIZACIÓN CON LAS COMUNIDADES LA POLÍTICA MUNICIPAL </v>
          </cell>
          <cell r="U76">
            <v>2</v>
          </cell>
          <cell r="V76" t="str">
            <v>GESTIÓN</v>
          </cell>
          <cell r="W76">
            <v>5.98625701983737</v>
          </cell>
          <cell r="X76" t="str">
            <v>NO. DE SOCIALIZACIONI</v>
          </cell>
          <cell r="Y76">
            <v>0</v>
          </cell>
          <cell r="Z76">
            <v>0</v>
          </cell>
        </row>
        <row r="77">
          <cell r="T77" t="str">
            <v>REALIZAR SEGUIMIENTO A LOS 4 RESTAURANTES ESCOLARES, EN CALIDAD NUTRICIONAL DE LA MINUTA, INCLUSIÓN DE CONCEPTOS DE NUTRICIÓN Y ALIMENTACIÓN EN EL PEI</v>
          </cell>
          <cell r="U77">
            <v>4</v>
          </cell>
          <cell r="V77" t="str">
            <v>GESTIÓN</v>
          </cell>
          <cell r="W77">
            <v>8.96095795417369</v>
          </cell>
          <cell r="X77" t="str">
            <v>NO. DE SEGUMIENTOS </v>
          </cell>
          <cell r="Y77">
            <v>0</v>
          </cell>
          <cell r="Z77">
            <v>1</v>
          </cell>
        </row>
        <row r="78">
          <cell r="T78" t="str">
            <v>HACER VIGILANCIA DE LA SITUACIÓN NUTRICIONAL DEL 100% DE  GESTANTES DEL MUNICIPIO ANUALMENTE</v>
          </cell>
          <cell r="U78">
            <v>100</v>
          </cell>
          <cell r="V78" t="str">
            <v>GESTIÓN</v>
          </cell>
          <cell r="W78">
            <v>8.136533865340141</v>
          </cell>
          <cell r="X78" t="str">
            <v>% DE VIGILANCIA</v>
          </cell>
          <cell r="Y78">
            <v>0</v>
          </cell>
          <cell r="Z78">
            <v>100</v>
          </cell>
        </row>
        <row r="79">
          <cell r="T79" t="str">
            <v>HACER VALORACIÓN NUTRICIONAL AL 100% DE GESTANTES DEL MUNICIPIO ANUALMENTE</v>
          </cell>
          <cell r="U79">
            <v>100</v>
          </cell>
          <cell r="V79" t="str">
            <v>GESTIÓN</v>
          </cell>
          <cell r="W79">
            <v>8.136533865340141</v>
          </cell>
          <cell r="X79" t="str">
            <v>% VALORACION </v>
          </cell>
          <cell r="Y79">
            <v>0</v>
          </cell>
          <cell r="Z79">
            <v>100</v>
          </cell>
        </row>
        <row r="80">
          <cell r="T80" t="str">
            <v>HACER SEGUIMIENTO A LA SUPLEMENTACIÒN NUTRICIONAL AL 100% DE GESTANTES ANUALMENTE</v>
          </cell>
          <cell r="U80">
            <v>100</v>
          </cell>
          <cell r="V80" t="str">
            <v>GESTIÓN</v>
          </cell>
          <cell r="W80">
            <v>8.136533865340141</v>
          </cell>
          <cell r="X80" t="str">
            <v>% SEGUIMIENTO</v>
          </cell>
          <cell r="Y80">
            <v>0</v>
          </cell>
          <cell r="Z80">
            <v>100</v>
          </cell>
        </row>
        <row r="81">
          <cell r="T81" t="str">
            <v>DETECTAR, CANALIZAR Y GEOREFERENCIAR LOS RIESGOS EN  DESNUTRICIÓN DE  LA POBLACIÓN, LAS GESTANTES, HIPERTENSOS, DIABÉTICOS, ENFERMOS DE  T.B.C Y LEPRA UNA VEZ AL AÑO</v>
          </cell>
          <cell r="U81">
            <v>4</v>
          </cell>
          <cell r="V81" t="str">
            <v>GESTIÓN</v>
          </cell>
          <cell r="W81">
            <v>8.136533865340141</v>
          </cell>
          <cell r="X81" t="str">
            <v>NO. DE DETECCION DE RIESGOS </v>
          </cell>
          <cell r="Y81">
            <v>0</v>
          </cell>
          <cell r="Z81">
            <v>1</v>
          </cell>
        </row>
        <row r="82">
          <cell r="T82" t="str">
            <v>REALIZAR  VISITAS DE SEGUIMIENTO EN NUTRICIÓN A GESTANTES Y PUÉRPERAS, MENORES DE 6 AÑOS, HIPERTENSOS , DIABÉTICOS,  MEDIANTE EL DILIGENCIAMIENTO DE REGISTRO DIARIO DE SEGUIMIENTO A HIPERTENSOS  Y REGISTRO DIARIO A   DIABÉTICOS   UNA VEZ AL AÑO</v>
          </cell>
          <cell r="U82">
            <v>4</v>
          </cell>
          <cell r="V82" t="str">
            <v>GESTIÓN</v>
          </cell>
          <cell r="W82">
            <v>8.136533865340141</v>
          </cell>
          <cell r="X82" t="str">
            <v>NO. DE VISITAS SEGUMIENTOS </v>
          </cell>
          <cell r="Y82">
            <v>0</v>
          </cell>
          <cell r="Z82">
            <v>1</v>
          </cell>
        </row>
        <row r="83">
          <cell r="T83" t="str">
            <v>SENSIBILIZAR A LAS IPS PUBLICAS Y PRIVADAS, ICBF E INSTITUCIONES MUNICIPALES QUE PRESTEN ATENCION A MENORES DE 20 AÑOS, GESTANTES Y ADULTOS PARA EL REPORTE OPORTUNO EN TOMA ADECUADA, CAPTURA Y REGISTRO DE DATOS E IMPORTANCIA DE LA NOTIFICACIÓN AL SISVAN P</v>
          </cell>
          <cell r="U83">
            <v>4</v>
          </cell>
          <cell r="V83" t="str">
            <v>GESTIÓN</v>
          </cell>
          <cell r="W83">
            <v>8.136542437814967</v>
          </cell>
          <cell r="X83" t="str">
            <v>NO DE SENCIBILIZACION Y CAPACITACION</v>
          </cell>
          <cell r="Y83">
            <v>0</v>
          </cell>
          <cell r="Z83">
            <v>1</v>
          </cell>
        </row>
        <row r="84">
          <cell r="T84" t="str">
            <v>  NOTIFICAR AL SISVAN MÍNIMO EL 30% DE LA POBLACIÓN PARA DETERMINAR LA SITUACIÓN ALIMENTARIA Y NUTRICIONAL DE LA POBLACIÓN.</v>
          </cell>
          <cell r="U84">
            <v>30</v>
          </cell>
          <cell r="V84" t="str">
            <v>GESTIÓN</v>
          </cell>
          <cell r="W84">
            <v>8.136533865340141</v>
          </cell>
          <cell r="X84" t="str">
            <v>% DE POBLACION </v>
          </cell>
          <cell r="Y84">
            <v>0</v>
          </cell>
          <cell r="Z84">
            <v>7.5</v>
          </cell>
        </row>
        <row r="85">
          <cell r="T85" t="str">
            <v>  HACER UN DOCUMENTO DEL ANÁLISIS ANUAL DE LA SITUACIÓN NUTRICIONAL DE LAS GESTANTES.</v>
          </cell>
          <cell r="U85">
            <v>4</v>
          </cell>
          <cell r="V85" t="str">
            <v>GESTIÓN</v>
          </cell>
          <cell r="W85">
            <v>8.136533865340141</v>
          </cell>
          <cell r="X85" t="str">
            <v>NO. DE ANALISIS</v>
          </cell>
          <cell r="Y85">
            <v>0</v>
          </cell>
          <cell r="Z85">
            <v>1</v>
          </cell>
        </row>
        <row r="86">
          <cell r="T86" t="str">
            <v>SEGUIMIENTO Y  PROMOCIÓN DE LA SALUD, PREVENCIÓN DE LA ENFERMEDAD, EVALUACIÓN DE CAMPO, EVALUACIÓN INFORMACIÓN DIGITADA UNO CAD AÑO</v>
          </cell>
          <cell r="U86">
            <v>4</v>
          </cell>
          <cell r="V86" t="str">
            <v>GESTIÓN</v>
          </cell>
          <cell r="W86">
            <v>8.136533865340141</v>
          </cell>
          <cell r="X86" t="str">
            <v>NO. DE SEGUMIENTOS </v>
          </cell>
          <cell r="Y86">
            <v>0</v>
          </cell>
          <cell r="Z86">
            <v>1</v>
          </cell>
        </row>
        <row r="87">
          <cell r="T87" t="str">
            <v>ü DIGITAR AL  100% DE LA INFORMACIÓN RECOLECTADA SOBRE PROMOCIÓN Y PREVENCIÓN EN SALUD INFANTIL, SALUD SEXUAL Y REPRODUCTIVA, SALUD MENTAL, NUTRICIÓN, HIPERTENSOS, DIABÉTICOS, T.B.C, Y LEPRA  DE LA ESTRATEGIA DETECCIÓN DEL RIESGO EN EL ÁMBITO FAMILIAR.</v>
          </cell>
          <cell r="U87">
            <v>100</v>
          </cell>
          <cell r="V87" t="str">
            <v>GESTIÓN</v>
          </cell>
          <cell r="W87">
            <v>8.136533865340141</v>
          </cell>
          <cell r="X87" t="str">
            <v>% DE DIGITACION</v>
          </cell>
          <cell r="Y87">
            <v>0</v>
          </cell>
          <cell r="Z87">
            <v>100</v>
          </cell>
        </row>
        <row r="88">
          <cell r="T88" t="str">
            <v> </v>
          </cell>
          <cell r="W88">
            <v>0.7653723672925781</v>
          </cell>
          <cell r="X88" t="str">
            <v/>
          </cell>
          <cell r="Z88" t="str">
            <v> </v>
          </cell>
        </row>
        <row r="89">
          <cell r="T89" t="str">
            <v> </v>
          </cell>
          <cell r="X89" t="str">
            <v/>
          </cell>
          <cell r="Z89" t="str">
            <v> </v>
          </cell>
        </row>
        <row r="90">
          <cell r="T90" t="str">
            <v>VISITAR A TRAVÉS DE LA ESTRATEGIA DETECCIÓN DEL RIESGO EN EL ÁMBITO FAMILIAR  PROMOCIONANDO LA SALUD  MENTAL   EN LA POBLACIÓN ASIGNADA UNA VEZ AL AÑO.  </v>
          </cell>
          <cell r="U90">
            <v>4</v>
          </cell>
          <cell r="V90" t="str">
            <v>GESTIÓN</v>
          </cell>
          <cell r="W90">
            <v>7.142857142857142</v>
          </cell>
          <cell r="X90" t="str">
            <v>NO. DE VISITAS  </v>
          </cell>
          <cell r="Y90">
            <v>0</v>
          </cell>
          <cell r="Z90">
            <v>1</v>
          </cell>
        </row>
        <row r="91">
          <cell r="T91" t="str">
            <v>REALIZAR  TALLERES SOBRE PREVENCIÓN DEL MALTRATO ESCOLAR DIRIGIDO A  DOCENTES DE ESCUELAS PÚBLICAS DE PRIMARIA UNA VEZ AL AÑO</v>
          </cell>
          <cell r="U91">
            <v>4</v>
          </cell>
          <cell r="V91" t="str">
            <v>GESTIÓN</v>
          </cell>
          <cell r="W91">
            <v>7.142857142857142</v>
          </cell>
          <cell r="X91" t="str">
            <v>NO. TALLRES </v>
          </cell>
          <cell r="Y91">
            <v>0</v>
          </cell>
          <cell r="Z91">
            <v>1</v>
          </cell>
        </row>
        <row r="92">
          <cell r="T92" t="str">
            <v>REALIZAR TALLERES LÚDICOS SOBRE PREVENCIÓN DE LA VIOLENCIA INTRAFAMILIAR Y PAUTAS DE CRIANZA DIRIGIDOS A PADRES DE FAMILIA DE LAS ESCUELAS PÚBLICAS DE PRIMARIA DEL MUNICIPIO UNA VEZ AL AÑO.</v>
          </cell>
          <cell r="U92">
            <v>4</v>
          </cell>
          <cell r="V92" t="str">
            <v>GESTIÓN</v>
          </cell>
          <cell r="W92">
            <v>7.142857142857142</v>
          </cell>
          <cell r="X92" t="str">
            <v>NO. TALLRES </v>
          </cell>
          <cell r="Y92">
            <v>0</v>
          </cell>
          <cell r="Z92">
            <v>1</v>
          </cell>
        </row>
        <row r="93">
          <cell r="T93" t="str">
            <v>REALIZAR  TALLERES DE CAPACITACIÓN EN PREVENCIÓN DEL ABUSO SEXUAL DIRIGIDO A PADRES DE FAMILIA UNA VEZ AL AÑO.</v>
          </cell>
          <cell r="U93">
            <v>4</v>
          </cell>
          <cell r="V93" t="str">
            <v>GESTIÓN</v>
          </cell>
          <cell r="W93">
            <v>7.142857142857142</v>
          </cell>
          <cell r="X93" t="str">
            <v>NO. TALLRES </v>
          </cell>
          <cell r="Y93">
            <v>0</v>
          </cell>
          <cell r="Z93">
            <v>1</v>
          </cell>
        </row>
        <row r="94">
          <cell r="T94" t="str">
            <v>REALIZAR  TALLERES DE CAPACITACIÓN EN PREVENCIÓN DE ABUSO SEXUAL DIRIGIDO A  DOCENTES UNA VEZ AL AÑO.</v>
          </cell>
          <cell r="U94">
            <v>4</v>
          </cell>
          <cell r="V94" t="str">
            <v>GESTIÓN</v>
          </cell>
          <cell r="W94">
            <v>7.142857142857142</v>
          </cell>
          <cell r="X94" t="str">
            <v>NO. TALLRES </v>
          </cell>
          <cell r="Y94">
            <v>0</v>
          </cell>
          <cell r="Z94">
            <v>1</v>
          </cell>
        </row>
        <row r="95">
          <cell r="T95" t="str">
            <v> REALIZAR  TALLERES DE CAPACITACIÓN Y PREVENCIÓN DEL ABUSO SEXUAL DIRIGIDO A NIÑAS DE ESCUELAS RURALES DE PRIMARIA UNA VEZ AL AÑO.</v>
          </cell>
          <cell r="U95">
            <v>4</v>
          </cell>
          <cell r="V95" t="str">
            <v>GESTIÓN</v>
          </cell>
          <cell r="W95">
            <v>7.142857142857142</v>
          </cell>
          <cell r="X95" t="str">
            <v>NO. TALLRES </v>
          </cell>
          <cell r="Y95">
            <v>0</v>
          </cell>
          <cell r="Z95">
            <v>1</v>
          </cell>
        </row>
        <row r="96">
          <cell r="T96" t="str">
            <v> REALIZAR 12 REUNIONES CON EL COMITÉ SPA, DETERMINAR LAS ACCIONES DE PREVENCION PROMOCION  Y TRATO DE CASOS ESPECIALES</v>
          </cell>
          <cell r="U96">
            <v>12</v>
          </cell>
          <cell r="V96" t="str">
            <v>GESTIÓN</v>
          </cell>
          <cell r="W96">
            <v>7.142857142857142</v>
          </cell>
          <cell r="X96" t="str">
            <v>NO. REU NIONES </v>
          </cell>
          <cell r="Y96">
            <v>0</v>
          </cell>
          <cell r="Z96">
            <v>3</v>
          </cell>
        </row>
        <row r="97">
          <cell r="T97" t="str">
            <v>REALIZAR  TALLERES SOBRE PREVENCIÓN DEL CONSUMO DE SUSTANCIAS PSICOACTIVAS  "SPA"  PARA  ESTUDIANTES DE LOS COLEGIOS DE BÁSICA SECUNDARIA UNA VEZ AL AÑO.</v>
          </cell>
          <cell r="U97">
            <v>4</v>
          </cell>
          <cell r="V97" t="str">
            <v>GESTIÓN</v>
          </cell>
          <cell r="W97">
            <v>7.142857142857142</v>
          </cell>
          <cell r="X97" t="str">
            <v>NO. TALLRES </v>
          </cell>
          <cell r="Y97">
            <v>0</v>
          </cell>
          <cell r="Z97">
            <v>1</v>
          </cell>
        </row>
        <row r="98">
          <cell r="T98" t="str">
            <v>  REALIZAR  TALLERES SOBRE AUTOESTIMA Y  COMO ORIENTAR A LOS ADOLESCENTES EN LA RESOLUCIÓN DE CONFLICTOS DIRIGIDOS A  PADRES DE FAMILIA UNA VEZ AL AÑO.</v>
          </cell>
          <cell r="U98">
            <v>4</v>
          </cell>
          <cell r="V98" t="str">
            <v>GESTIÓN</v>
          </cell>
          <cell r="W98">
            <v>7.142857142857142</v>
          </cell>
          <cell r="X98" t="str">
            <v>NO. TALLRES </v>
          </cell>
          <cell r="Y98">
            <v>0</v>
          </cell>
          <cell r="Z98">
            <v>1</v>
          </cell>
        </row>
        <row r="99">
          <cell r="T99" t="str">
            <v>REALIZAR  TALLERES SOBRE AUTOESTIMA Y RESOLUCIÓN DE CONFLICTOS DIRIGIDOS A  JÓVENES DE LAS INSTITUCIONES EDUCATIVAS DE BÁSICA SECUNDARIA UNA VEZ AL AÑO.</v>
          </cell>
          <cell r="U99">
            <v>4</v>
          </cell>
          <cell r="V99" t="str">
            <v>GESTIÓN</v>
          </cell>
          <cell r="W99">
            <v>7.142857142857142</v>
          </cell>
          <cell r="X99" t="str">
            <v>NO. TALLRES </v>
          </cell>
          <cell r="Y99">
            <v>0</v>
          </cell>
          <cell r="Z99">
            <v>1</v>
          </cell>
        </row>
        <row r="100">
          <cell r="T100" t="str">
            <v>REALIZAR  TALLERES DE PROYECTO DE VIDA Y ORIENTACIÓN VOCACIONAL PARA ESTUDIANTES DE ÚLTIMO GRADO DEL COLEGIO UNA VEZ AL AÑO</v>
          </cell>
          <cell r="U100">
            <v>4</v>
          </cell>
          <cell r="V100" t="str">
            <v>GESTIÓN</v>
          </cell>
          <cell r="W100">
            <v>7.142857142857142</v>
          </cell>
          <cell r="X100" t="str">
            <v>NO. TALLRES </v>
          </cell>
          <cell r="Y100">
            <v>0</v>
          </cell>
          <cell r="Z100">
            <v>1</v>
          </cell>
        </row>
        <row r="101">
          <cell r="T101" t="str">
            <v>DETECTAR, CANALIZAR Y GEOREFERENCIAR LOS RIESGOS EN SALUD MENTAL  EN MENORES, JÓVENES Y ADULTOS PARA LA RED DE SALUD MENTAL MUNICIPAL MEDIANTE LA REALIZACION DE 7 INFORMES.</v>
          </cell>
          <cell r="U101">
            <v>7</v>
          </cell>
          <cell r="V101" t="str">
            <v>GESTIÓN</v>
          </cell>
          <cell r="W101">
            <v>7.142857142857142</v>
          </cell>
          <cell r="X101" t="str">
            <v>NO. DE INFORMES EN DETECCION DE SALUD MENTAL </v>
          </cell>
          <cell r="Y101">
            <v>0</v>
          </cell>
          <cell r="Z101">
            <v>1</v>
          </cell>
        </row>
        <row r="102">
          <cell r="T102" t="str">
            <v>  REALIZAR 7 ACTIVIDADES DE MOVILIZACIÓN SOCIAL CON LAS INSTITUCIONES EDUCATIVAS URBANAS POR MEDIO DE UN CARNAVAL DIRIGIDO A LA PROMOCIÓN DE LA SALUD MENTAL Y LA PREVENCIÓN DEL CONSUMO DE SPA Y  DE LA ENFERMEDAD MENTAL.Y GENERAR EL CORRESPONDIENTE DIAGNOS</v>
          </cell>
          <cell r="U102">
            <v>7</v>
          </cell>
          <cell r="V102" t="str">
            <v>GESTIÓN</v>
          </cell>
          <cell r="W102">
            <v>7.142857142857142</v>
          </cell>
          <cell r="X102" t="str">
            <v>NO DE ACTIVIDADES</v>
          </cell>
          <cell r="Y102">
            <v>0</v>
          </cell>
          <cell r="Z102">
            <v>1</v>
          </cell>
        </row>
        <row r="103">
          <cell r="T103" t="str">
            <v> DIGITAR INFORMACIÓN  DE LOS CASOS DE NOTIFICACIÓN DE VIOLENCIA INTRAFAMILIAR Y ABUSO SEXUAL ANUALMENTE.</v>
          </cell>
          <cell r="U103">
            <v>100</v>
          </cell>
          <cell r="V103" t="str">
            <v>GESTIÓN</v>
          </cell>
          <cell r="W103">
            <v>7.142857142857142</v>
          </cell>
          <cell r="X103" t="str">
            <v>% DIGITACION INFORMACION </v>
          </cell>
          <cell r="Y103">
            <v>0</v>
          </cell>
          <cell r="Z103">
            <v>100</v>
          </cell>
        </row>
        <row r="104">
          <cell r="T104" t="str">
            <v> </v>
          </cell>
          <cell r="W104">
            <v>0.8419095505374712</v>
          </cell>
          <cell r="X104" t="str">
            <v/>
          </cell>
          <cell r="Z104" t="str">
            <v> </v>
          </cell>
        </row>
        <row r="105">
          <cell r="T105" t="str">
            <v> </v>
          </cell>
          <cell r="X105" t="str">
            <v/>
          </cell>
          <cell r="Z105" t="str">
            <v> </v>
          </cell>
        </row>
        <row r="106">
          <cell r="T106" t="str">
            <v>  VISITAR A TRAVÉS DE LA ESTRATEGIA DETECCIÓN DEL RIESGO EN EL ÁMBITO FAMILIAR PROMOCIONANDO LA SALUD  SEXUAL Y REPRODUCTIVA   EN LA POBLACIÓN ASIGNADA UNA VEZ AL AÑO</v>
          </cell>
          <cell r="U106">
            <v>4</v>
          </cell>
          <cell r="V106" t="str">
            <v>GESTIÓN</v>
          </cell>
          <cell r="W106">
            <v>6.493506906022387</v>
          </cell>
          <cell r="X106" t="str">
            <v>NO. DE VISITAS  </v>
          </cell>
          <cell r="Y106">
            <v>0</v>
          </cell>
          <cell r="Z106">
            <v>1</v>
          </cell>
        </row>
        <row r="107">
          <cell r="T107" t="str">
            <v>DESARROLLAR ACCIONES DE VIGILANCIA AL 100% DE LOS EVENTOS QUE AFECTAN LA SSR COMO FACTOR FUNDAMENTAL PARA LA TOMA DE DECISIONES ANUALMENTE.</v>
          </cell>
          <cell r="U107">
            <v>100</v>
          </cell>
          <cell r="V107" t="str">
            <v>GESTIÓN</v>
          </cell>
          <cell r="W107">
            <v>6.493506906022387</v>
          </cell>
          <cell r="X107" t="str">
            <v>% DE ACCIONES DE VIGILANCIA </v>
          </cell>
          <cell r="Y107">
            <v>0</v>
          </cell>
          <cell r="Z107">
            <v>100</v>
          </cell>
        </row>
        <row r="108">
          <cell r="T108" t="str">
            <v> PARTICIPAR ACTIVAMENTE DEL COVE MUNICIPAL CON EL FIN DE GARANTIZAR EL CUMPLIMIENTO DE ACCIONES ESTABLECIDAS Y ARTICULA ACCIONES ENTRE EL PIC Y EL POS PRESENTAR INFORME ACORDE A LOS LINEAMIENTOS DE LA PRIORIDAD ANUALMENTE.</v>
          </cell>
          <cell r="U108">
            <v>4</v>
          </cell>
          <cell r="V108" t="str">
            <v>GESTIÓN</v>
          </cell>
          <cell r="W108">
            <v>6.493506906022387</v>
          </cell>
          <cell r="X108" t="str">
            <v>NO DE INFORMES</v>
          </cell>
          <cell r="Y108">
            <v>0</v>
          </cell>
          <cell r="Z108">
            <v>1</v>
          </cell>
        </row>
        <row r="109">
          <cell r="T109" t="str">
            <v>REALIZAR  JORNADAS DE ACTUALIZACIÓN EN SSR DIRIGIDO A LAS AUXILIARES DE SALUD PÚBLICA PRESENTAR INFORME ACORDE A LOS LINEAMIENTOS DE LA PRIORIDAD UNA VEZ AL AÑO.</v>
          </cell>
          <cell r="U109">
            <v>4</v>
          </cell>
          <cell r="V109" t="str">
            <v>GESTIÓN</v>
          </cell>
          <cell r="W109">
            <v>6.493506906022387</v>
          </cell>
          <cell r="X109" t="str">
            <v># DE JORNADAS</v>
          </cell>
          <cell r="Y109">
            <v>0</v>
          </cell>
          <cell r="Z109">
            <v>1</v>
          </cell>
        </row>
        <row r="110">
          <cell r="T110" t="str">
            <v>REALIZAR 7 SESIONES DE SENSIBILIZACIÓN A PUÉRPERAS EN LACTANCIA MATERNA ALIMENTACIÓN COMPLEMENTARIA Y PUERICULTURA, PLANIFICACIÓN FAMILIAR Y DETECCIÓN DE SIGNOS Y SÍNTOMAS DE ALARMA, CONTROL DE CRECIMIENTO Y DESARROLLO, RELACIÓN PSICOAFECTIVA Y DERECHOS E</v>
          </cell>
          <cell r="U110">
            <v>7</v>
          </cell>
          <cell r="V110" t="str">
            <v>GESTIÓN</v>
          </cell>
          <cell r="W110">
            <v>6.493506906022387</v>
          </cell>
          <cell r="X110" t="str">
            <v>NO DE SESIONES DE SENSIBILIZACIONES</v>
          </cell>
          <cell r="Y110">
            <v>0</v>
          </cell>
          <cell r="Z110">
            <v>1</v>
          </cell>
        </row>
        <row r="111">
          <cell r="T111" t="str">
            <v>ü  DIA DE LA MATERNIDAD SALUDABLE Y SEGURA  DE ACUERDO A PARÁMETROS DE LA PRIORIDAD, PRESENTAR INFORME ACORDE A LINEAMIENTOS DADOS POR LA PRIORIDAD (JORNADA LUDICOPEDAGOGICA) , (CARRERA DE OBSERVACIÓN ) "HACIA UNA MATERNIDAD SEGURA" DE ACUERDO A PARÁMETRO</v>
          </cell>
          <cell r="U111">
            <v>4</v>
          </cell>
          <cell r="V111" t="str">
            <v>GESTIÓN</v>
          </cell>
          <cell r="W111">
            <v>5.844149862675405</v>
          </cell>
          <cell r="X111" t="str">
            <v>NO DE INFORMES</v>
          </cell>
          <cell r="Y111">
            <v>0</v>
          </cell>
          <cell r="Z111">
            <v>1</v>
          </cell>
        </row>
        <row r="112">
          <cell r="T112" t="str">
            <v>CONCURSO ANUAL DEL BEBE SALUDABLE </v>
          </cell>
          <cell r="U112">
            <v>4</v>
          </cell>
          <cell r="V112" t="str">
            <v>GESTIÓN</v>
          </cell>
          <cell r="W112">
            <v>6.493506906022387</v>
          </cell>
          <cell r="X112" t="str">
            <v># DE CONCURSOS  </v>
          </cell>
          <cell r="Y112">
            <v>0</v>
          </cell>
          <cell r="Z112">
            <v>1</v>
          </cell>
        </row>
        <row r="113">
          <cell r="T113" t="str">
            <v>OPERATIVIZAR ESTRATEGIAS DE IEC DIRIGIDAS A LA POBLACIÓN INFANTIL, POBLACIÓN ADOLESCENTE Y ADULTA CON EL FIN DE DAR COBERTURA AL 100% DE LA POBLACIÓN EN TEMAS RELACIONADOS CON LA SSR ANUALMENTE.</v>
          </cell>
          <cell r="U113">
            <v>100</v>
          </cell>
          <cell r="V113" t="str">
            <v>GESTIÓN</v>
          </cell>
          <cell r="W113">
            <v>6.493506906022387</v>
          </cell>
          <cell r="X113" t="str">
            <v>% DE COBERTURA </v>
          </cell>
          <cell r="Y113">
            <v>0</v>
          </cell>
          <cell r="Z113">
            <v>100</v>
          </cell>
        </row>
        <row r="114">
          <cell r="T114" t="str">
            <v> IMPLEMENTAR ACCIONES PARA EDUCAR EN TEMAS DETECCIÓN TEMPRANA Y/O PROTECCIÓN ESPECIFICA EN EL 100% DE LA POBLACIÓN OBJETO DEL MUNICIPIO ANUALMENTE</v>
          </cell>
          <cell r="U114">
            <v>100</v>
          </cell>
          <cell r="V114" t="str">
            <v>GESTIÓN</v>
          </cell>
          <cell r="W114">
            <v>6.493506906022387</v>
          </cell>
          <cell r="X114" t="str">
            <v>% IMPLMENTACION DE ACCIONES PARA EDUCAR </v>
          </cell>
          <cell r="Y114">
            <v>0</v>
          </cell>
          <cell r="Z114">
            <v>25</v>
          </cell>
        </row>
        <row r="115">
          <cell r="T115" t="str">
            <v>DESARROLLAR ACCIONES DE VIGILANCIA DE LOS EVENTOS QUE AFECTAN LA SSR COMO FACTOR FUNDAMENTAL PARA LA TOMA DE DECISIONES UNA VEZ AL AÑO.</v>
          </cell>
          <cell r="U115">
            <v>4</v>
          </cell>
          <cell r="V115" t="str">
            <v>GESTIÓN</v>
          </cell>
          <cell r="W115">
            <v>6.493506906022387</v>
          </cell>
          <cell r="X115" t="str">
            <v>NO DE ACCIONES</v>
          </cell>
          <cell r="Y115">
            <v>0</v>
          </cell>
          <cell r="Z115">
            <v>1</v>
          </cell>
        </row>
        <row r="116">
          <cell r="T116" t="str">
            <v>REALIZAR 7 CAPACITACIONES EN OPERATIVIZACIÒN, MONITOREO, SEGUIMIENTO Y EVALUACIÓN DEL PROGRAMA DE TRANSMISIÓN PERINATAL DEL VIH DE ACUERDO A PARÁMETROS DE LA PRIORIDAD.</v>
          </cell>
          <cell r="U116">
            <v>7</v>
          </cell>
          <cell r="V116" t="str">
            <v>GESTIÓN</v>
          </cell>
          <cell r="W116">
            <v>6.493506906022387</v>
          </cell>
          <cell r="X116" t="str">
            <v>NO. DE CAPACITACIONES </v>
          </cell>
          <cell r="Y116">
            <v>0</v>
          </cell>
          <cell r="Z116">
            <v>1</v>
          </cell>
        </row>
        <row r="117">
          <cell r="T117" t="str">
            <v>  INTERVENCIÓN GRUPAL DE EMBARAZADAS (GRUPO MÍNIMO DE 10 GESTANTES) UNA VEZ AL AÑO</v>
          </cell>
          <cell r="U117">
            <v>4</v>
          </cell>
          <cell r="V117" t="str">
            <v>GESTIÓN</v>
          </cell>
          <cell r="W117">
            <v>6.493506906022387</v>
          </cell>
          <cell r="X117" t="str">
            <v># INTERVENCIONES </v>
          </cell>
          <cell r="Y117">
            <v>0</v>
          </cell>
          <cell r="Z117">
            <v>1</v>
          </cell>
        </row>
        <row r="118">
          <cell r="T118" t="str">
            <v>APLICACIÓN DE ENCUESTA EN LA GESTANTE COMO UN INSTRUMENTO PARA DETERMINAR RIESGOS Y NECESIDADES EN ESTE GRUPO POBLACIONAL DE ACUERDO A PARÁMETROS DE LA PRIORIDAD, PRESENTAR INFORME ACORDE A LINEAMIENTOS DE LA PRIORIDAD UNA VEZ AL AÑO</v>
          </cell>
          <cell r="U118">
            <v>4</v>
          </cell>
          <cell r="V118" t="str">
            <v>GESTIÓN</v>
          </cell>
          <cell r="W118">
            <v>6.493506906022387</v>
          </cell>
          <cell r="X118" t="str">
            <v># ENCUENTAS ANUALES ·</v>
          </cell>
          <cell r="Y118">
            <v>0</v>
          </cell>
          <cell r="Z118">
            <v>1</v>
          </cell>
        </row>
        <row r="119">
          <cell r="T119" t="str">
            <v>APLICACIÓN DE UNA ENCUESTA  EN   ADOLESCENTES Y JÓVENES COMO UN INSTRUMENTO PARA DETERMINAR RIESGOS Y NECESIDADES EN ESTE GRUPO POBLACIONAL DE ACUERDO A PARÁMETROS DE LA PRIORIDAD UNA VEZ AL AÑO.</v>
          </cell>
          <cell r="U119">
            <v>4</v>
          </cell>
          <cell r="V119" t="str">
            <v>GESTIÓN</v>
          </cell>
          <cell r="W119">
            <v>6.493506906022387</v>
          </cell>
          <cell r="X119" t="str">
            <v># ENCUENTAS ANUALES ·</v>
          </cell>
          <cell r="Y119">
            <v>0</v>
          </cell>
          <cell r="Z119">
            <v>1</v>
          </cell>
        </row>
        <row r="120">
          <cell r="T120" t="str">
            <v>  REALIZAR INFORME DE GESTIÓN DE ASEGURAMIENTO DE LOS RECIÉN NACIDOS NO ASEGURADOS UNA VEZ AL AÑO. </v>
          </cell>
          <cell r="U120">
            <v>4</v>
          </cell>
          <cell r="V120" t="str">
            <v>GESTIÓN</v>
          </cell>
          <cell r="W120">
            <v>6.493506906022387</v>
          </cell>
          <cell r="X120" t="str">
            <v># DE INFORMES</v>
          </cell>
          <cell r="Y120">
            <v>0</v>
          </cell>
          <cell r="Z120">
            <v>1</v>
          </cell>
        </row>
        <row r="121">
          <cell r="T121" t="str">
            <v>REALIZAR INFORME DE GESTIÓN DE ASEGURAMIENTO DE LOS ADOLESCENTES NO ASEGURADOS UNA VEZ AL AÑO.</v>
          </cell>
          <cell r="U121">
            <v>4</v>
          </cell>
          <cell r="V121" t="str">
            <v>GESTIÓN</v>
          </cell>
          <cell r="W121">
            <v>3.2467534530111934</v>
          </cell>
          <cell r="X121" t="str">
            <v># DE INFORMES</v>
          </cell>
          <cell r="Y121">
            <v>0</v>
          </cell>
          <cell r="Z121">
            <v>1</v>
          </cell>
        </row>
        <row r="122">
          <cell r="T122" t="str">
            <v> </v>
          </cell>
          <cell r="W122">
            <v>1.0113849139223352</v>
          </cell>
          <cell r="X122" t="str">
            <v/>
          </cell>
          <cell r="Z122" t="str">
            <v> </v>
          </cell>
        </row>
        <row r="123">
          <cell r="T123" t="str">
            <v> </v>
          </cell>
          <cell r="X123" t="str">
            <v/>
          </cell>
          <cell r="Z123" t="str">
            <v> </v>
          </cell>
        </row>
        <row r="124">
          <cell r="T124" t="str">
            <v>GESTIONAR ANTE LA SECRETARIA DE SALUD Y ARPS  PARA QUE REALIZEN UN CONVENIO CON LAS ENTIDADES PRESTADORAS EN LA CIUDAD DE VILLAVICENCIO.</v>
          </cell>
          <cell r="U124">
            <v>1</v>
          </cell>
          <cell r="V124" t="str">
            <v>GESTIÓN</v>
          </cell>
          <cell r="W124">
            <v>0.1</v>
          </cell>
          <cell r="X124" t="str">
            <v>NO DE CONVENIOS</v>
          </cell>
          <cell r="Y124">
            <v>0</v>
          </cell>
          <cell r="Z124">
            <v>0</v>
          </cell>
        </row>
        <row r="125">
          <cell r="T125" t="str">
            <v>EJERCER LA VIGILANCIA PARA QUE SE GARANTICE EL 100% EN LA PRESTACION Y SERVICIO DE SALUD DE ATENCION AL CIUDADANO ANUALMENTE</v>
          </cell>
          <cell r="U125">
            <v>100</v>
          </cell>
          <cell r="V125" t="str">
            <v>GESTIÓN</v>
          </cell>
          <cell r="W125">
            <v>32.432432432432435</v>
          </cell>
          <cell r="X125" t="str">
            <v>% DE ATENCION </v>
          </cell>
          <cell r="Y125">
            <v>0</v>
          </cell>
          <cell r="Z125">
            <v>100</v>
          </cell>
        </row>
        <row r="126">
          <cell r="T126" t="str">
            <v> REALIZAR LA CONTRATACION DE UN ASESOR PAR EL TEMA DE SALUD ANUALMENTE</v>
          </cell>
          <cell r="U126">
            <v>4</v>
          </cell>
          <cell r="V126" t="str">
            <v>GESTIÓN</v>
          </cell>
          <cell r="W126">
            <v>67.47</v>
          </cell>
          <cell r="X126" t="str">
            <v>NO DE ASESORES CONTRATADOS</v>
          </cell>
          <cell r="Y126">
            <v>0</v>
          </cell>
          <cell r="Z126">
            <v>1</v>
          </cell>
        </row>
        <row r="127">
          <cell r="T127" t="str">
            <v> </v>
          </cell>
          <cell r="X127" t="str">
            <v/>
          </cell>
          <cell r="Z127" t="str">
            <v> </v>
          </cell>
        </row>
        <row r="128">
          <cell r="T128" t="str">
            <v> </v>
          </cell>
          <cell r="X128" t="str">
            <v/>
          </cell>
          <cell r="Z128" t="str">
            <v> </v>
          </cell>
        </row>
        <row r="129">
          <cell r="T129" t="str">
            <v> </v>
          </cell>
          <cell r="W129">
            <v>66.00916036126262</v>
          </cell>
          <cell r="X129" t="str">
            <v/>
          </cell>
          <cell r="Z129" t="str">
            <v> </v>
          </cell>
        </row>
        <row r="130">
          <cell r="T130" t="str">
            <v> </v>
          </cell>
          <cell r="X130" t="str">
            <v/>
          </cell>
          <cell r="Z130" t="str">
            <v> </v>
          </cell>
        </row>
        <row r="131">
          <cell r="T131" t="str">
            <v>CONSTRUIR PLAN MAESTRO DE ALCANTARILLADO URBANO</v>
          </cell>
          <cell r="U131">
            <v>1</v>
          </cell>
          <cell r="V131" t="str">
            <v>GESTIÓN</v>
          </cell>
          <cell r="W131">
            <v>1.1004977471238966</v>
          </cell>
          <cell r="X131" t="str">
            <v>NO PROYECTOS </v>
          </cell>
          <cell r="Y131">
            <v>0</v>
          </cell>
          <cell r="Z131">
            <v>0</v>
          </cell>
        </row>
        <row r="132">
          <cell r="T132" t="str">
            <v> REALIZACION DE 2 CONVENIOS Y ALIANZAS  ESTRATEGICAS PARA GARANTIZAR EL CUBRIMIENTO DE ALCANTARILLADO EN LA ZONA DE DESARROLLO URBANO SECTOR PPRIMAVERA PARTE BAJA Y LIMONCITOS </v>
          </cell>
          <cell r="U132">
            <v>2</v>
          </cell>
          <cell r="V132" t="str">
            <v>GESTIÓN</v>
          </cell>
          <cell r="W132">
            <v>36.501094545337665</v>
          </cell>
          <cell r="X132" t="str">
            <v>NO DE CONVENIOS</v>
          </cell>
          <cell r="Y132">
            <v>0</v>
          </cell>
          <cell r="Z132">
            <v>1</v>
          </cell>
        </row>
        <row r="133">
          <cell r="T133" t="str">
            <v> REALIZACION DE UN CONVENIO Y ALIANZAS  ESTRATEGICAS PARA  REALIZAR LOS ESTUDIOS DE FCATIBILIDAD  PARA GARANTIZAR EL CUBRIMIENTO DE ALCANTARILLADO EN LA                                     ZONA DE DESARROLLO URBANO SECTOR  SAN ROQUE</v>
          </cell>
          <cell r="U133">
            <v>1</v>
          </cell>
          <cell r="V133" t="str">
            <v>GESTIÓN</v>
          </cell>
          <cell r="W133">
            <v>4.398689495254214</v>
          </cell>
          <cell r="X133" t="str">
            <v>NO DE CONVENIOS</v>
          </cell>
          <cell r="Y133">
            <v>0</v>
          </cell>
          <cell r="Z133">
            <v>0</v>
          </cell>
        </row>
        <row r="134">
          <cell r="T134" t="str">
            <v>  MANTENIMIENTO Y MEJORAMIENTO DEL 100% DE LAS REDES YSISTEMAS DE TRATAMIENTO  EXISTENTES</v>
          </cell>
          <cell r="U134">
            <v>100</v>
          </cell>
          <cell r="V134" t="str">
            <v>MANTENIMIENTO</v>
          </cell>
          <cell r="W134">
            <v>34.0771111849346</v>
          </cell>
          <cell r="X134" t="str">
            <v>% DE SISTEMAS DE ALCANTARILLADO MANTENIDOS Y MEJORADOS</v>
          </cell>
          <cell r="Y134">
            <v>0</v>
          </cell>
          <cell r="Z134">
            <v>25</v>
          </cell>
        </row>
        <row r="135">
          <cell r="T135" t="str">
            <v>  AMPLIACION DE REDES SECTOR PERDICES Y ENTRERIOS</v>
          </cell>
          <cell r="U135">
            <v>2</v>
          </cell>
          <cell r="V135" t="str">
            <v>GESTIÓN</v>
          </cell>
          <cell r="W135">
            <v>3.2573176513176283</v>
          </cell>
          <cell r="X135" t="str">
            <v>NO  DE SECTORES CON AMPLIACION DE RESDE</v>
          </cell>
          <cell r="Y135">
            <v>0</v>
          </cell>
          <cell r="Z135">
            <v>1</v>
          </cell>
        </row>
        <row r="136">
          <cell r="T136" t="str">
            <v> OPTIMIZACION DE REDES ALCANTARILLADO  VEREDA LA MESETA, SECTOR TENGAVITA Y LAS MESAS</v>
          </cell>
          <cell r="U136">
            <v>3</v>
          </cell>
          <cell r="V136" t="str">
            <v>GESTIÓN</v>
          </cell>
          <cell r="W136">
            <v>13.580486105054856</v>
          </cell>
          <cell r="X136" t="str">
            <v>NO DE VEREDAS PRIORIZADAS PARA LA OPTIMIZACION DE REDES DE ALCANTARILLADI</v>
          </cell>
          <cell r="Y136">
            <v>0</v>
          </cell>
          <cell r="Z136">
            <v>0</v>
          </cell>
        </row>
        <row r="137">
          <cell r="T137" t="str">
            <v>CONSTRUCCION DE 12 UNIDADES SANITARIAS</v>
          </cell>
          <cell r="U137">
            <v>12</v>
          </cell>
          <cell r="V137" t="str">
            <v>GESTIÓN</v>
          </cell>
          <cell r="W137">
            <v>7.084803270977138</v>
          </cell>
          <cell r="X137" t="str">
            <v>NO DE UNIDADES CONSTRUIDAS</v>
          </cell>
          <cell r="Y137">
            <v>0</v>
          </cell>
          <cell r="Z137">
            <v>3</v>
          </cell>
        </row>
        <row r="138">
          <cell r="T138" t="str">
            <v> </v>
          </cell>
          <cell r="W138">
            <v>33.99083963873739</v>
          </cell>
          <cell r="X138" t="str">
            <v/>
          </cell>
          <cell r="Z138" t="str">
            <v> </v>
          </cell>
        </row>
        <row r="139">
          <cell r="T139" t="str">
            <v> </v>
          </cell>
          <cell r="X139" t="str">
            <v/>
          </cell>
          <cell r="Z139" t="str">
            <v> </v>
          </cell>
        </row>
        <row r="140">
          <cell r="T140" t="str">
            <v>  REALIZACION DE UN CONVENIO Y ALIANZA ESTRATEGICAS PARA GARANTIZAR EL CUBRIMIENTO DE ACUEDUCTO  EN LA ZONA DE DESARROLLO URBANO SECTOR PRIMAVERA PARTE BAJA </v>
          </cell>
          <cell r="U140">
            <v>1</v>
          </cell>
          <cell r="V140" t="str">
            <v>GESTIÓN</v>
          </cell>
          <cell r="W140">
            <v>1.6680059494748958</v>
          </cell>
          <cell r="X140" t="str">
            <v>NO  DE CONVENIOS GESTIONADOS</v>
          </cell>
          <cell r="Y140">
            <v>0</v>
          </cell>
          <cell r="Z140">
            <v>1</v>
          </cell>
        </row>
        <row r="141">
          <cell r="T141" t="str">
            <v>  REALIZACION DE UN CONVENIO Y ALIANZA ESTRATEGICAS PARA REALIZAR LOS ESTUDIOS DE FACTIBILIDAD Y ASI  GARANTIZAR EL CUBRIMIENTO DE ACUEDUCTO  EN LA ZONA DE DESARROLLO URBANO SECTOR SAN ROQUE</v>
          </cell>
          <cell r="U141">
            <v>1</v>
          </cell>
          <cell r="V141" t="str">
            <v>GESTIÓN</v>
          </cell>
          <cell r="W141">
            <v>0.854853049105884</v>
          </cell>
          <cell r="X141" t="str">
            <v>NO  DE CONVENIOS GESTIONADOS</v>
          </cell>
          <cell r="Y141">
            <v>0</v>
          </cell>
          <cell r="Z141">
            <v>0</v>
          </cell>
        </row>
        <row r="142">
          <cell r="T142" t="str">
            <v>OPTIMIZACION DE SISTEMAS DE ACUEDUCTO BARRIOS PRIMAVERA PARTE BAJA , BARRIO NUEVO Y BUENOS AIRES</v>
          </cell>
          <cell r="U142">
            <v>3</v>
          </cell>
          <cell r="V142" t="str">
            <v>INCREMENTO</v>
          </cell>
          <cell r="W142">
            <v>13.46959944611986</v>
          </cell>
          <cell r="X142" t="str">
            <v>NO DE ACUEDUCTOS OPTIMIZADOS</v>
          </cell>
          <cell r="Y142">
            <v>0</v>
          </cell>
          <cell r="Z142">
            <v>0</v>
          </cell>
        </row>
        <row r="143">
          <cell r="T143" t="str">
            <v> OPTIMIZACION DE 2 ACUEDUCTOS RURALES  (LA PALMA  Y MONTERREDONDO)</v>
          </cell>
          <cell r="U143">
            <v>2</v>
          </cell>
          <cell r="V143" t="str">
            <v>INCREMENTO</v>
          </cell>
          <cell r="W143">
            <v>10.76645715200124</v>
          </cell>
          <cell r="X143" t="str">
            <v>NO DE ACUEDUCTOS OPTIMIZADOS</v>
          </cell>
          <cell r="Y143">
            <v>0</v>
          </cell>
          <cell r="Z143">
            <v>1</v>
          </cell>
        </row>
        <row r="144">
          <cell r="T144" t="str">
            <v>MEJORAMIENTO Y MANTENIMIENTO  A LAS REDES DE ACUEDUCTO RURALES  ( VEREDAS LIMONCITOS, PRIMAVERA, LAS MESAS, TENGAVITA) </v>
          </cell>
          <cell r="U144">
            <v>4</v>
          </cell>
          <cell r="V144" t="str">
            <v>INCREMENTO</v>
          </cell>
          <cell r="W144">
            <v>22.33943858130652</v>
          </cell>
          <cell r="X144" t="str">
            <v>NO DE ACUEDUCTOS MEJORADOS Y MANTENIDOS</v>
          </cell>
          <cell r="Y144">
            <v>0</v>
          </cell>
          <cell r="Z144">
            <v>1</v>
          </cell>
        </row>
        <row r="145">
          <cell r="T145" t="str">
            <v>MEJORAMIENTO, MANTENIMIENTO Y REHABILITACION  DE 12 ACUEDUCTOS RURALES</v>
          </cell>
          <cell r="U145">
            <v>12</v>
          </cell>
          <cell r="V145" t="str">
            <v>INCREMENTO</v>
          </cell>
          <cell r="W145">
            <v>30.282311596766796</v>
          </cell>
          <cell r="X145" t="str">
            <v>NO DE ACUEDUCTOS MEJORADOS,MANTENIDOS O RAHABILITADOS</v>
          </cell>
          <cell r="Y145">
            <v>0</v>
          </cell>
          <cell r="Z145">
            <v>3</v>
          </cell>
        </row>
        <row r="146">
          <cell r="T146" t="str">
            <v>  REALIZAR  48 PRUEBAS IRCA  PARA  VIGILAR LA CALIDAD DEL AGUA DE ACUERDO AL DECRETO 475 DE 1998</v>
          </cell>
          <cell r="U146">
            <v>48</v>
          </cell>
          <cell r="V146" t="str">
            <v>GESTIÓN</v>
          </cell>
          <cell r="W146">
            <v>1.593076776591117</v>
          </cell>
          <cell r="X146" t="str">
            <v>NO DE PRUEBAS REALIZADAS</v>
          </cell>
          <cell r="Y146">
            <v>0</v>
          </cell>
          <cell r="Z146">
            <v>12</v>
          </cell>
        </row>
        <row r="147">
          <cell r="T147" t="str">
            <v>BRINDAR SERVICIOS PUBLICOS AL 100% DE LA POBLACION DESPLAZADA LOCALIZADA EN EL AREA URBANA</v>
          </cell>
          <cell r="U147">
            <v>100</v>
          </cell>
          <cell r="V147" t="str">
            <v>INCREMENTO</v>
          </cell>
          <cell r="W147">
            <v>19.026257448633686</v>
          </cell>
          <cell r="X147" t="str">
            <v>% DE COBERTURA</v>
          </cell>
          <cell r="Y147">
            <v>10</v>
          </cell>
          <cell r="Z147">
            <v>17</v>
          </cell>
        </row>
        <row r="148">
          <cell r="T148" t="str">
            <v> </v>
          </cell>
          <cell r="X148" t="str">
            <v/>
          </cell>
          <cell r="Z148" t="str">
            <v> </v>
          </cell>
        </row>
        <row r="149">
          <cell r="T149" t="str">
            <v> </v>
          </cell>
          <cell r="X149" t="str">
            <v/>
          </cell>
          <cell r="Z149" t="str">
            <v> </v>
          </cell>
        </row>
        <row r="150">
          <cell r="T150" t="str">
            <v> </v>
          </cell>
          <cell r="W150">
            <v>100</v>
          </cell>
          <cell r="X150" t="str">
            <v/>
          </cell>
          <cell r="Z150" t="str">
            <v> </v>
          </cell>
        </row>
        <row r="151">
          <cell r="T151" t="str">
            <v> </v>
          </cell>
          <cell r="X151" t="str">
            <v/>
          </cell>
          <cell r="Z151" t="str">
            <v> </v>
          </cell>
        </row>
        <row r="152">
          <cell r="T152" t="str">
            <v>  ATENCION INTERDISCIPLINARIA AL 100% DE LA NIÑEZ PARA GARANTIZAR EL FORTALECIMIENTO DE SUS VALORES Y DESARROLLO PSICOMOTRIZ ATRAVES DE COMPES</v>
          </cell>
          <cell r="U152">
            <v>100</v>
          </cell>
          <cell r="V152" t="str">
            <v>GESTIÓN</v>
          </cell>
          <cell r="W152">
            <v>5.406460971935501</v>
          </cell>
          <cell r="X152" t="str">
            <v>·% ATENCION A LA NIÑEZ </v>
          </cell>
          <cell r="Y152">
            <v>0</v>
          </cell>
          <cell r="Z152">
            <v>25</v>
          </cell>
        </row>
        <row r="153">
          <cell r="T153" t="str">
            <v>GARANTIZAR 2 JORNADAS DE CAPACITACION A LOS MENORES ANUALES EN EL RECONOCIMIENTO DE SUS DERECHOS Y DEBERES</v>
          </cell>
          <cell r="U153">
            <v>8</v>
          </cell>
          <cell r="V153" t="str">
            <v>GESTIÓN</v>
          </cell>
          <cell r="W153">
            <v>1.3948557719131842</v>
          </cell>
          <cell r="X153" t="str">
            <v>NO. JORNADAS DE CAPACITACION </v>
          </cell>
          <cell r="Y153">
            <v>0</v>
          </cell>
          <cell r="Z153">
            <v>2</v>
          </cell>
        </row>
        <row r="154">
          <cell r="T154" t="str">
            <v> 7 JORNADAS DE PREVENCION Y CONTRA LA DROGADICCION, TABAQUISMO Y ALCOHOLISMO</v>
          </cell>
          <cell r="U154">
            <v>7</v>
          </cell>
          <cell r="V154" t="str">
            <v>GESTIÓN</v>
          </cell>
          <cell r="W154">
            <v>1.3948557719131842</v>
          </cell>
          <cell r="X154" t="str">
            <v>NO. JORNADAS DE CAPACITACION </v>
          </cell>
          <cell r="Y154">
            <v>0</v>
          </cell>
          <cell r="Z154">
            <v>1</v>
          </cell>
        </row>
        <row r="155">
          <cell r="T155" t="str">
            <v>REALIZAR UN CONVENIO ANUAL CON ICBF FORTALECER EL PROGRAMA DE REFRIGERIOS REFORZADOS AL 100% DE LA POBLACION ESTUDIANTIL</v>
          </cell>
          <cell r="U155">
            <v>4</v>
          </cell>
          <cell r="V155" t="str">
            <v>GESTIÓN</v>
          </cell>
          <cell r="W155">
            <v>31.05925347319087</v>
          </cell>
          <cell r="X155" t="str">
            <v>NO. DE  CONVENIOS </v>
          </cell>
          <cell r="Y155">
            <v>0</v>
          </cell>
          <cell r="Z155">
            <v>1</v>
          </cell>
        </row>
        <row r="156">
          <cell r="T156" t="str">
            <v>MANTENER LA COBERTURA DE LOS 56 NIÑOS Y NIÑAS VICTIMAS DEL CONFLICTO VINCULADOS A LOS PROGRAMAS DEL ICBF</v>
          </cell>
          <cell r="U156">
            <v>56</v>
          </cell>
          <cell r="V156" t="str">
            <v>MANTENIMIENTO</v>
          </cell>
          <cell r="W156">
            <v>2.7897115438263684</v>
          </cell>
          <cell r="X156" t="str">
            <v>NO. DE  NIÑOS Y NIÑAS</v>
          </cell>
          <cell r="Y156">
            <v>56</v>
          </cell>
          <cell r="Z156">
            <v>56</v>
          </cell>
        </row>
        <row r="157">
          <cell r="T157" t="str">
            <v>REALIZAR 1 CONVENIO ANUAL CON EL ICBF EL PROGRAMA FAMILIAS EN ACCION Y LA RED UNIDOS GARANTIZAR EL SOPORTE NUTRICIONAL NECESARIO A TODOS LOS NIÑOS Y NIÑAS CON NBI</v>
          </cell>
          <cell r="U157">
            <v>4</v>
          </cell>
          <cell r="V157" t="str">
            <v>GESTIÓN</v>
          </cell>
          <cell r="W157">
            <v>12.327735312168722</v>
          </cell>
          <cell r="X157" t="str">
            <v>NO. DE  CONVENIOS </v>
          </cell>
          <cell r="Y157">
            <v>0</v>
          </cell>
          <cell r="Z157">
            <v>1</v>
          </cell>
        </row>
        <row r="158">
          <cell r="T158" t="str">
            <v>·         REALIZAR EL SEGUIMIENTO A TRAVES DEL PIC DE TODOS LOS VECTORES DE CRECIMEINTO Y DESARROLLO Y ATENCION PRIORITARIA EN SALUD UNA VEZ AL AÑO</v>
          </cell>
          <cell r="U158">
            <v>4</v>
          </cell>
          <cell r="V158" t="str">
            <v>GESTIÓN</v>
          </cell>
          <cell r="W158">
            <v>28.57</v>
          </cell>
          <cell r="X158" t="str">
            <v>NO DE SEGUIMIENTOS</v>
          </cell>
          <cell r="Y158">
            <v>0</v>
          </cell>
          <cell r="Z158">
            <v>1</v>
          </cell>
        </row>
        <row r="159">
          <cell r="T159" t="str">
            <v>·         DAR PRIORIDAD EN LA ASIGANCION DE SUBSIDIOS A AQUELLAS FAMILIAS CON POBLACION INFANTIL</v>
          </cell>
          <cell r="U159">
            <v>100</v>
          </cell>
          <cell r="V159" t="str">
            <v>GESTIÓN</v>
          </cell>
          <cell r="W159">
            <v>1.3948557719131842</v>
          </cell>
          <cell r="X159" t="str">
            <v>% EN PRIORIDAD </v>
          </cell>
          <cell r="Y159">
            <v>0</v>
          </cell>
          <cell r="Z159">
            <v>25</v>
          </cell>
        </row>
        <row r="160">
          <cell r="T160" t="str">
            <v>·         FACILITAR ESPACIOS DE INTERACCION EN CADA SECTOR POR LO MENOS UNA VEZ AL AÑO (CELEBRACION DIA DEL NIÑO Y VACACIONES RECREATIVAS)</v>
          </cell>
          <cell r="U160">
            <v>4</v>
          </cell>
          <cell r="V160" t="str">
            <v>GESTIÓN</v>
          </cell>
          <cell r="W160">
            <v>2.7897115438263684</v>
          </cell>
          <cell r="X160" t="str">
            <v># DE ESPACIOS HABILITADOS </v>
          </cell>
          <cell r="Y160">
            <v>0</v>
          </cell>
          <cell r="Z160">
            <v>1</v>
          </cell>
        </row>
        <row r="161">
          <cell r="T161" t="str">
            <v>·         EN ALIANZA ESTARTEGICA CONSTRUCCION DE 1 HOGAR COMUNITARIO </v>
          </cell>
          <cell r="U161">
            <v>1</v>
          </cell>
          <cell r="V161" t="str">
            <v>GESTIÓN</v>
          </cell>
          <cell r="W161">
            <v>0.1</v>
          </cell>
          <cell r="X161" t="str">
            <v>NO. CONSTRUCCION </v>
          </cell>
          <cell r="Y161">
            <v>0</v>
          </cell>
          <cell r="Z161">
            <v>0</v>
          </cell>
        </row>
        <row r="162">
          <cell r="T162" t="str">
            <v>·         DOTACION HOGARES COMUNITARIOS 1 AL AÑO</v>
          </cell>
          <cell r="U162">
            <v>4</v>
          </cell>
          <cell r="V162" t="str">
            <v>GESTIÓN</v>
          </cell>
          <cell r="W162">
            <v>5.098197846342687</v>
          </cell>
          <cell r="X162" t="str">
            <v>N O. DOTACIONES </v>
          </cell>
          <cell r="Y162">
            <v>0</v>
          </cell>
          <cell r="Z162">
            <v>1</v>
          </cell>
        </row>
        <row r="163">
          <cell r="T163" t="str">
            <v>·         DOTACION A LAS MADRES COMUNITARIAS UNA VEZ AL AÑO</v>
          </cell>
          <cell r="U163">
            <v>4</v>
          </cell>
          <cell r="V163" t="str">
            <v>GESTIÓN</v>
          </cell>
          <cell r="W163">
            <v>1.3948557719131842</v>
          </cell>
          <cell r="X163" t="str">
            <v>N O. DOTACIONES </v>
          </cell>
          <cell r="Y163">
            <v>0</v>
          </cell>
          <cell r="Z163">
            <v>1</v>
          </cell>
        </row>
        <row r="164">
          <cell r="T164" t="str">
            <v>·         HABILITAR 4 PARQUE INFANTILES PARA QUE PUEDAN DESARROLLAR SUS DESTREZAS Y HABILIDADES</v>
          </cell>
          <cell r="U164">
            <v>4</v>
          </cell>
          <cell r="V164" t="str">
            <v>GESTIÓN</v>
          </cell>
          <cell r="W164">
            <v>3.4871394297829603</v>
          </cell>
          <cell r="X164" t="str">
            <v>N O. CONSTRUCCION PARQUES INFANTILES </v>
          </cell>
          <cell r="Y164">
            <v>0</v>
          </cell>
          <cell r="Z164">
            <v>1</v>
          </cell>
        </row>
        <row r="165">
          <cell r="T165" t="str">
            <v>·         SEMILLEROS DE CULTURA GARANTIZANDO EL ACCESO A POR LO MENOS 100 NIÑOS</v>
          </cell>
          <cell r="U165">
            <v>100</v>
          </cell>
          <cell r="V165" t="str">
            <v>GESTIÓN</v>
          </cell>
          <cell r="W165">
            <v>2.092283657869776</v>
          </cell>
          <cell r="X165" t="str">
            <v>NO NIÑOS</v>
          </cell>
          <cell r="Y165">
            <v>0</v>
          </cell>
          <cell r="Z165">
            <v>25</v>
          </cell>
        </row>
        <row r="166">
          <cell r="T166" t="str">
            <v>·         REALIZAR JORNADAS ESPECIALES CON LA REGISTRADURIA PARA EXPEDICIONDE REGISTROS, TARJETA DE IDENTIDAD UNA VEZ AL AÑO</v>
          </cell>
          <cell r="U166">
            <v>4</v>
          </cell>
          <cell r="V166" t="str">
            <v>GESTIÓN</v>
          </cell>
          <cell r="W166">
            <v>0.6974278859565921</v>
          </cell>
          <cell r="X166" t="str">
            <v>NO. JORNADAS   </v>
          </cell>
          <cell r="Y166">
            <v>0</v>
          </cell>
          <cell r="Z166">
            <v>1</v>
          </cell>
        </row>
        <row r="167">
          <cell r="T167" t="str">
            <v> </v>
          </cell>
          <cell r="X167" t="str">
            <v/>
          </cell>
          <cell r="Z167" t="str">
            <v> </v>
          </cell>
        </row>
        <row r="168">
          <cell r="T168" t="str">
            <v> </v>
          </cell>
          <cell r="W168">
            <v>100</v>
          </cell>
          <cell r="X168" t="str">
            <v/>
          </cell>
          <cell r="Z168" t="str">
            <v> </v>
          </cell>
        </row>
        <row r="169">
          <cell r="T169" t="str">
            <v> </v>
          </cell>
          <cell r="X169" t="str">
            <v/>
          </cell>
          <cell r="Z169" t="str">
            <v> </v>
          </cell>
        </row>
        <row r="170">
          <cell r="T170" t="str">
            <v>·         DESARROLLAR UNA POLITICA MUNICIPAL PARA LA  JUVENTUD</v>
          </cell>
          <cell r="U170">
            <v>1</v>
          </cell>
          <cell r="V170" t="str">
            <v>GESTIÓN</v>
          </cell>
          <cell r="W170">
            <v>1.677099952253738</v>
          </cell>
          <cell r="X170" t="str">
            <v>NO DE POLITICAS DESARROLLADAS</v>
          </cell>
          <cell r="Y170">
            <v>0</v>
          </cell>
          <cell r="Z170">
            <v>1</v>
          </cell>
        </row>
        <row r="171">
          <cell r="T171" t="str">
            <v>·         ACOMPAÑAMIENTO PSICOSOICAL AL 100% DE LOS JOVENES EN SU ETAPA ESCOLAR </v>
          </cell>
          <cell r="U171">
            <v>100</v>
          </cell>
          <cell r="V171" t="str">
            <v>GESTIÓN</v>
          </cell>
          <cell r="W171">
            <v>34.72</v>
          </cell>
          <cell r="X171" t="str">
            <v>% ACOMPAÑAMIENTO</v>
          </cell>
          <cell r="Y171">
            <v>100</v>
          </cell>
          <cell r="Z171">
            <v>100</v>
          </cell>
        </row>
        <row r="172">
          <cell r="T172" t="str">
            <v>·         FACILITAR EL ACCESOS A LA EDUCACION SUPERIOR MEDIANTE LA CELEBRACION DE CONVENIOS CON ENTIDADES DE EDUCACION SUPERIOR MEDIANTE EL PROGRAMA UNA VEZ AL AÑO</v>
          </cell>
          <cell r="U172">
            <v>4</v>
          </cell>
          <cell r="V172" t="str">
            <v>GESTIÓN</v>
          </cell>
          <cell r="W172">
            <v>6.2933574459798916</v>
          </cell>
          <cell r="X172" t="str">
            <v>NO. CONVENIOS </v>
          </cell>
          <cell r="Y172">
            <v>0</v>
          </cell>
          <cell r="Z172">
            <v>1</v>
          </cell>
        </row>
        <row r="173">
          <cell r="T173" t="str">
            <v>REALIZAR UN CONVENIO GOBER – ICETEX FACILIATR EL ACCESO A CARRERAS PROFESIONALES </v>
          </cell>
          <cell r="U173">
            <v>1</v>
          </cell>
          <cell r="V173" t="str">
            <v>GESTIÓN</v>
          </cell>
          <cell r="W173">
            <v>0.1</v>
          </cell>
          <cell r="X173" t="str">
            <v>NO. CONVENIOS </v>
          </cell>
          <cell r="Y173">
            <v>0</v>
          </cell>
          <cell r="Z173">
            <v>1</v>
          </cell>
        </row>
        <row r="174">
          <cell r="T174" t="str">
            <v>·         JORNADAS DE PREVENCION CONTRA LA DROGADICCION, TABAQUISMO Y ALCOHOLISMO UNA VEZ AL AÑO</v>
          </cell>
          <cell r="U174">
            <v>4</v>
          </cell>
          <cell r="V174" t="str">
            <v>GESTIÓN</v>
          </cell>
          <cell r="W174">
            <v>45.79590279714927</v>
          </cell>
          <cell r="X174" t="str">
            <v>NO, JORNADAS</v>
          </cell>
          <cell r="Y174">
            <v>0</v>
          </cell>
          <cell r="Z174">
            <v>1</v>
          </cell>
        </row>
        <row r="175">
          <cell r="T175" t="str">
            <v>·         CONVENIO ICBF FORTALECER IMPLEMENTACION DE 2 CLUBES JUVENILES Y PREJUVENILES </v>
          </cell>
          <cell r="U175">
            <v>2</v>
          </cell>
          <cell r="V175" t="str">
            <v>GESTIÓN</v>
          </cell>
          <cell r="W175">
            <v>5.287083804166662</v>
          </cell>
          <cell r="X175" t="str">
            <v>NO. DE CLUBES</v>
          </cell>
          <cell r="Y175">
            <v>0</v>
          </cell>
          <cell r="Z175">
            <v>0</v>
          </cell>
        </row>
        <row r="176">
          <cell r="T176" t="str">
            <v>·         INTEGRAR A 50  JOVENES AL PLAN TURISTICO MUNICIPAL  COMO GUIAS</v>
          </cell>
          <cell r="U176">
            <v>50</v>
          </cell>
          <cell r="V176" t="str">
            <v>GESTIÓN</v>
          </cell>
          <cell r="W176">
            <v>2.643541902083331</v>
          </cell>
          <cell r="X176" t="str">
            <v>NO DE JOVENES INTEGRADOS</v>
          </cell>
          <cell r="Y176">
            <v>0</v>
          </cell>
          <cell r="Z176">
            <v>0</v>
          </cell>
        </row>
        <row r="177">
          <cell r="T177" t="str">
            <v>·         ACERCAR A 50 JOVENES AL USO RESPONSABLE DE LAS TIC</v>
          </cell>
          <cell r="U177">
            <v>50</v>
          </cell>
          <cell r="V177" t="str">
            <v>GESTIÓN</v>
          </cell>
          <cell r="W177">
            <v>3.4820918782102</v>
          </cell>
          <cell r="X177" t="str">
            <v>NO DE JOVENES INTEGRADOS</v>
          </cell>
          <cell r="Y177">
            <v>0</v>
          </cell>
          <cell r="Z177">
            <v>12</v>
          </cell>
        </row>
        <row r="178">
          <cell r="T178" t="str">
            <v> </v>
          </cell>
          <cell r="X178" t="str">
            <v/>
          </cell>
          <cell r="Z178" t="str">
            <v> </v>
          </cell>
        </row>
        <row r="179">
          <cell r="T179" t="str">
            <v> </v>
          </cell>
          <cell r="W179">
            <v>100</v>
          </cell>
          <cell r="X179" t="str">
            <v/>
          </cell>
          <cell r="Z179" t="str">
            <v> </v>
          </cell>
        </row>
        <row r="180">
          <cell r="T180" t="str">
            <v> </v>
          </cell>
          <cell r="X180" t="str">
            <v/>
          </cell>
          <cell r="Z180" t="str">
            <v> </v>
          </cell>
        </row>
        <row r="181">
          <cell r="T181" t="str">
            <v>·         REALIZAR EL CENSO MUNICIPAL DE SITUACION DE DISCAPACIDAD</v>
          </cell>
          <cell r="U181">
            <v>1</v>
          </cell>
          <cell r="V181" t="str">
            <v>GESTIÓN</v>
          </cell>
          <cell r="W181">
            <v>2.538223061422222</v>
          </cell>
          <cell r="X181" t="str">
            <v>NO. DE CENSOS </v>
          </cell>
          <cell r="Y181">
            <v>0</v>
          </cell>
          <cell r="Z181">
            <v>1</v>
          </cell>
        </row>
        <row r="182">
          <cell r="T182" t="str">
            <v>·         GRANATIZAR QUE EL 100% DE LA POBLACION EN DISCAPACIDAD TENGA PRESCRIPCION MEDICA</v>
          </cell>
          <cell r="U182">
            <v>100</v>
          </cell>
          <cell r="V182" t="str">
            <v>INCREMENTO</v>
          </cell>
          <cell r="W182">
            <v>7.871684099103334</v>
          </cell>
          <cell r="X182" t="str">
            <v>%  PRESCRIPCION MEDICA</v>
          </cell>
          <cell r="Y182">
            <v>0</v>
          </cell>
          <cell r="Z182">
            <v>25</v>
          </cell>
        </row>
        <row r="183">
          <cell r="T183" t="str">
            <v>VINCULAR A LA POBLACION EN DISCAPACIDAD (5 DISCAPACITADOS) VICTIMA DEL CONFLICTO A LOS DIFERENTES PROGRAMAS DEL MUNICIPIO ANUALMENTE</v>
          </cell>
          <cell r="U183">
            <v>5</v>
          </cell>
          <cell r="V183" t="str">
            <v>GESTIÓN</v>
          </cell>
          <cell r="W183">
            <v>10.540010922291112</v>
          </cell>
          <cell r="X183" t="str">
            <v>NO DE PERSONAS DISCAPACITADAS</v>
          </cell>
          <cell r="Y183">
            <v>0</v>
          </cell>
          <cell r="Z183">
            <v>5</v>
          </cell>
        </row>
        <row r="184">
          <cell r="T184" t="str">
            <v>AUMENTAR EN UN 50% LOS ELEMENTOS Y TRATAMIENTOS PARA DISMINUIR LA DISCAPACIDAD EN COORDINACION CON LAS DEMAS ENTIDADES</v>
          </cell>
          <cell r="U184">
            <v>50</v>
          </cell>
          <cell r="V184" t="str">
            <v>GESTIÓN</v>
          </cell>
          <cell r="W184">
            <v>52.70005461145556</v>
          </cell>
          <cell r="X184" t="str">
            <v>% DE ELEMENTOS Y TRATAMIENTOS </v>
          </cell>
          <cell r="Y184">
            <v>0</v>
          </cell>
          <cell r="Z184">
            <v>12.5</v>
          </cell>
        </row>
        <row r="185">
          <cell r="T185" t="str">
            <v>·         REALIZAR EL SEGUIMIENTO A TRAVES DEL PIC DE TODOS LOS VECTORES DISCAPACITADOS UNA VEZ AL AÑO</v>
          </cell>
          <cell r="U185">
            <v>4</v>
          </cell>
          <cell r="V185" t="str">
            <v>GESTIÓN</v>
          </cell>
          <cell r="W185">
            <v>5.270005461145556</v>
          </cell>
          <cell r="X185" t="str">
            <v>NO. DE VISITAS DE SEGUIMEINTOS </v>
          </cell>
          <cell r="Y185">
            <v>0</v>
          </cell>
          <cell r="Z185">
            <v>1</v>
          </cell>
        </row>
        <row r="186">
          <cell r="T186" t="str">
            <v>·         MANTENER POR LO MENOS AL 50% DE LA PARTICIPACION DE LA POBLACION DISCAPACITADAS EN LOS PROCESOS ADMINISTRATIVOS, COMUNITARIOS Y POLITICOS.</v>
          </cell>
          <cell r="U186">
            <v>50</v>
          </cell>
          <cell r="V186" t="str">
            <v>MANTENIMIENTO</v>
          </cell>
          <cell r="W186">
            <v>10.540010922291112</v>
          </cell>
          <cell r="X186" t="str">
            <v>% DE PARTICIPACION </v>
          </cell>
          <cell r="Y186">
            <v>0</v>
          </cell>
          <cell r="Z186">
            <v>50</v>
          </cell>
        </row>
        <row r="187">
          <cell r="T187" t="str">
            <v>·         MEJORAR EN UN 80% EL ACCESO A LOS BIENES DE USO PÚBLICO MUNICIPAL</v>
          </cell>
          <cell r="U187">
            <v>80</v>
          </cell>
          <cell r="V187" t="str">
            <v>GESTIÓN</v>
          </cell>
          <cell r="W187">
            <v>10.540010922291112</v>
          </cell>
          <cell r="X187" t="str">
            <v>% MEJORAMIENTO DE ACCESOS PUBLICOS</v>
          </cell>
          <cell r="Y187">
            <v>0</v>
          </cell>
          <cell r="Z187">
            <v>20</v>
          </cell>
        </row>
        <row r="188">
          <cell r="T188" t="str">
            <v> </v>
          </cell>
          <cell r="X188" t="str">
            <v/>
          </cell>
          <cell r="Z188" t="str">
            <v> </v>
          </cell>
        </row>
        <row r="189">
          <cell r="T189" t="str">
            <v> </v>
          </cell>
          <cell r="W189">
            <v>100</v>
          </cell>
          <cell r="X189" t="str">
            <v/>
          </cell>
          <cell r="Z189" t="str">
            <v> </v>
          </cell>
        </row>
        <row r="190">
          <cell r="T190" t="str">
            <v> </v>
          </cell>
          <cell r="X190" t="str">
            <v/>
          </cell>
          <cell r="Z190" t="str">
            <v> </v>
          </cell>
        </row>
        <row r="191">
          <cell r="T191" t="str">
            <v>·         REALIZAR EL CENSO MUNICIPAL DEL ADULTO MAYOR PRIORIZANDO DE ACIERDO AL NBI UNA VEZ AL AÑO</v>
          </cell>
          <cell r="U191">
            <v>4</v>
          </cell>
          <cell r="V191" t="str">
            <v>GESTIÓN</v>
          </cell>
          <cell r="W191">
            <v>12.260384109624555</v>
          </cell>
          <cell r="X191" t="str">
            <v>NO. CENSOS</v>
          </cell>
          <cell r="Y191">
            <v>0</v>
          </cell>
          <cell r="Z191">
            <v>1</v>
          </cell>
        </row>
        <row r="192">
          <cell r="T192" t="str">
            <v>·         REALIZAR EL SEGUIMIENTO A TRAVES DEL PIC DE TODOS LOS VECTORES ADULTO MAYOR UNA VEZ AL AÑO</v>
          </cell>
          <cell r="U192">
            <v>4</v>
          </cell>
          <cell r="V192" t="str">
            <v>GESTIÓN</v>
          </cell>
          <cell r="W192">
            <v>10.517164151511519</v>
          </cell>
          <cell r="X192" t="str">
            <v>NO. DE VISITAS DE SEGUIMEINTOS </v>
          </cell>
          <cell r="Y192">
            <v>0</v>
          </cell>
          <cell r="Z192">
            <v>1</v>
          </cell>
        </row>
        <row r="193">
          <cell r="T193" t="str">
            <v>·         DESARROLAR JORNADAS DE INTEGRACION DEL ADULTO MAYOR PARA EL DESARROLLO DE SUS HABILIDADES UNA VEZ AL AÑO</v>
          </cell>
          <cell r="U193">
            <v>4</v>
          </cell>
          <cell r="V193" t="str">
            <v>GESTIÓN</v>
          </cell>
          <cell r="W193">
            <v>48.747229996515316</v>
          </cell>
          <cell r="X193" t="str">
            <v>N. DE JORNADAS </v>
          </cell>
          <cell r="Y193">
            <v>0</v>
          </cell>
          <cell r="Z193">
            <v>1</v>
          </cell>
        </row>
        <row r="194">
          <cell r="T194" t="str">
            <v>·         DESARROLLAR UN PROYECTO PRODUCTIVO ANUAL CON EL ADULTO MAYOR</v>
          </cell>
          <cell r="U194">
            <v>4</v>
          </cell>
          <cell r="V194" t="str">
            <v>INCREMENTO</v>
          </cell>
          <cell r="W194">
            <v>14.461100708328336</v>
          </cell>
          <cell r="X194" t="str">
            <v>NO PROYECTOS </v>
          </cell>
          <cell r="Y194">
            <v>0</v>
          </cell>
          <cell r="Z194">
            <v>1</v>
          </cell>
        </row>
        <row r="195">
          <cell r="T195" t="str">
            <v>·         MANTENER POR LO MENOS EL 50% DE LA PARTICIPACION DE LA POBLACION DISCAPACITADAS EN LOS PROCESOS ADMINISTRATIVOS, COMUNITARIOS Y POLITICOS.</v>
          </cell>
          <cell r="U195">
            <v>50</v>
          </cell>
          <cell r="V195" t="str">
            <v>MANTENIMIENTO</v>
          </cell>
          <cell r="W195">
            <v>11.83180947258162</v>
          </cell>
          <cell r="X195" t="str">
            <v>% DE PARTICIPACION </v>
          </cell>
          <cell r="Y195">
            <v>0</v>
          </cell>
          <cell r="Z195">
            <v>50</v>
          </cell>
        </row>
        <row r="196">
          <cell r="T196" t="str">
            <v>MANTENER EL CONVENIO PROSPERAR  PARA BONOS PENSIONALES</v>
          </cell>
          <cell r="U196">
            <v>1</v>
          </cell>
          <cell r="V196" t="str">
            <v>MANTENIMIENTO</v>
          </cell>
          <cell r="W196">
            <v>1.051716415151152</v>
          </cell>
          <cell r="X196" t="str">
            <v>NO DE CONVENIOS MANTENIDOS</v>
          </cell>
          <cell r="Y196">
            <v>1</v>
          </cell>
          <cell r="Z196">
            <v>1</v>
          </cell>
        </row>
        <row r="197">
          <cell r="T197" t="str">
            <v>·         MANTENER CONVENIO ICBF PARA LA PROVICION DE MERCADOS</v>
          </cell>
          <cell r="U197">
            <v>1</v>
          </cell>
          <cell r="V197" t="str">
            <v>MANTENIMIENTO</v>
          </cell>
          <cell r="W197">
            <v>1.1305951462874884</v>
          </cell>
          <cell r="X197" t="str">
            <v>NO. CONVENIOS </v>
          </cell>
          <cell r="Y197">
            <v>1</v>
          </cell>
          <cell r="Z197">
            <v>1</v>
          </cell>
        </row>
        <row r="198">
          <cell r="T198" t="str">
            <v> </v>
          </cell>
          <cell r="X198" t="str">
            <v/>
          </cell>
          <cell r="Z198" t="str">
            <v> </v>
          </cell>
        </row>
        <row r="199">
          <cell r="T199" t="str">
            <v> </v>
          </cell>
          <cell r="W199">
            <v>100</v>
          </cell>
          <cell r="X199" t="str">
            <v/>
          </cell>
          <cell r="Z199" t="str">
            <v> </v>
          </cell>
        </row>
        <row r="200">
          <cell r="T200" t="str">
            <v> </v>
          </cell>
          <cell r="X200" t="str">
            <v/>
          </cell>
          <cell r="Z200" t="str">
            <v> </v>
          </cell>
        </row>
        <row r="201">
          <cell r="T201" t="str">
            <v>GARANTIZAR LOS DOCUMENTOS DE IDENTIDAD A LA POBLACION VICTIMA DEL CONFLICTO</v>
          </cell>
          <cell r="U201">
            <v>20</v>
          </cell>
          <cell r="V201" t="str">
            <v>GESTIÓN</v>
          </cell>
          <cell r="W201">
            <v>2.311604253351826</v>
          </cell>
          <cell r="X201" t="str">
            <v>NO DE PERSONAS DOCUMENTADAS</v>
          </cell>
          <cell r="Y201">
            <v>0</v>
          </cell>
          <cell r="Z201">
            <v>5</v>
          </cell>
        </row>
        <row r="202">
          <cell r="T202" t="str">
            <v>AFILIACION DE LAS 146 VICTIMAS DEL CONFLICTO A LOS SERVICIOS FUNERARIOS</v>
          </cell>
          <cell r="U202">
            <v>146</v>
          </cell>
          <cell r="V202" t="str">
            <v>GESTIÓN</v>
          </cell>
          <cell r="W202">
            <v>9.246417013407305</v>
          </cell>
          <cell r="X202" t="str">
            <v>NO DE PERSONAS AFILIADAS</v>
          </cell>
          <cell r="Y202">
            <v>0</v>
          </cell>
          <cell r="Z202">
            <v>35</v>
          </cell>
        </row>
        <row r="203">
          <cell r="T203" t="str">
            <v>GARANTIZAR LAS AYUDAS HUMANITARIAS A LA  POBLACION VICTIMA DEL CONFLICTO QUE LLEGE POR PRIMERA VEZ AL MUNICIPIO UNA VEZ AL AÑO</v>
          </cell>
          <cell r="U203">
            <v>4</v>
          </cell>
          <cell r="V203" t="str">
            <v>GESTIÓN</v>
          </cell>
          <cell r="W203">
            <v>77.80859916782246</v>
          </cell>
          <cell r="X203" t="str">
            <v>NO DE AYUDAS ANUALES</v>
          </cell>
          <cell r="Y203">
            <v>1</v>
          </cell>
          <cell r="Z203">
            <v>1</v>
          </cell>
        </row>
        <row r="204">
          <cell r="T204" t="str">
            <v>REALIZAR Y ACTUALIZAR ANUALMENTE EL DOCUMENTO DE LOS HECHOS VICTIMIZANTES DE LAS VICTIMAS DEL CONFLICTO ARMADO UNA VEZ AL AÑO</v>
          </cell>
          <cell r="U204">
            <v>1</v>
          </cell>
          <cell r="V204" t="str">
            <v>GESTIÓN</v>
          </cell>
          <cell r="W204">
            <v>2.311604253351826</v>
          </cell>
          <cell r="X204" t="str">
            <v>NO DE DOCUMENTOS REALIZADOS</v>
          </cell>
          <cell r="Y204">
            <v>0</v>
          </cell>
          <cell r="Z204">
            <v>1</v>
          </cell>
        </row>
        <row r="205">
          <cell r="T205" t="str">
            <v>REALIZAR EL MAPA DE RIESGOS  VICTIMAS DEL CONFLICTO Y ACTUALIZARLO ANUALMENTE</v>
          </cell>
          <cell r="U205">
            <v>1</v>
          </cell>
          <cell r="V205" t="str">
            <v>GESTIÓN</v>
          </cell>
          <cell r="W205">
            <v>4.623208506703652</v>
          </cell>
          <cell r="X205" t="str">
            <v>NO DE MAPAS REALIZADOS</v>
          </cell>
          <cell r="Y205">
            <v>0</v>
          </cell>
          <cell r="Z205">
            <v>1</v>
          </cell>
        </row>
        <row r="206">
          <cell r="T206" t="str">
            <v>ESTABLECER  MECANISMOS QUE GARANTICEN LA PREVENCION , PROTECCION Y ATENCION INTEGRAL AL 100% DE LA POBLACION VICTIMA</v>
          </cell>
          <cell r="U206">
            <v>100</v>
          </cell>
          <cell r="V206" t="str">
            <v>GESTIÓN</v>
          </cell>
          <cell r="W206">
            <v>2.311604253351826</v>
          </cell>
          <cell r="X206" t="str">
            <v>% DE POBLACION FAVORECIDA</v>
          </cell>
          <cell r="Y206">
            <v>100</v>
          </cell>
          <cell r="Z206">
            <v>100</v>
          </cell>
        </row>
        <row r="207">
          <cell r="T207" t="str">
            <v>REALIZAR UNA CAPACITACION EN DERECHOS HUMANOS CADA AÑO</v>
          </cell>
          <cell r="U207">
            <v>4</v>
          </cell>
          <cell r="V207" t="str">
            <v>GESTIÓN</v>
          </cell>
          <cell r="W207">
            <v>1.3869625520110958</v>
          </cell>
          <cell r="X207" t="str">
            <v>NO DE CAPACITACIONE S</v>
          </cell>
          <cell r="Y207">
            <v>0</v>
          </cell>
          <cell r="Z207">
            <v>1</v>
          </cell>
        </row>
        <row r="208">
          <cell r="T208" t="str">
            <v> </v>
          </cell>
          <cell r="X208" t="str">
            <v/>
          </cell>
          <cell r="Z208" t="str">
            <v> </v>
          </cell>
        </row>
        <row r="209">
          <cell r="T209" t="str">
            <v> </v>
          </cell>
          <cell r="W209">
            <v>100</v>
          </cell>
          <cell r="X209" t="str">
            <v/>
          </cell>
          <cell r="Z209" t="str">
            <v> </v>
          </cell>
        </row>
        <row r="210">
          <cell r="T210" t="str">
            <v> </v>
          </cell>
          <cell r="X210" t="str">
            <v/>
          </cell>
          <cell r="Z210" t="str">
            <v> </v>
          </cell>
        </row>
        <row r="211">
          <cell r="T211" t="str">
            <v>·         GARANTIZA LA PROTECCION Y GOZE EFECTIVO DE  LOS DERECHOS DE LA MUJER A TRAVES DE LA COMISARIA DE FAMILIA MEDIANTE LA REALIZACION DE 7 CAMPAÑAS PUBLICITARIA  Y MINIMO 2 JORNADAS ANUALES PARA LA ENSEÑANZA DE SUS DERECHOS</v>
          </cell>
          <cell r="U211">
            <v>7</v>
          </cell>
          <cell r="V211" t="str">
            <v>GESTIÓN</v>
          </cell>
          <cell r="W211">
            <v>11.904761904761903</v>
          </cell>
          <cell r="X211" t="str">
            <v>NO. CAMPAÑAS </v>
          </cell>
          <cell r="Y211">
            <v>0</v>
          </cell>
          <cell r="Z211">
            <v>1</v>
          </cell>
        </row>
        <row r="212">
          <cell r="T212" t="str">
            <v>·         REALIZAR POR LO MENOS EN UN 50% EL ACOMPAÑAMIENTO A LA MUJER PARA QUE SEA TENIDA EN CUENTA EN LOS DIFERENTES PROYECTO LABORALES QUE SE DESARROLLAN EN EL MUNICIPIO Y RECIBAN EL PAGO JUSTO.</v>
          </cell>
          <cell r="U212">
            <v>50</v>
          </cell>
          <cell r="V212" t="str">
            <v>GESTIÓN</v>
          </cell>
          <cell r="W212">
            <v>0.1</v>
          </cell>
          <cell r="X212" t="str">
            <v>% ACOMPAÑAMIENTO</v>
          </cell>
          <cell r="Y212">
            <v>0</v>
          </cell>
          <cell r="Z212">
            <v>12.5</v>
          </cell>
        </row>
        <row r="213">
          <cell r="T213" t="str">
            <v>·         MANTENER AL 100% LA PARTICIPACION DE LAS MUJERES  EN LOS PROCESOS ADMINISTRATIVOS, COMUNITARIOS Y POLITICOS</v>
          </cell>
          <cell r="U213">
            <v>100</v>
          </cell>
          <cell r="V213" t="str">
            <v>GESTIÓN</v>
          </cell>
          <cell r="W213">
            <v>11.904761904761903</v>
          </cell>
          <cell r="X213" t="str">
            <v>% PARTICIPACION </v>
          </cell>
          <cell r="Y213">
            <v>0</v>
          </cell>
          <cell r="Z213">
            <v>25</v>
          </cell>
        </row>
        <row r="214">
          <cell r="T214" t="str">
            <v>·         REALIZAR 7 CAMPAÑAS DE SESIBILIZACION A LOS HOMBRES SOBRE EL RESPETO Y LOS DERECHOS A LA MUJER</v>
          </cell>
          <cell r="U214">
            <v>7</v>
          </cell>
          <cell r="V214" t="str">
            <v>GESTIÓN</v>
          </cell>
          <cell r="W214">
            <v>27.385911186581712</v>
          </cell>
          <cell r="X214" t="str">
            <v>NO. CAMPAÑAS </v>
          </cell>
          <cell r="Y214">
            <v>0</v>
          </cell>
          <cell r="Z214">
            <v>1</v>
          </cell>
        </row>
        <row r="215">
          <cell r="T215" t="str">
            <v>3 FINCAS CON MANEJO NUTRICIONAL ESTRATEGICO EN SISTEMAS DOBLE PROPOSITO</v>
          </cell>
          <cell r="U215">
            <v>3</v>
          </cell>
          <cell r="V215" t="str">
            <v>GESTIÓN</v>
          </cell>
          <cell r="W215">
            <v>48.7</v>
          </cell>
          <cell r="X215" t="str">
            <v>NO. FINCAS</v>
          </cell>
          <cell r="Y215">
            <v>0</v>
          </cell>
          <cell r="Z215">
            <v>0</v>
          </cell>
        </row>
        <row r="216">
          <cell r="T216" t="str">
            <v> </v>
          </cell>
          <cell r="X216" t="str">
            <v/>
          </cell>
          <cell r="Z216" t="str">
            <v> </v>
          </cell>
        </row>
        <row r="217">
          <cell r="T217" t="str">
            <v> </v>
          </cell>
          <cell r="X217" t="str">
            <v/>
          </cell>
          <cell r="Z217" t="str">
            <v> </v>
          </cell>
        </row>
        <row r="218">
          <cell r="T218" t="str">
            <v> </v>
          </cell>
          <cell r="W218">
            <v>100</v>
          </cell>
          <cell r="X218" t="str">
            <v/>
          </cell>
          <cell r="Z218" t="str">
            <v> </v>
          </cell>
        </row>
        <row r="219">
          <cell r="T219" t="str">
            <v> </v>
          </cell>
          <cell r="X219" t="str">
            <v/>
          </cell>
          <cell r="Z219" t="str">
            <v> </v>
          </cell>
        </row>
        <row r="220">
          <cell r="T220" t="str">
            <v>DEFINIR A TRAVES DEL ESQUEMA DE ORDENAMIENTO TERRITORIAL EL 100% DE LA ZONAS DE AMENAZAS Y RIESGOS </v>
          </cell>
          <cell r="U220">
            <v>100</v>
          </cell>
          <cell r="V220" t="str">
            <v>GESTIÓN</v>
          </cell>
          <cell r="W220">
            <v>0.1</v>
          </cell>
          <cell r="X220" t="str">
            <v>% DE DETECCION DEL RIESGO</v>
          </cell>
          <cell r="Y220">
            <v>0</v>
          </cell>
          <cell r="Z220">
            <v>100</v>
          </cell>
        </row>
        <row r="221">
          <cell r="T221" t="str">
            <v>REVISION Y AJUSTE DEL PLECS MUNICIPAL UNA VEZ AL AÑO</v>
          </cell>
          <cell r="U221">
            <v>4</v>
          </cell>
          <cell r="V221" t="str">
            <v>GESTIÓN</v>
          </cell>
          <cell r="W221">
            <v>45.12</v>
          </cell>
          <cell r="X221" t="str">
            <v>NO. AJUSTES </v>
          </cell>
          <cell r="Y221">
            <v>1</v>
          </cell>
          <cell r="Z221">
            <v>1</v>
          </cell>
        </row>
        <row r="222">
          <cell r="T222" t="str">
            <v>GARANTIZAR LA COORDINACION DE LAS ACTIVIDAES DE RIESGO A TRAVES DEL CLOPAD MEDIANTE CONVOCATORIAS TRIMESTRALES 4 POR AÑO</v>
          </cell>
          <cell r="U222">
            <v>16</v>
          </cell>
          <cell r="V222" t="str">
            <v>GESTIÓN</v>
          </cell>
          <cell r="W222">
            <v>40.80002411527099</v>
          </cell>
          <cell r="X222" t="str">
            <v>NO. CONVOCATORIAS </v>
          </cell>
          <cell r="Y222">
            <v>0</v>
          </cell>
          <cell r="Z222">
            <v>4</v>
          </cell>
        </row>
        <row r="223">
          <cell r="T223" t="str">
            <v>FORTALECER LA DEFENSA CIVIL A TRAVES DE UNA CAPACIACION ANUAL Y UNA DOTACION ANUAL</v>
          </cell>
          <cell r="U223">
            <v>4</v>
          </cell>
          <cell r="V223" t="str">
            <v>GESTIÓN</v>
          </cell>
          <cell r="W223">
            <v>9.043226623259178</v>
          </cell>
          <cell r="X223" t="str">
            <v>NO CAPACITACIONES Y DOTACIONES </v>
          </cell>
          <cell r="Y223">
            <v>0</v>
          </cell>
          <cell r="Z223">
            <v>1</v>
          </cell>
        </row>
        <row r="224">
          <cell r="T224" t="str">
            <v>REALIZAR EL DIAGNOSTICO DE LA POBLACION UBICADA EN ZONA DE ALTO RIESGO Y PLANTERA ALTERNATIVAS DE REUBICACION UNA VEZ AL AÑO.</v>
          </cell>
          <cell r="U224">
            <v>4</v>
          </cell>
          <cell r="V224" t="str">
            <v>GESTIÓN</v>
          </cell>
          <cell r="W224">
            <v>4.940616145173932</v>
          </cell>
          <cell r="X224" t="str">
            <v>NO. DIAGNOSTICOS S</v>
          </cell>
          <cell r="Y224">
            <v>0</v>
          </cell>
          <cell r="Z224">
            <v>1</v>
          </cell>
        </row>
        <row r="225">
          <cell r="T225" t="str">
            <v> </v>
          </cell>
          <cell r="X225" t="str">
            <v/>
          </cell>
          <cell r="Z225" t="str">
            <v> </v>
          </cell>
        </row>
        <row r="226">
          <cell r="T226" t="str">
            <v> </v>
          </cell>
          <cell r="X226" t="str">
            <v/>
          </cell>
          <cell r="Z226" t="str">
            <v> </v>
          </cell>
        </row>
        <row r="227">
          <cell r="T227" t="str">
            <v> </v>
          </cell>
          <cell r="X227" t="str">
            <v/>
          </cell>
          <cell r="Z227" t="str">
            <v> </v>
          </cell>
        </row>
        <row r="228">
          <cell r="T228" t="str">
            <v> </v>
          </cell>
          <cell r="W228">
            <v>49.302064012985745</v>
          </cell>
          <cell r="X228" t="str">
            <v/>
          </cell>
          <cell r="Z228" t="str">
            <v> </v>
          </cell>
        </row>
        <row r="229">
          <cell r="T229" t="str">
            <v> </v>
          </cell>
          <cell r="X229" t="str">
            <v/>
          </cell>
          <cell r="Z229" t="str">
            <v> </v>
          </cell>
        </row>
        <row r="230">
          <cell r="T230" t="str">
            <v>  INCREMENTO DE 160 HECTAREAS DE AREA RENOVADA EN CAFÉ MEDIANTE EL ESTABLECIMIENTO DE HECTAREAS EN CAFÉ TECNIFICADO</v>
          </cell>
          <cell r="U230">
            <v>160</v>
          </cell>
          <cell r="V230" t="str">
            <v>GESTIÓN</v>
          </cell>
          <cell r="W230">
            <v>8.456803600381377</v>
          </cell>
          <cell r="X230" t="str">
            <v>NO DE HECTAREAS TECNIFICADAS</v>
          </cell>
          <cell r="Y230">
            <v>0</v>
          </cell>
          <cell r="Z230">
            <v>40</v>
          </cell>
        </row>
        <row r="231">
          <cell r="T231" t="str">
            <v>80 HECTAREAS DE ÁREAS RENOVADAS A TRAVES DE LINEAS DE FINANCIAMIENTO DE FINAGRO</v>
          </cell>
          <cell r="U231">
            <v>80</v>
          </cell>
          <cell r="V231" t="str">
            <v>GESTIÓN</v>
          </cell>
          <cell r="W231">
            <v>9.716244750070075</v>
          </cell>
          <cell r="X231" t="str">
            <v>NO DE HECTAREAS RENOVADAS</v>
          </cell>
          <cell r="Y231">
            <v>0</v>
          </cell>
          <cell r="Z231">
            <v>20</v>
          </cell>
        </row>
        <row r="232">
          <cell r="T232" t="str">
            <v>  INCREMENTO DE 60 BENEFICIADEROS ECOLOGICOS ESTABLECIDOS EN EL CUATRENIO</v>
          </cell>
          <cell r="U232">
            <v>60</v>
          </cell>
          <cell r="V232" t="str">
            <v>GESTIÓN</v>
          </cell>
          <cell r="W232">
            <v>15.507607944338266</v>
          </cell>
          <cell r="X232" t="str">
            <v>NO DE BENEFICIADEROS ESTABLECIDOS</v>
          </cell>
          <cell r="Y232">
            <v>0</v>
          </cell>
          <cell r="Z232">
            <v>15</v>
          </cell>
        </row>
        <row r="233">
          <cell r="T233" t="str">
            <v> CONSTRUCCION DE 3 SECADEROS COMUNITARIOS  TIPO SILO  ESTABLECIDOS EN TRES SECTORES</v>
          </cell>
          <cell r="U233">
            <v>3</v>
          </cell>
          <cell r="V233" t="str">
            <v>GESTIÓN</v>
          </cell>
          <cell r="W233">
            <v>10.198365187428612</v>
          </cell>
          <cell r="X233" t="str">
            <v>NO DE SECADEROS  COMUNITARIOS CONSTRUIDOS</v>
          </cell>
          <cell r="Y233">
            <v>0</v>
          </cell>
          <cell r="Z233">
            <v>0</v>
          </cell>
        </row>
        <row r="234">
          <cell r="T234" t="str">
            <v> 30 SECADEROS SOLARES TIPO INVERNADERO CONSTRUIDOS</v>
          </cell>
          <cell r="U234">
            <v>30</v>
          </cell>
          <cell r="V234" t="str">
            <v>GESTIÓN</v>
          </cell>
          <cell r="W234">
            <v>7.685475511077519</v>
          </cell>
          <cell r="X234" t="str">
            <v>NO DE SECADEROS TIPO INVERNADERO  CONSTRUIDOS</v>
          </cell>
          <cell r="Y234">
            <v>0</v>
          </cell>
          <cell r="Z234">
            <v>10</v>
          </cell>
        </row>
        <row r="235">
          <cell r="T235" t="str">
            <v>10   FINCAS CERTIFICADAS EN 4 C</v>
          </cell>
          <cell r="U235">
            <v>10</v>
          </cell>
          <cell r="V235" t="str">
            <v>GESTIÓN</v>
          </cell>
          <cell r="W235">
            <v>3.24165110905919</v>
          </cell>
          <cell r="X235" t="str">
            <v>NO DE FINCAS CERTIFICADAS</v>
          </cell>
          <cell r="Y235">
            <v>0</v>
          </cell>
          <cell r="Z235">
            <v>0</v>
          </cell>
        </row>
        <row r="236">
          <cell r="T236" t="str">
            <v> PUNTO DE COMPRA ESTABLECIDO EN EL AREA URBANA</v>
          </cell>
          <cell r="U236">
            <v>1</v>
          </cell>
          <cell r="V236" t="str">
            <v>GESTIÓN</v>
          </cell>
          <cell r="W236">
            <v>0.6247084341457037</v>
          </cell>
          <cell r="X236" t="str">
            <v>NO DE PUNTOS DE VENTA ESTABLECIDOS</v>
          </cell>
          <cell r="Y236">
            <v>0</v>
          </cell>
          <cell r="Z236">
            <v>1</v>
          </cell>
        </row>
        <row r="237">
          <cell r="T237" t="str">
            <v> REALIZAR 2 SALIDAS PEDAGOGICAS A ZONAS CAFETERAS DE ALTA PRODUCCION Y TECNIFICACION</v>
          </cell>
          <cell r="U237">
            <v>2</v>
          </cell>
          <cell r="V237" t="str">
            <v>GESTIÓN</v>
          </cell>
          <cell r="W237">
            <v>0.6403261449993463</v>
          </cell>
          <cell r="X237" t="str">
            <v>NO DE SALIDAS PEDAGOGICAS</v>
          </cell>
          <cell r="Y237">
            <v>0</v>
          </cell>
          <cell r="Z237">
            <v>0</v>
          </cell>
        </row>
        <row r="238">
          <cell r="T238" t="str">
            <v>ESTABLECER 1  PROYECTO PRODUCTIVO DE VALOR AGREGADO AL CAFÉ ESTABLECIDO CON PARTICIPACION DE POBLACION VULNERABLE</v>
          </cell>
          <cell r="U238">
            <v>1</v>
          </cell>
          <cell r="V238" t="str">
            <v>GESTIÓN</v>
          </cell>
          <cell r="W238">
            <v>1.6008153624983656</v>
          </cell>
          <cell r="X238" t="str">
            <v>NO DE PROYECTOS PRODUCTIVOS</v>
          </cell>
          <cell r="Y238">
            <v>0</v>
          </cell>
          <cell r="Z238">
            <v>0</v>
          </cell>
        </row>
        <row r="239">
          <cell r="T239" t="str">
            <v>  REALIZAR 40 ESTABLECIMIENTOS DE  ARREGLOS AGROFORESTALES CON CAFÉ</v>
          </cell>
          <cell r="U239">
            <v>40</v>
          </cell>
          <cell r="V239" t="str">
            <v>GESTIÓN</v>
          </cell>
          <cell r="W239">
            <v>3.214104190451695</v>
          </cell>
          <cell r="X239" t="str">
            <v>NO DE ESTABLECIMIENTOS </v>
          </cell>
          <cell r="Y239">
            <v>0</v>
          </cell>
          <cell r="Z239">
            <v>10</v>
          </cell>
        </row>
        <row r="240">
          <cell r="T240" t="str">
            <v> PRODUCCION Y VENTA DE 100000 ALMACIGOS DE CAFÉ CON SUBSIDIO A PRODUCTORES</v>
          </cell>
          <cell r="U240">
            <v>100000</v>
          </cell>
          <cell r="V240" t="str">
            <v>GESTIÓN</v>
          </cell>
          <cell r="W240">
            <v>14.734553512320927</v>
          </cell>
          <cell r="X240" t="str">
            <v>NO DE ALMACIGOS PRODUCIDOS</v>
          </cell>
          <cell r="Y240">
            <v>0</v>
          </cell>
          <cell r="Z240">
            <v>25000</v>
          </cell>
        </row>
        <row r="241">
          <cell r="T241" t="str">
            <v>CREACION Y MANTENIMIENTO DEL PROGRAMA REGIONAL PARA LA IMPLEMENTACION DEL CULTIVO DEL CAFÉ.</v>
          </cell>
          <cell r="U241">
            <v>1</v>
          </cell>
          <cell r="V241" t="str">
            <v>GESTIÓN</v>
          </cell>
          <cell r="W241">
            <v>5.860570400502591</v>
          </cell>
          <cell r="X241" t="str">
            <v>NO DE PROGRAMAS CREADOS</v>
          </cell>
          <cell r="Y241">
            <v>0</v>
          </cell>
          <cell r="Z241">
            <v>1</v>
          </cell>
        </row>
        <row r="242">
          <cell r="T242" t="str">
            <v> UN CONVENIO INTERADMINISTRATIVO DE COOPERACION CON COMITÉ DE CAFETEROS UNA VEZ AL AÑO</v>
          </cell>
          <cell r="U242">
            <v>4</v>
          </cell>
          <cell r="V242" t="str">
            <v>GESTIÓN</v>
          </cell>
          <cell r="W242">
            <v>18.518773852726326</v>
          </cell>
          <cell r="X242" t="str">
            <v>NO DE CONVENIOS SUSCRITOS</v>
          </cell>
          <cell r="Y242">
            <v>0</v>
          </cell>
          <cell r="Z242">
            <v>1</v>
          </cell>
        </row>
        <row r="243">
          <cell r="T243" t="str">
            <v> </v>
          </cell>
          <cell r="W243">
            <v>18.646030742974656</v>
          </cell>
          <cell r="X243" t="str">
            <v/>
          </cell>
          <cell r="Z243" t="str">
            <v> </v>
          </cell>
        </row>
        <row r="244">
          <cell r="T244" t="str">
            <v> </v>
          </cell>
          <cell r="X244" t="str">
            <v/>
          </cell>
          <cell r="Z244" t="str">
            <v> </v>
          </cell>
        </row>
        <row r="245">
          <cell r="T245" t="str">
            <v>200 CRIAS OBTENIDAS POR INSEMINACION ARTIFICIAL</v>
          </cell>
          <cell r="U245">
            <v>200</v>
          </cell>
          <cell r="V245" t="str">
            <v>GESTIÓN</v>
          </cell>
          <cell r="W245">
            <v>65.24622609684629</v>
          </cell>
          <cell r="X245" t="str">
            <v>NO DE CRIAS OBTENIDAS</v>
          </cell>
          <cell r="Y245">
            <v>0</v>
          </cell>
          <cell r="Z245">
            <v>30</v>
          </cell>
        </row>
        <row r="246">
          <cell r="T246" t="str">
            <v>45 FINCAS CON MANEJO NUTRICIONAL ESTRATEGICO EN SISTEMAS DOBLE PROPOSITO</v>
          </cell>
          <cell r="U246">
            <v>45</v>
          </cell>
          <cell r="V246" t="str">
            <v>GESTIÓN</v>
          </cell>
          <cell r="W246">
            <v>9.313025129739055</v>
          </cell>
          <cell r="X246" t="str">
            <v>NO DE FINCAS   </v>
          </cell>
          <cell r="Y246">
            <v>0</v>
          </cell>
          <cell r="Z246">
            <v>5</v>
          </cell>
        </row>
        <row r="247">
          <cell r="T247" t="str">
            <v>CAPACITAR 70 PEQUEÑOS PRODUCTORES  EN NUTRICION ESTRETEGICA</v>
          </cell>
          <cell r="U247">
            <v>70</v>
          </cell>
          <cell r="V247" t="str">
            <v>GESTIÓN</v>
          </cell>
          <cell r="W247">
            <v>9.313025129739055</v>
          </cell>
          <cell r="X247" t="str">
            <v>NO DE PRODUCTORES CAPACITADOS</v>
          </cell>
          <cell r="Y247">
            <v>0</v>
          </cell>
          <cell r="Z247">
            <v>10</v>
          </cell>
        </row>
        <row r="248">
          <cell r="T248" t="str">
            <v>CONSTRUCCION DEL CORRAL CAMPESINO</v>
          </cell>
          <cell r="U248">
            <v>1</v>
          </cell>
          <cell r="V248" t="str">
            <v>GESTIÓN</v>
          </cell>
          <cell r="W248">
            <v>12.698171942776895</v>
          </cell>
          <cell r="X248" t="str">
            <v>NO DE CORRALES CONSTRUIDOS</v>
          </cell>
          <cell r="Y248">
            <v>0</v>
          </cell>
          <cell r="Z248">
            <v>0</v>
          </cell>
        </row>
        <row r="249">
          <cell r="T249" t="str">
            <v>25 PROYECTOS PRODUCTIVOS INCLUSIVOS DE GANADERIA ATENDIENDO  POBLACION VULNERABLE</v>
          </cell>
          <cell r="U249">
            <v>25</v>
          </cell>
          <cell r="V249" t="str">
            <v>GESTIÓN</v>
          </cell>
          <cell r="W249">
            <v>3.42955170089871</v>
          </cell>
          <cell r="X249" t="str">
            <v>NO DE PROYECTOS PRODUCTIVOS </v>
          </cell>
          <cell r="Y249">
            <v>0</v>
          </cell>
          <cell r="Z249">
            <v>6</v>
          </cell>
        </row>
        <row r="250">
          <cell r="T250" t="str">
            <v> </v>
          </cell>
          <cell r="W250">
            <v>30.134064158200367</v>
          </cell>
          <cell r="X250" t="str">
            <v/>
          </cell>
          <cell r="Z250" t="str">
            <v> </v>
          </cell>
        </row>
        <row r="251">
          <cell r="T251" t="str">
            <v> </v>
          </cell>
          <cell r="X251" t="str">
            <v/>
          </cell>
          <cell r="Z251" t="str">
            <v> </v>
          </cell>
        </row>
        <row r="252">
          <cell r="T252" t="str">
            <v>  FORTALECIMIENTO CADENA PRODUCTIVA DEL FRIJOL A TRAVES DE CAPACITACION Y ASISTENCIA TECNICA A  250 PRODUCTORES</v>
          </cell>
          <cell r="U252">
            <v>250</v>
          </cell>
          <cell r="V252" t="str">
            <v>GESTIÓN</v>
          </cell>
          <cell r="W252">
            <v>19.252484729765587</v>
          </cell>
          <cell r="X252" t="str">
            <v>NO DE PRODUCTORES CAPACITADOS</v>
          </cell>
          <cell r="Y252">
            <v>0</v>
          </cell>
          <cell r="Z252">
            <v>0</v>
          </cell>
        </row>
        <row r="253">
          <cell r="T253" t="str">
            <v> BANCO DE 4000 SEMILLAS ENTREGADOS DE FRIJOL SELECCIONADO</v>
          </cell>
          <cell r="U253">
            <v>4000</v>
          </cell>
          <cell r="V253" t="str">
            <v>GESTIÓN</v>
          </cell>
          <cell r="W253">
            <v>25.25311400091977</v>
          </cell>
          <cell r="X253" t="str">
            <v>NO DE SEMILLAS ENTREGADAS</v>
          </cell>
          <cell r="Y253">
            <v>0</v>
          </cell>
          <cell r="Z253">
            <v>1000</v>
          </cell>
        </row>
        <row r="254">
          <cell r="T254" t="str">
            <v> FORTALECIMIENTO CADENA PRODUCTIVA DEL AGUACATE A TRAVES DE CAPACITACION Y ASISTENCIA TECNICA A 50 PRODUCTORES</v>
          </cell>
          <cell r="U254">
            <v>50</v>
          </cell>
          <cell r="V254" t="str">
            <v>GESTIÓN</v>
          </cell>
          <cell r="W254">
            <v>4.132907020888726</v>
          </cell>
          <cell r="X254" t="str">
            <v>NO  DE PRODUCTORES CAPACITADOS</v>
          </cell>
          <cell r="Y254">
            <v>0</v>
          </cell>
          <cell r="Z254">
            <v>0</v>
          </cell>
        </row>
        <row r="255">
          <cell r="T255" t="str">
            <v> 15 HECTAREAS TECNIFICADAS ESTABLECIDAS EN AGUACATE VARIEDADES MEJORADAS</v>
          </cell>
          <cell r="U255">
            <v>15</v>
          </cell>
          <cell r="V255" t="str">
            <v>GESTIÓN</v>
          </cell>
          <cell r="W255">
            <v>7.8572376822979555</v>
          </cell>
          <cell r="X255" t="str">
            <v>NO DE HECTAREAS TECNIFICADAS</v>
          </cell>
          <cell r="Y255">
            <v>0</v>
          </cell>
          <cell r="Z255">
            <v>0</v>
          </cell>
        </row>
        <row r="256">
          <cell r="T256" t="str">
            <v> FORTALECIMIENTO CADENA PRODUCTIVA FRUTALES DE CLIMA MEDIO (MORA) A TRAVES DE CAPACITACION Y ASISTENCIA TECNICA A 100 PRODUCTORES</v>
          </cell>
          <cell r="U256">
            <v>100</v>
          </cell>
          <cell r="V256" t="str">
            <v>GESTIÓN</v>
          </cell>
          <cell r="W256">
            <v>31.84935400405266</v>
          </cell>
          <cell r="X256" t="str">
            <v>NO DE PRODUCTORES CAPACITADOS</v>
          </cell>
          <cell r="Y256">
            <v>0</v>
          </cell>
          <cell r="Z256">
            <v>25</v>
          </cell>
        </row>
        <row r="257">
          <cell r="T257" t="str">
            <v>  ESTABLECIMIENTO DE  2 PARCELAS DEMOSTRATIVAS</v>
          </cell>
          <cell r="U257">
            <v>2</v>
          </cell>
          <cell r="V257" t="str">
            <v>GESTIÓN</v>
          </cell>
          <cell r="W257">
            <v>10.607270871102243</v>
          </cell>
          <cell r="X257" t="str">
            <v>NO DE PARCELAS ESTABLECIDAS</v>
          </cell>
          <cell r="Y257">
            <v>0</v>
          </cell>
          <cell r="Z257">
            <v>0</v>
          </cell>
        </row>
        <row r="258">
          <cell r="T258" t="str">
            <v>   REALIZAR 1 BUENA PRACTICA AGRICOLAS PARA CULTIVO DE LA MORA</v>
          </cell>
          <cell r="U258">
            <v>1</v>
          </cell>
          <cell r="V258" t="str">
            <v>GESTIÓN</v>
          </cell>
          <cell r="W258">
            <v>1.047631690973061</v>
          </cell>
          <cell r="X258" t="str">
            <v>NO BUENAS PRACTICAS PROMOVIDAS</v>
          </cell>
          <cell r="Y258">
            <v>0</v>
          </cell>
          <cell r="Z258">
            <v>0</v>
          </cell>
        </row>
        <row r="259">
          <cell r="T259" t="str">
            <v> </v>
          </cell>
          <cell r="W259">
            <v>1.9178410858392294</v>
          </cell>
          <cell r="X259" t="str">
            <v/>
          </cell>
          <cell r="Z259" t="str">
            <v> </v>
          </cell>
        </row>
        <row r="260">
          <cell r="T260" t="str">
            <v> </v>
          </cell>
          <cell r="X260" t="str">
            <v/>
          </cell>
          <cell r="Z260" t="str">
            <v> </v>
          </cell>
        </row>
        <row r="261">
          <cell r="T261" t="str">
            <v> FORTALECIMIENTO CADENA PRODUCTIVA PISCICOLA  A TRAVES DE CAPACITACION Y ASISTENCIA TECNICA A 40 PRODUCTORES</v>
          </cell>
          <cell r="U261">
            <v>40</v>
          </cell>
          <cell r="V261" t="str">
            <v>GESTIÓN</v>
          </cell>
          <cell r="W261">
            <v>16.46090534979424</v>
          </cell>
          <cell r="X261" t="str">
            <v>NO DE CADENAS PRODUCTIVAS FORTALECIDAS</v>
          </cell>
          <cell r="Y261">
            <v>0</v>
          </cell>
          <cell r="Z261">
            <v>0</v>
          </cell>
        </row>
        <row r="262">
          <cell r="T262" t="str">
            <v>APOYO AL ESTABLECIMIENTO DE CULTIVOS DE FLORESY FOLLAJES DE 10 PEQUEÑOS PRODUCTORES</v>
          </cell>
          <cell r="U262">
            <v>10</v>
          </cell>
          <cell r="V262" t="str">
            <v>INCREMENTO</v>
          </cell>
          <cell r="W262">
            <v>50.20576131687243</v>
          </cell>
          <cell r="X262" t="str">
            <v>NO DE PRODUCTORES APOYADOS</v>
          </cell>
          <cell r="Y262">
            <v>0</v>
          </cell>
          <cell r="Z262">
            <v>0</v>
          </cell>
        </row>
        <row r="263">
          <cell r="T263" t="str">
            <v>  IMPLEMENTACION DE 2 PROYECTOS PRODUCTIVOS PISCICOLAS COMO RESULTADO DEL PROCESO DE CAPACITACION Y ASISTENCIA TECNICA</v>
          </cell>
          <cell r="U263">
            <v>2</v>
          </cell>
          <cell r="V263" t="str">
            <v>INCREMENTO</v>
          </cell>
          <cell r="W263">
            <v>33.33333333333333</v>
          </cell>
          <cell r="X263" t="str">
            <v>NO DE PROYECTOS IMPLEMENTADOS</v>
          </cell>
          <cell r="Y263">
            <v>0</v>
          </cell>
          <cell r="Z263">
            <v>0</v>
          </cell>
        </row>
        <row r="264">
          <cell r="T264" t="str">
            <v> </v>
          </cell>
          <cell r="X264" t="str">
            <v/>
          </cell>
          <cell r="Z264" t="str">
            <v> </v>
          </cell>
        </row>
        <row r="265">
          <cell r="T265" t="str">
            <v> </v>
          </cell>
          <cell r="X265" t="str">
            <v/>
          </cell>
          <cell r="Z265" t="str">
            <v> </v>
          </cell>
        </row>
        <row r="266">
          <cell r="T266" t="str">
            <v> </v>
          </cell>
          <cell r="W266">
            <v>100</v>
          </cell>
          <cell r="X266" t="str">
            <v/>
          </cell>
          <cell r="Z266" t="str">
            <v> </v>
          </cell>
        </row>
        <row r="267">
          <cell r="T267" t="str">
            <v> </v>
          </cell>
          <cell r="X267" t="str">
            <v/>
          </cell>
          <cell r="Z267" t="str">
            <v> </v>
          </cell>
        </row>
        <row r="268">
          <cell r="T268" t="str">
            <v>  ADQUISICIÓN DE  40 HECTAREAS PARA LA  CONSERVACIÓN DEL RECURSOS HIDRICO</v>
          </cell>
          <cell r="U268">
            <v>40</v>
          </cell>
          <cell r="V268" t="str">
            <v>GESTIÓN</v>
          </cell>
          <cell r="W268">
            <v>73.03283501480871</v>
          </cell>
          <cell r="X268" t="str">
            <v>NO DE HECTAREAS ADQUIRIDAS</v>
          </cell>
          <cell r="Y268">
            <v>0</v>
          </cell>
          <cell r="Z268">
            <v>10</v>
          </cell>
        </row>
        <row r="269">
          <cell r="T269" t="str">
            <v>  REALIZACIÓN DE PROCESOS DE AGRICULTURA LIMPIA UNA VEZ AL AÑO</v>
          </cell>
          <cell r="U269">
            <v>4</v>
          </cell>
          <cell r="V269" t="str">
            <v>GESTIÓN</v>
          </cell>
          <cell r="W269">
            <v>7.544945192249197</v>
          </cell>
          <cell r="X269" t="str">
            <v>NO DE PROCESOS DE AGRICULTUA REALIZADAS</v>
          </cell>
          <cell r="Y269">
            <v>0</v>
          </cell>
          <cell r="Z269">
            <v>1</v>
          </cell>
        </row>
        <row r="270">
          <cell r="T270" t="str">
            <v> REALIZAR UNA ALIANZA ESTRATEGICA CON CORPORINOQUIA PARA PRESERVACIÓN Y RECUPERACIÓN DEL MEDIO AMBIENTE.</v>
          </cell>
          <cell r="U270">
            <v>1</v>
          </cell>
          <cell r="V270" t="str">
            <v>GESTIÓN</v>
          </cell>
          <cell r="W270">
            <v>1.9153530216994095</v>
          </cell>
          <cell r="X270" t="str">
            <v>NO DE ALIANZAS REALIZADAS</v>
          </cell>
          <cell r="Y270">
            <v>0</v>
          </cell>
          <cell r="Z270">
            <v>0</v>
          </cell>
        </row>
        <row r="271">
          <cell r="T271" t="str">
            <v>CAMPAÑAS DE EDUCACION AMBIENTAL RELACIONADAS CON LA CONSERVACION Y PRESERVACION DEL RECURSO HIDRICO EN LAS DISTINTAS INSTITUCIONES EDUCATIVAS DEL MUNICIPIO UNA VEZ AL AÑO</v>
          </cell>
          <cell r="U271">
            <v>4</v>
          </cell>
          <cell r="V271" t="str">
            <v>GESTIÓN</v>
          </cell>
          <cell r="W271">
            <v>3.879772365852567</v>
          </cell>
          <cell r="X271" t="str">
            <v>NO DE CAMPAÑAS AMBIENTALES REALIZADAS</v>
          </cell>
          <cell r="Y271">
            <v>0</v>
          </cell>
          <cell r="Z271">
            <v>1</v>
          </cell>
        </row>
        <row r="272">
          <cell r="T272" t="str">
            <v>JORNADASDE SIEMBRA DE ARBOLES EN CUENCAS ABASTECEDORAS DE ACUEDUCTOS CON LA PARTICIPACION DE LAS IBSTITUCIONES EDUCATIVAS UNA VEZ AL AÑO</v>
          </cell>
          <cell r="U272">
            <v>4</v>
          </cell>
          <cell r="V272" t="str">
            <v>GESTIÓN</v>
          </cell>
          <cell r="W272">
            <v>5.867549673684985</v>
          </cell>
          <cell r="X272" t="str">
            <v>NO DE JORNADAS E SIEMBRA REALIZADAS</v>
          </cell>
          <cell r="Y272">
            <v>0</v>
          </cell>
          <cell r="Z272">
            <v>1</v>
          </cell>
        </row>
        <row r="273">
          <cell r="T273" t="str">
            <v>2 CAMPAÑAS DE EDUCACION AMBIENTAL SOBRE RECICLAJE CON LAS INSTITUCIONES EDUCATIVAS</v>
          </cell>
          <cell r="U273">
            <v>2</v>
          </cell>
          <cell r="V273" t="str">
            <v>GESTIÓN</v>
          </cell>
          <cell r="W273">
            <v>1.8919950580201486</v>
          </cell>
          <cell r="X273" t="str">
            <v>NO DE CAMPAÑAS REALIZAS</v>
          </cell>
          <cell r="Y273">
            <v>0</v>
          </cell>
          <cell r="Z273">
            <v>1</v>
          </cell>
        </row>
        <row r="274">
          <cell r="T274" t="str">
            <v>CONSOLIDACION DE INICIATIVAS CIVILES DE PROTECCION AMBIENTAL A TRAVES DEL APOYO A PROYECTOS DE EDUCACION AMBIENTAL (PRAES, PROCEDAS) UNA VEZ AL AÑO</v>
          </cell>
          <cell r="U274">
            <v>4</v>
          </cell>
          <cell r="V274" t="str">
            <v>GESTIÓN</v>
          </cell>
          <cell r="W274">
            <v>5.867549673684985</v>
          </cell>
          <cell r="X274" t="str">
            <v>NO DE INICIATIVAS APOYADAS</v>
          </cell>
          <cell r="Y274">
            <v>0</v>
          </cell>
          <cell r="Z274">
            <v>1</v>
          </cell>
        </row>
        <row r="275">
          <cell r="T275" t="str">
            <v> </v>
          </cell>
          <cell r="X275" t="str">
            <v/>
          </cell>
          <cell r="Z275" t="str">
            <v> </v>
          </cell>
        </row>
        <row r="276">
          <cell r="T276" t="str">
            <v> </v>
          </cell>
          <cell r="X276" t="str">
            <v/>
          </cell>
          <cell r="Z276" t="str">
            <v> </v>
          </cell>
        </row>
        <row r="277">
          <cell r="T277" t="str">
            <v> </v>
          </cell>
          <cell r="W277">
            <v>5.448974264982962</v>
          </cell>
          <cell r="X277" t="str">
            <v/>
          </cell>
          <cell r="Z277" t="str">
            <v> </v>
          </cell>
        </row>
        <row r="278">
          <cell r="T278" t="str">
            <v> </v>
          </cell>
          <cell r="X278" t="str">
            <v/>
          </cell>
          <cell r="Z278" t="str">
            <v> </v>
          </cell>
        </row>
        <row r="279">
          <cell r="T279" t="str">
            <v>ADECUAR LA ORGANIZACIÓN DEL CORREDOR GASTRONOMICO ESPACIOS DIGNOS Y DE DESARROLLO COMERCIAL</v>
          </cell>
          <cell r="U279">
            <v>1</v>
          </cell>
          <cell r="V279" t="str">
            <v>GESTIÓN</v>
          </cell>
          <cell r="W279">
            <v>100</v>
          </cell>
          <cell r="X279" t="str">
            <v>NO DE CORREDORES ORGANIZADOS</v>
          </cell>
          <cell r="Y279">
            <v>0</v>
          </cell>
          <cell r="Z279">
            <v>0</v>
          </cell>
        </row>
        <row r="280">
          <cell r="T280" t="str">
            <v> </v>
          </cell>
          <cell r="W280">
            <v>94.55102573501703</v>
          </cell>
          <cell r="X280" t="str">
            <v/>
          </cell>
          <cell r="Z280" t="str">
            <v> </v>
          </cell>
        </row>
        <row r="281">
          <cell r="T281" t="str">
            <v> </v>
          </cell>
          <cell r="X281" t="str">
            <v/>
          </cell>
          <cell r="Z281" t="str">
            <v> </v>
          </cell>
        </row>
        <row r="282">
          <cell r="T282" t="str">
            <v>  ELABORACION Y MANTENIMIENTO DE PLAN TURISTICO</v>
          </cell>
          <cell r="U282">
            <v>1</v>
          </cell>
          <cell r="V282" t="str">
            <v>GESTIÓN</v>
          </cell>
          <cell r="W282">
            <v>26.587233734575193</v>
          </cell>
          <cell r="X282" t="str">
            <v>NO DE PLANES TURISTICOS ELABORADOS</v>
          </cell>
          <cell r="Y282">
            <v>0</v>
          </cell>
          <cell r="Z282">
            <v>0</v>
          </cell>
        </row>
        <row r="283">
          <cell r="T283" t="str">
            <v>REALIZAR  2 CONVOCATORIAS DE OPERADORES TURISTICOS PARA PROMOCIONAR LAS FORTALEZAS DE GUAYABETAL</v>
          </cell>
          <cell r="U283">
            <v>2</v>
          </cell>
          <cell r="V283" t="str">
            <v>GESTIÓN</v>
          </cell>
          <cell r="W283">
            <v>3.501021633815226</v>
          </cell>
          <cell r="X283" t="str">
            <v>NO DE CONVOCATORIAS REALIZADAS</v>
          </cell>
          <cell r="Y283">
            <v>0</v>
          </cell>
          <cell r="Z283">
            <v>1</v>
          </cell>
        </row>
        <row r="284">
          <cell r="T284" t="str">
            <v> PROMOCION Y  POSICIONAR LAS MODALIDADES DE TURISMO AVENTURA, ECOTURISMO Y AGROTURISMO</v>
          </cell>
          <cell r="U284">
            <v>1</v>
          </cell>
          <cell r="V284" t="str">
            <v>GESTIÓN</v>
          </cell>
          <cell r="W284">
            <v>17.7248224897168</v>
          </cell>
          <cell r="X284" t="str">
            <v>NO DE PROMOCIONES PARA POSICIONAMIENTO </v>
          </cell>
          <cell r="Y284">
            <v>0</v>
          </cell>
          <cell r="Z284">
            <v>0</v>
          </cell>
        </row>
        <row r="285">
          <cell r="T285" t="str">
            <v>  REALIZAR EL INVENTARIO DE SITIOS TURISTICO</v>
          </cell>
          <cell r="U285">
            <v>1</v>
          </cell>
          <cell r="V285" t="str">
            <v>GESTIÓN</v>
          </cell>
          <cell r="W285">
            <v>5.762998574181443</v>
          </cell>
          <cell r="X285" t="str">
            <v>NO DE INVENTARIOS REALIZADOS</v>
          </cell>
          <cell r="Y285">
            <v>0</v>
          </cell>
          <cell r="Z285">
            <v>0</v>
          </cell>
        </row>
        <row r="286">
          <cell r="T286" t="str">
            <v>  ESTUDIOS,  DISEÑOS Y CONSTRUCCION DE   2 ESCENARIOS TURISTICOS</v>
          </cell>
          <cell r="U286">
            <v>2</v>
          </cell>
          <cell r="V286" t="str">
            <v>GESTIÓN</v>
          </cell>
          <cell r="W286">
            <v>35.4496449794336</v>
          </cell>
          <cell r="X286" t="str">
            <v>NO DE ESTUDIOS Y DISEÑOS ELABORADOS</v>
          </cell>
          <cell r="Y286">
            <v>0</v>
          </cell>
          <cell r="Z286">
            <v>0</v>
          </cell>
        </row>
        <row r="287">
          <cell r="T287" t="str">
            <v> VINCULAR A  20 JOVENES COMO GUIAS  TURISTICOS CON LOS OPERADORES</v>
          </cell>
          <cell r="U287">
            <v>20</v>
          </cell>
          <cell r="V287" t="str">
            <v>GESTIÓN</v>
          </cell>
          <cell r="W287">
            <v>10.97427858827774</v>
          </cell>
          <cell r="X287" t="str">
            <v>NO DE GUIAS TURISTICOS</v>
          </cell>
          <cell r="Y287">
            <v>0</v>
          </cell>
          <cell r="Z287">
            <v>5</v>
          </cell>
        </row>
        <row r="288">
          <cell r="T288" t="str">
            <v> </v>
          </cell>
          <cell r="X288" t="str">
            <v/>
          </cell>
          <cell r="Z288" t="str">
            <v> </v>
          </cell>
        </row>
        <row r="289">
          <cell r="T289" t="str">
            <v> </v>
          </cell>
          <cell r="X289" t="str">
            <v/>
          </cell>
          <cell r="Z289" t="str">
            <v> </v>
          </cell>
        </row>
        <row r="290">
          <cell r="T290" t="str">
            <v> </v>
          </cell>
          <cell r="X290" t="str">
            <v/>
          </cell>
          <cell r="Z290" t="str">
            <v> </v>
          </cell>
        </row>
        <row r="291">
          <cell r="T291" t="str">
            <v> </v>
          </cell>
          <cell r="W291">
            <v>72.10741878278351</v>
          </cell>
          <cell r="X291" t="str">
            <v/>
          </cell>
          <cell r="Z291" t="str">
            <v> </v>
          </cell>
        </row>
        <row r="292">
          <cell r="T292" t="str">
            <v> </v>
          </cell>
          <cell r="X292" t="str">
            <v/>
          </cell>
          <cell r="Z292" t="str">
            <v> </v>
          </cell>
        </row>
        <row r="293">
          <cell r="T293" t="str">
            <v> REALIZACION DE CONVENIO Y ALIANZAS ESTRATEGICAS PARA MEJORAMIENTO DE 7 PLACAS DE LO POLIDEPORTIVOS DE LAS VEREDAS LAS MESAS, NARANJAL, LA PALMA  SAN MARCOS LIMONCITOS, SAN MIGUEL  Y CASA DE TEJA</v>
          </cell>
          <cell r="U293">
            <v>7</v>
          </cell>
          <cell r="V293" t="str">
            <v>GESTIÓN</v>
          </cell>
          <cell r="W293">
            <v>9.294675094789188</v>
          </cell>
          <cell r="X293" t="str">
            <v>NO DE PLACAS MEJORADAS</v>
          </cell>
          <cell r="Y293">
            <v>0</v>
          </cell>
          <cell r="Z293">
            <v>2</v>
          </cell>
        </row>
        <row r="294">
          <cell r="T294" t="str">
            <v>  LEGALIZACION DE 6  PREDIOS DE CARÁCTER DEPORTIVO</v>
          </cell>
          <cell r="U294">
            <v>6</v>
          </cell>
          <cell r="V294" t="str">
            <v>GESTIÓN</v>
          </cell>
          <cell r="W294">
            <v>0.38630194155865083</v>
          </cell>
          <cell r="X294" t="str">
            <v>NO DE PREDIOS LEGALIZADOS</v>
          </cell>
          <cell r="Y294">
            <v>0</v>
          </cell>
          <cell r="Z294">
            <v>2</v>
          </cell>
        </row>
        <row r="295">
          <cell r="T295" t="str">
            <v>  REALIZACION DE CONVENIO Y ALIANZA ESTRATEGICA PARA CONSTRUCCION DE 2 POLIDEPORTIVOS  (EN LAS VEREDAS  LAUREL Y LA MESETA)</v>
          </cell>
          <cell r="U295">
            <v>2</v>
          </cell>
          <cell r="V295" t="str">
            <v>GESTIÓN</v>
          </cell>
          <cell r="W295">
            <v>4.454544263598192</v>
          </cell>
          <cell r="X295" t="str">
            <v>NO POLIDEPORTIVOS CONSTRUIDOS</v>
          </cell>
          <cell r="Y295">
            <v>0</v>
          </cell>
          <cell r="Z295">
            <v>1</v>
          </cell>
        </row>
        <row r="296">
          <cell r="T296" t="str">
            <v>  AMPLIACION Y MEJORAMIENTO Y MANTENIMIENTO AL 100% DE LA INFRATERSUCTURA DE POLIDEPORTIVOS MUNICIPALES </v>
          </cell>
          <cell r="U296">
            <v>100</v>
          </cell>
          <cell r="V296" t="str">
            <v>GESTIÓN</v>
          </cell>
          <cell r="W296">
            <v>78.34705334985964</v>
          </cell>
          <cell r="X296" t="str">
            <v>PORCENTAJE DE INFRAESTRUCTURA AMPLIADA, MANTENIDA O MEJORADA</v>
          </cell>
          <cell r="Y296">
            <v>0</v>
          </cell>
          <cell r="Z296">
            <v>25</v>
          </cell>
        </row>
        <row r="297">
          <cell r="T297" t="str">
            <v>  REALIZAR CONVENIO DE COFINANCIACIÓN  PARA CONSTRUCCION DE LA CUBIERTA  DE 4  POLIDEPORTIVOS  ( ENCENILLOS, MONTERREDONDO  SUSUMUCO Y SAN MARCOS) </v>
          </cell>
          <cell r="U297">
            <v>4</v>
          </cell>
          <cell r="V297" t="str">
            <v>GESTIÓN</v>
          </cell>
          <cell r="W297">
            <v>7.51742535019434</v>
          </cell>
          <cell r="X297" t="str">
            <v>NO DE POLIDEPORTIVOS  CONSTRUIDOS</v>
          </cell>
          <cell r="Y297">
            <v>0</v>
          </cell>
          <cell r="Z297">
            <v>0</v>
          </cell>
        </row>
        <row r="298">
          <cell r="T298" t="str">
            <v> </v>
          </cell>
          <cell r="W298">
            <v>3.988448902320537</v>
          </cell>
          <cell r="X298" t="str">
            <v/>
          </cell>
          <cell r="Z298" t="str">
            <v> </v>
          </cell>
        </row>
        <row r="299">
          <cell r="T299" t="str">
            <v> </v>
          </cell>
          <cell r="X299" t="str">
            <v/>
          </cell>
          <cell r="Z299" t="str">
            <v> </v>
          </cell>
        </row>
        <row r="300">
          <cell r="T300" t="str">
            <v>  DOTACION  DEPORTIVA  AL  100% DE LAS INSTITUCIONES EDUCATIVAS  MUNICIPALES</v>
          </cell>
          <cell r="U300">
            <v>100</v>
          </cell>
          <cell r="V300" t="str">
            <v>GESTIÓN</v>
          </cell>
          <cell r="W300">
            <v>92.69602577873255</v>
          </cell>
          <cell r="X300" t="str">
            <v>PORCENTAJE DE INSTITUCIONES DOTADAS</v>
          </cell>
          <cell r="Y300">
            <v>100</v>
          </cell>
          <cell r="Z300">
            <v>100</v>
          </cell>
        </row>
        <row r="301">
          <cell r="T301" t="str">
            <v> DOTACION  DEPORTIVA  AL  100% DE LAS JUNTAS DE ACCION COMUNAL</v>
          </cell>
          <cell r="U301">
            <v>100</v>
          </cell>
          <cell r="V301" t="str">
            <v>GESTIÓN</v>
          </cell>
          <cell r="W301">
            <v>3.580379520229144</v>
          </cell>
          <cell r="X301" t="str">
            <v>PORCENTAJE DE JUNTAS DOTADAS</v>
          </cell>
          <cell r="Y301">
            <v>100</v>
          </cell>
          <cell r="Z301">
            <v>100</v>
          </cell>
        </row>
        <row r="302">
          <cell r="T302" t="str">
            <v> DOTACION  DEPORTIVA  AL  100% DE LAS ESCUELAS DEPORTIVAS </v>
          </cell>
          <cell r="U302">
            <v>100</v>
          </cell>
          <cell r="V302" t="str">
            <v>GESTIÓN</v>
          </cell>
          <cell r="W302">
            <v>3.7235947010383104</v>
          </cell>
          <cell r="X302" t="str">
            <v>PORCENTAJE DE ESCUELAS DEPORTIVAS DOTADAS</v>
          </cell>
          <cell r="Y302">
            <v>100</v>
          </cell>
          <cell r="Z302">
            <v>100</v>
          </cell>
        </row>
        <row r="303">
          <cell r="T303" t="str">
            <v> </v>
          </cell>
          <cell r="W303">
            <v>23.904132314895953</v>
          </cell>
          <cell r="X303" t="str">
            <v/>
          </cell>
          <cell r="Z303" t="str">
            <v> </v>
          </cell>
        </row>
        <row r="304">
          <cell r="T304" t="str">
            <v> </v>
          </cell>
          <cell r="X304" t="str">
            <v/>
          </cell>
          <cell r="Z304" t="str">
            <v> </v>
          </cell>
        </row>
        <row r="305">
          <cell r="T305" t="str">
            <v>MANTENIMIENTO DE LAS ESCUELAS DE FORMACION  BALONCESTO  Y FUTBOL DE SALON</v>
          </cell>
          <cell r="U305">
            <v>2</v>
          </cell>
          <cell r="V305" t="str">
            <v>MANTENIMIENTO</v>
          </cell>
          <cell r="W305">
            <v>24.612590654384267</v>
          </cell>
          <cell r="X305" t="str">
            <v>NO DE ESCUELAS MANTENIDAS</v>
          </cell>
          <cell r="Y305">
            <v>2</v>
          </cell>
          <cell r="Z305">
            <v>2</v>
          </cell>
        </row>
        <row r="306">
          <cell r="T306" t="str">
            <v>REALIZAR JUEGOS ESCOLARES MUNICIPALES UNA VEZ AL AÑO</v>
          </cell>
          <cell r="U306">
            <v>4</v>
          </cell>
          <cell r="V306" t="str">
            <v>GESTIÓN</v>
          </cell>
          <cell r="W306">
            <v>19.715163028543436</v>
          </cell>
          <cell r="X306" t="str">
            <v>NO DE EVENTOS REALIZADOS</v>
          </cell>
          <cell r="Y306">
            <v>0</v>
          </cell>
          <cell r="Z306">
            <v>1</v>
          </cell>
        </row>
        <row r="307">
          <cell r="T307" t="str">
            <v>  REALIZAR LOS JUEGOS CAMPESINOS DOS VECES AL AÑO</v>
          </cell>
          <cell r="U307">
            <v>8</v>
          </cell>
          <cell r="V307" t="str">
            <v>GESTIÓN</v>
          </cell>
          <cell r="W307">
            <v>37.149479670716985</v>
          </cell>
          <cell r="X307" t="str">
            <v>NO DE EVENTOS REALIZADOS</v>
          </cell>
          <cell r="Y307">
            <v>0</v>
          </cell>
          <cell r="Z307">
            <v>2</v>
          </cell>
        </row>
        <row r="308">
          <cell r="T308" t="str">
            <v>  EVENTO 40 HORAS DE FUTBOL DE SALON UNA VEZ AL AÑO</v>
          </cell>
          <cell r="U308">
            <v>4</v>
          </cell>
          <cell r="V308" t="str">
            <v>GESTIÓN</v>
          </cell>
          <cell r="W308">
            <v>4.0622722439275</v>
          </cell>
          <cell r="X308" t="str">
            <v>NO DE EVENTOS REALIZADOS</v>
          </cell>
          <cell r="Y308">
            <v>0</v>
          </cell>
          <cell r="Z308">
            <v>1</v>
          </cell>
        </row>
        <row r="309">
          <cell r="T309" t="str">
            <v>PARTICIPACION INTERCOLEGIADOS UNA VEZ AL AÑO</v>
          </cell>
          <cell r="U309">
            <v>4</v>
          </cell>
          <cell r="V309" t="str">
            <v>GESTIÓN</v>
          </cell>
          <cell r="W309">
            <v>2.389571908192647</v>
          </cell>
          <cell r="X309" t="str">
            <v>NO DE PARTICIPACION EN EVENTOS</v>
          </cell>
          <cell r="Y309">
            <v>0</v>
          </cell>
          <cell r="Z309">
            <v>1</v>
          </cell>
        </row>
        <row r="310">
          <cell r="T310" t="str">
            <v>  REALIZACION CAMPEONATO ABIERTO MUNICIPALES BALONCESTO FUTBOL SALON TEJO UNA VEZ AL AÑO</v>
          </cell>
          <cell r="U310">
            <v>4</v>
          </cell>
          <cell r="V310" t="str">
            <v>GESTIÓN</v>
          </cell>
          <cell r="W310">
            <v>2.389571908192647</v>
          </cell>
          <cell r="X310" t="str">
            <v>NO DE CAMPEONATOS REALIZADOS</v>
          </cell>
          <cell r="Y310">
            <v>0</v>
          </cell>
          <cell r="Z310">
            <v>1</v>
          </cell>
        </row>
        <row r="311">
          <cell r="T311" t="str">
            <v> REALIZACION GUAYABETAL EXTREMO UNA VEZ AL AÑO </v>
          </cell>
          <cell r="U311">
            <v>4</v>
          </cell>
          <cell r="V311" t="str">
            <v>GESTIÓN</v>
          </cell>
          <cell r="W311">
            <v>1.3417446264501711</v>
          </cell>
          <cell r="X311" t="str">
            <v>NO DE EVENTOS REALIZADOS</v>
          </cell>
          <cell r="Y311">
            <v>0</v>
          </cell>
          <cell r="Z311">
            <v>1</v>
          </cell>
        </row>
        <row r="312">
          <cell r="T312" t="str">
            <v>REALIZACION MUNDIALITO (8-11 AÑOS) UNA VEZ AL AÑO</v>
          </cell>
          <cell r="U312">
            <v>4</v>
          </cell>
          <cell r="V312" t="str">
            <v>GESTIÓN</v>
          </cell>
          <cell r="W312">
            <v>1.1947859540963235</v>
          </cell>
          <cell r="X312" t="str">
            <v>NO DE EVENTOS REALIZADOS</v>
          </cell>
          <cell r="Y312">
            <v>0</v>
          </cell>
          <cell r="Z312">
            <v>1</v>
          </cell>
        </row>
        <row r="313">
          <cell r="T313" t="str">
            <v>  PARTICIPACION DE LOS EQUIPOS EN CAMPEONATOS DEPARTAMENTAL DE LA LIGA BALONCESTO Y FUTBOL DE SALON UNA VEZ AL AÑO</v>
          </cell>
          <cell r="U313">
            <v>4</v>
          </cell>
          <cell r="V313" t="str">
            <v>GESTIÓN</v>
          </cell>
          <cell r="W313">
            <v>1.1947859540963235</v>
          </cell>
          <cell r="X313" t="str">
            <v>NO DE PARTICIPACION EN EVENTOS</v>
          </cell>
          <cell r="Y313">
            <v>0</v>
          </cell>
          <cell r="Z313">
            <v>1</v>
          </cell>
        </row>
        <row r="314">
          <cell r="T314" t="str">
            <v>  PATROCINAR A 20 PERSONAS DE LA POBLACION VICTIMA DEL CONFLICTO  EN EVENTOS DEPORTIVOS</v>
          </cell>
          <cell r="U314">
            <v>20</v>
          </cell>
          <cell r="V314" t="str">
            <v>GESTIÓN</v>
          </cell>
          <cell r="W314">
            <v>1.1947859540963235</v>
          </cell>
          <cell r="X314" t="str">
            <v>NO PERSONAS PATROCINADAS</v>
          </cell>
          <cell r="Y314">
            <v>0</v>
          </cell>
          <cell r="Z314">
            <v>5</v>
          </cell>
        </row>
        <row r="315">
          <cell r="T315" t="str">
            <v>  REALIZACION GUAYABETAL PARA LOS DISCAPACITADOS UNA VEZ AL AÑO</v>
          </cell>
          <cell r="U315">
            <v>4</v>
          </cell>
          <cell r="V315" t="str">
            <v>GESTIÓN</v>
          </cell>
          <cell r="W315">
            <v>0.9558287632770588</v>
          </cell>
          <cell r="X315" t="str">
            <v>NO DE EVENTOS REALIZADOS</v>
          </cell>
          <cell r="Y315">
            <v>0</v>
          </cell>
          <cell r="Z315">
            <v>1</v>
          </cell>
        </row>
        <row r="316">
          <cell r="T316" t="str">
            <v>  PARTICIPACION EN EL CAMPEONATO DE BALONCESTO DEPARTAMENTAL CATEGORIA UNICA UNA VEZ AL AÑO</v>
          </cell>
          <cell r="U316">
            <v>4</v>
          </cell>
          <cell r="V316" t="str">
            <v>GESTIÓN</v>
          </cell>
          <cell r="W316">
            <v>3.799419334026309</v>
          </cell>
          <cell r="X316" t="str">
            <v>NO DE PARTICIPACION EN EVENTOS</v>
          </cell>
          <cell r="Y316">
            <v>0</v>
          </cell>
          <cell r="Z316">
            <v>1</v>
          </cell>
        </row>
        <row r="317">
          <cell r="T317" t="str">
            <v> </v>
          </cell>
          <cell r="X317" t="str">
            <v/>
          </cell>
          <cell r="Z317" t="str">
            <v> </v>
          </cell>
        </row>
        <row r="318">
          <cell r="T318" t="str">
            <v> </v>
          </cell>
          <cell r="X318" t="str">
            <v/>
          </cell>
          <cell r="Z318" t="str">
            <v> </v>
          </cell>
        </row>
        <row r="319">
          <cell r="T319" t="str">
            <v> </v>
          </cell>
          <cell r="W319">
            <v>50.67046305602805</v>
          </cell>
          <cell r="X319" t="str">
            <v/>
          </cell>
          <cell r="Z319" t="str">
            <v> </v>
          </cell>
        </row>
        <row r="320">
          <cell r="T320" t="str">
            <v> </v>
          </cell>
          <cell r="X320" t="str">
            <v/>
          </cell>
          <cell r="Z320" t="str">
            <v> </v>
          </cell>
        </row>
        <row r="321">
          <cell r="T321" t="str">
            <v>  MANTENIMIENTO Y SOSTENIMIENTO DE LA BIBLIOTECA PUBLICA MUNICIPAL UNA VEZ AL AÑO</v>
          </cell>
          <cell r="U321">
            <v>1</v>
          </cell>
          <cell r="V321" t="str">
            <v>MANTENIMIENTO</v>
          </cell>
          <cell r="W321">
            <v>22.1882233285399</v>
          </cell>
          <cell r="X321" t="str">
            <v>NO BIBLIOTECAS MANTENIDAS</v>
          </cell>
          <cell r="Y321">
            <v>1</v>
          </cell>
          <cell r="Z321">
            <v>1</v>
          </cell>
        </row>
        <row r="322">
          <cell r="T322" t="str">
            <v>  ADQUISICION DE UN PREDIO PARA EL FUNCIONAMIENTO Y ESTUDIOS DISEÑOS DE LA CASA DE LA CULTURA</v>
          </cell>
          <cell r="U322">
            <v>1</v>
          </cell>
          <cell r="V322" t="str">
            <v>GESTIÓN</v>
          </cell>
          <cell r="W322">
            <v>0.8544597391254312</v>
          </cell>
          <cell r="X322" t="str">
            <v>NO DE PREDIOS</v>
          </cell>
          <cell r="Y322">
            <v>0</v>
          </cell>
          <cell r="Z322">
            <v>1</v>
          </cell>
        </row>
        <row r="323">
          <cell r="T323" t="str">
            <v>  ALIANZA  CONSTRUCCION Y MANTENIMIENTO DE LA CASA DE LA CULTURA</v>
          </cell>
          <cell r="U323">
            <v>1</v>
          </cell>
          <cell r="V323" t="str">
            <v>GESTIÓN</v>
          </cell>
          <cell r="W323">
            <v>61.87260993258712</v>
          </cell>
          <cell r="X323" t="str">
            <v>NO DE ALIANZAS REALIZADAS</v>
          </cell>
          <cell r="Y323">
            <v>0</v>
          </cell>
          <cell r="Z323">
            <v>0</v>
          </cell>
        </row>
        <row r="324">
          <cell r="T324" t="str">
            <v>FUNCIONAMIENTO Y MANTENIMIENTO LUDOTECA MUNICIPAL</v>
          </cell>
          <cell r="U324">
            <v>1</v>
          </cell>
          <cell r="V324" t="str">
            <v>MANTENIMIENTO</v>
          </cell>
          <cell r="W324">
            <v>15.08470699974753</v>
          </cell>
          <cell r="X324" t="str">
            <v>NO DE LUDOTECAS MANTENIDAS</v>
          </cell>
          <cell r="Y324">
            <v>1</v>
          </cell>
          <cell r="Z324">
            <v>0</v>
          </cell>
        </row>
        <row r="325">
          <cell r="T325" t="str">
            <v> </v>
          </cell>
          <cell r="W325">
            <v>10.895078828494631</v>
          </cell>
          <cell r="X325" t="str">
            <v/>
          </cell>
          <cell r="Z325" t="str">
            <v> </v>
          </cell>
        </row>
        <row r="326">
          <cell r="T326" t="str">
            <v> </v>
          </cell>
          <cell r="X326" t="str">
            <v/>
          </cell>
          <cell r="Z326" t="str">
            <v> </v>
          </cell>
        </row>
        <row r="327">
          <cell r="T327" t="str">
            <v> MANTENIMIENTO AL 100% DE LOS INSTRUMENTOS DE LA BANDA MUNICIPAL</v>
          </cell>
          <cell r="U327">
            <v>100</v>
          </cell>
          <cell r="V327" t="str">
            <v>MANTENIMIENTO</v>
          </cell>
          <cell r="W327">
            <v>50.495049504950494</v>
          </cell>
          <cell r="X327" t="str">
            <v>% DE INSTRUMENTOS MANTENIDOS</v>
          </cell>
          <cell r="Y327">
            <v>100</v>
          </cell>
          <cell r="Z327">
            <v>100</v>
          </cell>
        </row>
        <row r="328">
          <cell r="T328" t="str">
            <v>  DOTACION DE LA LUDOTECA MUNICIPAL UNA VEZ AL AÑO</v>
          </cell>
          <cell r="U328">
            <v>4</v>
          </cell>
          <cell r="V328" t="str">
            <v>GESTIÓN</v>
          </cell>
          <cell r="W328">
            <v>49.504950495049506</v>
          </cell>
          <cell r="X328" t="str">
            <v>NO DE DOTACIOES RALIZADAS</v>
          </cell>
          <cell r="Y328">
            <v>0</v>
          </cell>
          <cell r="Z328">
            <v>1</v>
          </cell>
        </row>
        <row r="329">
          <cell r="T329" t="str">
            <v> </v>
          </cell>
          <cell r="X329" t="str">
            <v/>
          </cell>
          <cell r="Z329" t="str">
            <v> </v>
          </cell>
        </row>
        <row r="330">
          <cell r="T330" t="str">
            <v> </v>
          </cell>
          <cell r="W330">
            <v>28.36172401572088</v>
          </cell>
          <cell r="X330" t="str">
            <v/>
          </cell>
          <cell r="Z330" t="str">
            <v> </v>
          </cell>
        </row>
        <row r="331">
          <cell r="T331" t="str">
            <v> </v>
          </cell>
          <cell r="X331" t="str">
            <v/>
          </cell>
          <cell r="Z331" t="str">
            <v> </v>
          </cell>
        </row>
        <row r="332">
          <cell r="T332" t="str">
            <v>  REALIZACION DE UN EVENTO ANUAL  RETORNO  DE LAS COLONIAS GUAYABETALUNAS UNA VEZ AL AÑO</v>
          </cell>
          <cell r="U332">
            <v>4</v>
          </cell>
          <cell r="V332" t="str">
            <v>GESTIÓN</v>
          </cell>
          <cell r="W332">
            <v>11.41031492469192</v>
          </cell>
          <cell r="X332" t="str">
            <v>NO DE EVENTOS REALIZADOS</v>
          </cell>
          <cell r="Y332">
            <v>0</v>
          </cell>
          <cell r="Z332">
            <v>1</v>
          </cell>
        </row>
        <row r="333">
          <cell r="T333" t="str">
            <v> CREACION Y MANTENIMIENTO DE UNA ESCUELA DE FORMACION DE DANZAS </v>
          </cell>
          <cell r="U333">
            <v>1</v>
          </cell>
          <cell r="V333" t="str">
            <v>GESTIÓN</v>
          </cell>
          <cell r="W333">
            <v>5.958720016228003</v>
          </cell>
          <cell r="X333" t="str">
            <v>NO DE ESCUELAS CREADAS</v>
          </cell>
          <cell r="Y333">
            <v>0</v>
          </cell>
          <cell r="Z333">
            <v>1</v>
          </cell>
        </row>
        <row r="334">
          <cell r="T334" t="str">
            <v>  CREACION Y MANTENIMIENTO DE UNA ESCUELA DE FORMACION EN ARTES PLASTICA</v>
          </cell>
          <cell r="U334">
            <v>1</v>
          </cell>
          <cell r="V334" t="str">
            <v>GESTIÓN</v>
          </cell>
          <cell r="W334">
            <v>1.5213753232922562</v>
          </cell>
          <cell r="X334" t="str">
            <v>NO DE ESCUELAS CREADAS</v>
          </cell>
          <cell r="Y334">
            <v>0</v>
          </cell>
          <cell r="Z334">
            <v>1</v>
          </cell>
        </row>
        <row r="335">
          <cell r="T335" t="str">
            <v>  MANTENIMEINTO DEL PROGRAMA ESPERANZA DE VIDA</v>
          </cell>
          <cell r="U335">
            <v>1</v>
          </cell>
          <cell r="V335" t="str">
            <v>MANTENIMIENTO</v>
          </cell>
          <cell r="W335">
            <v>20.462498098280843</v>
          </cell>
          <cell r="X335" t="str">
            <v>NO DEPROGRAMAS MANTENIDOS</v>
          </cell>
          <cell r="Y335">
            <v>1</v>
          </cell>
          <cell r="Z335">
            <v>1</v>
          </cell>
        </row>
        <row r="336">
          <cell r="T336" t="str">
            <v>  PARTICIPAR EN UN CONCURSO DE DANZAS DEPARTAMENTAL AL AÑO</v>
          </cell>
          <cell r="U336">
            <v>4</v>
          </cell>
          <cell r="V336" t="str">
            <v>GESTIÓN</v>
          </cell>
          <cell r="W336">
            <v>3.8034383082306404</v>
          </cell>
          <cell r="X336" t="str">
            <v>NO DE PARTICIPACION EN EVENTOS</v>
          </cell>
          <cell r="Y336">
            <v>0</v>
          </cell>
          <cell r="Z336">
            <v>1</v>
          </cell>
        </row>
        <row r="337">
          <cell r="T337" t="str">
            <v>  REALIZACION DEL CONCURSO DE BANDA MARCIAL DEPARTAMENTAL AÑO A AÑO</v>
          </cell>
          <cell r="U337">
            <v>4</v>
          </cell>
          <cell r="V337" t="str">
            <v>GESTIÓN</v>
          </cell>
          <cell r="W337">
            <v>8.253461128860488</v>
          </cell>
          <cell r="X337" t="str">
            <v>NO DE CONCURSOS REALIZADOS</v>
          </cell>
          <cell r="Y337">
            <v>0</v>
          </cell>
          <cell r="Z337">
            <v>1</v>
          </cell>
        </row>
        <row r="338">
          <cell r="T338" t="str">
            <v>  REALIZACION ANUAL DEL SEXTO CONCURSO DE IDENTIDAD CAMPESINA</v>
          </cell>
          <cell r="U338">
            <v>4</v>
          </cell>
          <cell r="V338" t="str">
            <v>GESTIÓN</v>
          </cell>
          <cell r="W338">
            <v>30.206907043967746</v>
          </cell>
          <cell r="X338" t="str">
            <v>NO DE CONCURSOS REALIZADOS</v>
          </cell>
          <cell r="Y338">
            <v>0</v>
          </cell>
          <cell r="Z338">
            <v>1</v>
          </cell>
        </row>
        <row r="339">
          <cell r="T339" t="str">
            <v>REALIZACION DE UN CONCURSO DE DANZAS ESCOLARES  MUNICIPAL</v>
          </cell>
          <cell r="U339">
            <v>4</v>
          </cell>
          <cell r="V339" t="str">
            <v>GESTIÓN</v>
          </cell>
          <cell r="W339">
            <v>18.383285156448093</v>
          </cell>
          <cell r="X339" t="str">
            <v>NO DE CONCURSOS REALIZADOS</v>
          </cell>
          <cell r="Y339">
            <v>0</v>
          </cell>
          <cell r="Z339">
            <v>1</v>
          </cell>
        </row>
        <row r="340">
          <cell r="T340" t="str">
            <v> </v>
          </cell>
          <cell r="W340">
            <v>10.072734099756438</v>
          </cell>
          <cell r="X340" t="str">
            <v/>
          </cell>
          <cell r="Z340" t="str">
            <v> </v>
          </cell>
        </row>
        <row r="341">
          <cell r="T341" t="str">
            <v> </v>
          </cell>
          <cell r="X341" t="str">
            <v/>
          </cell>
          <cell r="Z341" t="str">
            <v> </v>
          </cell>
        </row>
        <row r="342">
          <cell r="T342" t="str">
            <v>VINCULAR A 56 NIÑOS, NIÑAS Y JOVENES VICTIMAS DEL CONFLICTOS PROGRAMAS CULTURALES</v>
          </cell>
          <cell r="U342">
            <v>56</v>
          </cell>
          <cell r="V342" t="str">
            <v>GESTIÓN</v>
          </cell>
          <cell r="W342">
            <v>0.9281405061935529</v>
          </cell>
          <cell r="X342" t="str">
            <v>NO DE NIÑOS, NIÑAS Y JOVNES VINCULADOS</v>
          </cell>
          <cell r="Y342">
            <v>0</v>
          </cell>
          <cell r="Z342">
            <v>15</v>
          </cell>
        </row>
        <row r="343">
          <cell r="T343" t="str">
            <v>  CREAR Y MANTENER  SEMILLERO ESCUELA DE MUSICA NIÑOS DE 5 A 8 AÑOS DE EDAD </v>
          </cell>
          <cell r="U343">
            <v>1</v>
          </cell>
          <cell r="V343" t="str">
            <v>GESTIÓN</v>
          </cell>
          <cell r="W343">
            <v>77.65323242780138</v>
          </cell>
          <cell r="X343" t="str">
            <v>NO DE SEMILLEROS CREADOS</v>
          </cell>
          <cell r="Y343">
            <v>0</v>
          </cell>
          <cell r="Z343">
            <v>1</v>
          </cell>
        </row>
        <row r="344">
          <cell r="T344" t="str">
            <v>  CREAR Y MANTENER  SEMILLEROS ESCUELA DE DANZA  </v>
          </cell>
          <cell r="U344">
            <v>1</v>
          </cell>
          <cell r="V344" t="str">
            <v>GESTIÓN</v>
          </cell>
          <cell r="W344">
            <v>7.139542355335022</v>
          </cell>
          <cell r="X344" t="str">
            <v>NO DE SEMILLEROS CREADOS</v>
          </cell>
          <cell r="Y344">
            <v>0</v>
          </cell>
          <cell r="Z344">
            <v>1</v>
          </cell>
        </row>
        <row r="345">
          <cell r="T345" t="str">
            <v>  CREAR Y MANTENER SEMILLEROS ESCUELA DE PINTURA</v>
          </cell>
          <cell r="U345">
            <v>1</v>
          </cell>
          <cell r="V345" t="str">
            <v>GESTIÓN</v>
          </cell>
          <cell r="W345">
            <v>7.139542355335022</v>
          </cell>
          <cell r="X345" t="str">
            <v>NO DE SEMILLEROS CREADOS</v>
          </cell>
          <cell r="Y345">
            <v>0</v>
          </cell>
          <cell r="Z345">
            <v>1</v>
          </cell>
        </row>
        <row r="346">
          <cell r="T346" t="str">
            <v>CREAR Y MANTENER  SEMILLEROS TEATRO Y SANQUEROS</v>
          </cell>
          <cell r="U346">
            <v>1</v>
          </cell>
          <cell r="V346" t="str">
            <v>GESTIÓN</v>
          </cell>
          <cell r="W346">
            <v>7.139542355335022</v>
          </cell>
          <cell r="X346" t="str">
            <v>NO DE SEMILLEROS CREADOS</v>
          </cell>
          <cell r="Y346">
            <v>0</v>
          </cell>
          <cell r="Z346">
            <v>1</v>
          </cell>
        </row>
        <row r="347">
          <cell r="T347" t="str">
            <v> </v>
          </cell>
          <cell r="X347" t="str">
            <v/>
          </cell>
          <cell r="Z347" t="str">
            <v> </v>
          </cell>
        </row>
        <row r="348">
          <cell r="T348" t="str">
            <v> </v>
          </cell>
          <cell r="X348" t="str">
            <v/>
          </cell>
          <cell r="Z348" t="str">
            <v> </v>
          </cell>
        </row>
        <row r="349">
          <cell r="T349" t="str">
            <v> </v>
          </cell>
          <cell r="X349" t="str">
            <v/>
          </cell>
          <cell r="Z349" t="str">
            <v> </v>
          </cell>
        </row>
        <row r="350">
          <cell r="T350" t="str">
            <v> </v>
          </cell>
          <cell r="W350">
            <v>100</v>
          </cell>
          <cell r="X350" t="str">
            <v/>
          </cell>
          <cell r="Z350" t="str">
            <v> </v>
          </cell>
        </row>
        <row r="351">
          <cell r="T351" t="str">
            <v> </v>
          </cell>
          <cell r="X351" t="str">
            <v/>
          </cell>
          <cell r="Z351" t="str">
            <v> </v>
          </cell>
        </row>
        <row r="352">
          <cell r="T352" t="str">
            <v>  LEGALIZACION DE 2 PREDIOS PROPIEDAD DEL MUNICIPIO URBANOS PARQUE PLAZA DE MERCADO</v>
          </cell>
          <cell r="U352">
            <v>2</v>
          </cell>
          <cell r="V352" t="str">
            <v>GESTIÓN</v>
          </cell>
          <cell r="W352">
            <v>0.638009410638807</v>
          </cell>
          <cell r="X352" t="str">
            <v>NO DE PREDIOS LEGALIZADOS</v>
          </cell>
          <cell r="Y352">
            <v>0</v>
          </cell>
          <cell r="Z352">
            <v>0</v>
          </cell>
        </row>
        <row r="353">
          <cell r="T353" t="str">
            <v>  ESTUDIOS DISEÑOS PARQUE</v>
          </cell>
          <cell r="U353">
            <v>1</v>
          </cell>
          <cell r="V353" t="str">
            <v>GESTIÓN</v>
          </cell>
          <cell r="W353">
            <v>0.47644183630961795</v>
          </cell>
          <cell r="X353" t="str">
            <v>NO DE DISEÑOS REALIZADOS</v>
          </cell>
          <cell r="Y353">
            <v>0</v>
          </cell>
          <cell r="Z353">
            <v>1</v>
          </cell>
        </row>
        <row r="354">
          <cell r="T354" t="str">
            <v>  ESTUDIOS DISEÑOS PLAZA DE MERCADO</v>
          </cell>
          <cell r="U354">
            <v>1</v>
          </cell>
          <cell r="V354" t="str">
            <v>GESTIÓN</v>
          </cell>
          <cell r="W354">
            <v>0.48835288221735834</v>
          </cell>
          <cell r="X354" t="str">
            <v>NO DE DISEÑOS REALIZADOS</v>
          </cell>
          <cell r="Y354">
            <v>0</v>
          </cell>
          <cell r="Z354">
            <v>0</v>
          </cell>
        </row>
        <row r="355">
          <cell r="T355" t="str">
            <v>  ESTUDIOS FACTIBILIDAD PARA LA CONSTRUCCION DE EL NUEVO MATADERO MUNICIPAL O CADENA DE FRIO (SI ES LEGALMENTE POSIBLE)</v>
          </cell>
          <cell r="U355">
            <v>1</v>
          </cell>
          <cell r="V355" t="str">
            <v>GESTIÓN</v>
          </cell>
          <cell r="W355">
            <v>0.4610727448157593</v>
          </cell>
          <cell r="X355" t="str">
            <v>NO DE ESTUDISO DE FACTIBILIDAD REALIZADOS</v>
          </cell>
          <cell r="Y355">
            <v>0</v>
          </cell>
          <cell r="Z355">
            <v>1</v>
          </cell>
        </row>
        <row r="356">
          <cell r="T356" t="str">
            <v>  CONSTRUCCION Y MANTENIMIENTO PATIO DE MAQUINARIA</v>
          </cell>
          <cell r="U356">
            <v>1</v>
          </cell>
          <cell r="V356" t="str">
            <v>GESTIÓN</v>
          </cell>
          <cell r="W356">
            <v>76.94888552593956</v>
          </cell>
          <cell r="X356" t="str">
            <v>NO DE PATIOS CONSTRUIDOS</v>
          </cell>
          <cell r="Y356">
            <v>0</v>
          </cell>
          <cell r="Z356">
            <v>1</v>
          </cell>
        </row>
        <row r="357">
          <cell r="T357" t="str">
            <v>  ALIANZAS  ESTRATEGICAS PARA LA REUBICACION ICSE, POLIDEPORTIVO Y JARDIN INFANTIL Y DEMAS PREDIOS DE USO SOCIAL AFECTADOS POR EL PROCESO DE LA DOBLE CALZADA</v>
          </cell>
          <cell r="U357">
            <v>1</v>
          </cell>
          <cell r="V357" t="str">
            <v>GESTIÓN</v>
          </cell>
          <cell r="W357">
            <v>2.6350163684426535</v>
          </cell>
          <cell r="X357" t="str">
            <v>NO DE ALIANZAS REALIZADAS</v>
          </cell>
          <cell r="Y357">
            <v>0</v>
          </cell>
          <cell r="Z357">
            <v>1</v>
          </cell>
        </row>
        <row r="358">
          <cell r="T358" t="str">
            <v>  ALIANZA  ESTRATEGICAS PARA CIONSTRCUION  PLAZA Y PARQUE </v>
          </cell>
          <cell r="U358">
            <v>2</v>
          </cell>
          <cell r="V358" t="str">
            <v>GESTIÓN</v>
          </cell>
          <cell r="W358">
            <v>4.931227876342883</v>
          </cell>
          <cell r="X358" t="str">
            <v>NO DE ALIANZAS REALIZADAS</v>
          </cell>
          <cell r="Y358">
            <v>0</v>
          </cell>
          <cell r="Z358">
            <v>1</v>
          </cell>
        </row>
        <row r="359">
          <cell r="T359" t="str">
            <v>  CONSTRUCCION NUEVO MATADERO MUNICIPAL  O RED DE FRIOS</v>
          </cell>
          <cell r="U359">
            <v>1</v>
          </cell>
          <cell r="V359" t="str">
            <v>GESTIÓN</v>
          </cell>
          <cell r="W359">
            <v>6.640023866277954</v>
          </cell>
          <cell r="X359" t="str">
            <v>NO DE INFRAESTRUCTURA CONSTRUIDA</v>
          </cell>
          <cell r="Y359">
            <v>0</v>
          </cell>
          <cell r="Z359">
            <v>0</v>
          </cell>
        </row>
        <row r="360">
          <cell r="T360" t="str">
            <v>  AMPLIACION CASA DE GOBIERNO</v>
          </cell>
          <cell r="U360">
            <v>1</v>
          </cell>
          <cell r="V360" t="str">
            <v>GESTIÓN</v>
          </cell>
          <cell r="W360">
            <v>6.780969489015411</v>
          </cell>
          <cell r="X360" t="str">
            <v>NO DE INFRAESTRUCTURA AMPLIADA</v>
          </cell>
          <cell r="Y360">
            <v>0</v>
          </cell>
          <cell r="Z360">
            <v>1</v>
          </cell>
        </row>
        <row r="361">
          <cell r="T361" t="str">
            <v> </v>
          </cell>
          <cell r="X361" t="str">
            <v/>
          </cell>
          <cell r="Z361" t="str">
            <v> </v>
          </cell>
        </row>
        <row r="362">
          <cell r="T362" t="str">
            <v> </v>
          </cell>
          <cell r="X362" t="str">
            <v/>
          </cell>
          <cell r="Z362" t="str">
            <v> </v>
          </cell>
        </row>
        <row r="363">
          <cell r="T363" t="str">
            <v> </v>
          </cell>
          <cell r="W363">
            <v>5.365083335214034</v>
          </cell>
          <cell r="X363" t="str">
            <v/>
          </cell>
          <cell r="Z363" t="str">
            <v> </v>
          </cell>
        </row>
        <row r="364">
          <cell r="T364" t="str">
            <v> </v>
          </cell>
          <cell r="X364" t="str">
            <v/>
          </cell>
          <cell r="Z364" t="str">
            <v> </v>
          </cell>
        </row>
        <row r="365">
          <cell r="T365" t="str">
            <v>ALIANZA ESTRATEGICA PARA REFORZAMIENTOS ESTRUCTURALES PARA 16 BENEFICIARIOS</v>
          </cell>
          <cell r="U365">
            <v>16</v>
          </cell>
          <cell r="V365" t="str">
            <v>GESTIÓN</v>
          </cell>
          <cell r="W365">
            <v>0.8616844648675213</v>
          </cell>
          <cell r="X365" t="str">
            <v>NO DE BENEFICIARIOS </v>
          </cell>
          <cell r="Y365">
            <v>0</v>
          </cell>
          <cell r="Z365">
            <v>4</v>
          </cell>
        </row>
        <row r="366">
          <cell r="T366" t="str">
            <v> ALIANZA ESTRATEGICAS Y CONVENIOS CON EL DEPARTAMENTO Y NACION SER COGESTORES PARA LA CONSTRUCCION DE VIVIENDA PARA EL AREA URBANA.</v>
          </cell>
          <cell r="U366">
            <v>1</v>
          </cell>
          <cell r="V366" t="str">
            <v>GESTIÓN</v>
          </cell>
          <cell r="W366">
            <v>54.07544483734499</v>
          </cell>
          <cell r="X366" t="str">
            <v>NO DE ALIANZAS REALIZADAS</v>
          </cell>
          <cell r="Y366">
            <v>0</v>
          </cell>
          <cell r="Z366">
            <v>0</v>
          </cell>
        </row>
        <row r="367">
          <cell r="T367" t="str">
            <v>COMPRA DE UN PREDIO PARA EL DESARROLLO DE VIVIENDA URBANA</v>
          </cell>
          <cell r="U367">
            <v>1</v>
          </cell>
          <cell r="V367" t="str">
            <v>GESTIÓN</v>
          </cell>
          <cell r="W367">
            <v>45.06287069778749</v>
          </cell>
          <cell r="X367" t="str">
            <v>NO DE PREDIOS ADQUIRIDOS</v>
          </cell>
          <cell r="Y367">
            <v>0</v>
          </cell>
          <cell r="Z367">
            <v>0</v>
          </cell>
        </row>
        <row r="368">
          <cell r="T368" t="str">
            <v> </v>
          </cell>
          <cell r="W368">
            <v>88.54194756415043</v>
          </cell>
          <cell r="X368" t="str">
            <v/>
          </cell>
          <cell r="Z368" t="str">
            <v> </v>
          </cell>
        </row>
        <row r="369">
          <cell r="T369" t="str">
            <v> </v>
          </cell>
          <cell r="X369" t="str">
            <v/>
          </cell>
          <cell r="Z369" t="str">
            <v> </v>
          </cell>
        </row>
        <row r="370">
          <cell r="T370" t="str">
            <v>MEJORAMIENTOS DE 40 VIVIENDA </v>
          </cell>
          <cell r="U370">
            <v>40</v>
          </cell>
          <cell r="V370" t="str">
            <v>GESTIÓN</v>
          </cell>
          <cell r="W370">
            <v>16.39273793604072</v>
          </cell>
          <cell r="X370" t="str">
            <v>NO DE VIVIENDAS MEJORADAS</v>
          </cell>
          <cell r="Y370">
            <v>0</v>
          </cell>
          <cell r="Z370">
            <v>10</v>
          </cell>
        </row>
        <row r="371">
          <cell r="T371" t="str">
            <v>CONSTRUCCION DE 40 VIVIENDAS EN SITIO PROPIO</v>
          </cell>
          <cell r="U371">
            <v>40</v>
          </cell>
          <cell r="V371" t="str">
            <v>GESTIÓN</v>
          </cell>
          <cell r="W371">
            <v>78.57405192285144</v>
          </cell>
          <cell r="X371" t="str">
            <v>NO DE VIVIENDAS CONSTRUIDAS</v>
          </cell>
          <cell r="Y371">
            <v>0</v>
          </cell>
          <cell r="Z371">
            <v>10</v>
          </cell>
        </row>
        <row r="372">
          <cell r="T372" t="str">
            <v>REALIZAR EL CENSO DE PREDIOS  QU  ESTAN  EN POSESION DE VICTIMAS DEL CO NFLITO  Y REALIZAR LA LEGALIZACION DE LOS MISMOS UNA VEZ AL AÑO</v>
          </cell>
          <cell r="U372">
            <v>4</v>
          </cell>
          <cell r="V372" t="str">
            <v>GESTIÓN</v>
          </cell>
          <cell r="W372">
            <v>0.6084100170569907</v>
          </cell>
          <cell r="X372" t="str">
            <v>NO DE PREDIOS A LEGALIZAR</v>
          </cell>
          <cell r="Y372">
            <v>0</v>
          </cell>
          <cell r="Z372">
            <v>1</v>
          </cell>
        </row>
        <row r="373">
          <cell r="T373" t="str">
            <v>CONSTRUCCION DE  VIVIENDAS EN SITIO PROPIO PARA VICTIMA DEL CONFLICTO</v>
          </cell>
          <cell r="U373">
            <v>5</v>
          </cell>
          <cell r="V373" t="str">
            <v>GESTIÓN</v>
          </cell>
          <cell r="W373">
            <v>4.424800124050843</v>
          </cell>
          <cell r="X373" t="str">
            <v>NO DE VIVIENDAS CONSTRUIDAS</v>
          </cell>
          <cell r="Y373">
            <v>0</v>
          </cell>
          <cell r="Z373">
            <v>1</v>
          </cell>
        </row>
        <row r="374">
          <cell r="T374" t="str">
            <v> </v>
          </cell>
          <cell r="W374">
            <v>3.1546159463938572</v>
          </cell>
          <cell r="X374" t="str">
            <v/>
          </cell>
          <cell r="Z374" t="str">
            <v> </v>
          </cell>
        </row>
        <row r="375">
          <cell r="T375" t="str">
            <v> </v>
          </cell>
          <cell r="X375" t="str">
            <v/>
          </cell>
          <cell r="Z375" t="str">
            <v> </v>
          </cell>
        </row>
        <row r="376">
          <cell r="T376" t="str">
            <v>CREAR Y LEGALIZAR EL BANCO DE MATERIALES</v>
          </cell>
          <cell r="U376">
            <v>1</v>
          </cell>
          <cell r="V376" t="str">
            <v>GESTIÓN</v>
          </cell>
          <cell r="W376">
            <v>1.4983824731286106</v>
          </cell>
          <cell r="X376" t="str">
            <v>NO DE BANCOS LEGALIZADOS</v>
          </cell>
          <cell r="Y376">
            <v>0</v>
          </cell>
          <cell r="Z376">
            <v>1</v>
          </cell>
        </row>
        <row r="377">
          <cell r="T377" t="str">
            <v>PONER EN FUNCIONAMIENTO EL BANCO DE MATERIALES</v>
          </cell>
          <cell r="U377">
            <v>1</v>
          </cell>
          <cell r="V377" t="str">
            <v>GESTIÓN</v>
          </cell>
          <cell r="W377">
            <v>98.50161752687139</v>
          </cell>
          <cell r="X377" t="str">
            <v>NO DE BANCOS EN FUNCINAMIENTO</v>
          </cell>
          <cell r="Y377">
            <v>0</v>
          </cell>
          <cell r="Z377">
            <v>1</v>
          </cell>
        </row>
        <row r="378">
          <cell r="T378" t="str">
            <v> </v>
          </cell>
          <cell r="W378">
            <v>2.93835315424167</v>
          </cell>
          <cell r="X378" t="str">
            <v/>
          </cell>
          <cell r="Z378" t="str">
            <v> </v>
          </cell>
        </row>
        <row r="379">
          <cell r="T379" t="str">
            <v> </v>
          </cell>
          <cell r="X379" t="str">
            <v/>
          </cell>
          <cell r="Z379" t="str">
            <v> </v>
          </cell>
        </row>
        <row r="380">
          <cell r="T380" t="str">
            <v>PROGRAMAS PADAGOGICOS SENSIBILIZACION RECUPERACIÓN PUBLICO</v>
          </cell>
          <cell r="U380">
            <v>1</v>
          </cell>
          <cell r="V380" t="str">
            <v>GESTIÓN</v>
          </cell>
          <cell r="W380">
            <v>50.41145992075586</v>
          </cell>
          <cell r="X380" t="str">
            <v>NO DE PROGRAMAS PEDAGOGICOS</v>
          </cell>
          <cell r="Y380">
            <v>0</v>
          </cell>
          <cell r="Z380">
            <v>1</v>
          </cell>
        </row>
        <row r="381">
          <cell r="T381" t="str">
            <v>INVENTARIO Y ACTUALIZACION EN ESPACIO PUBLICO OCUPADO</v>
          </cell>
          <cell r="U381">
            <v>1</v>
          </cell>
          <cell r="V381" t="str">
            <v>GESTIÓN</v>
          </cell>
          <cell r="W381">
            <v>16.2552067459108</v>
          </cell>
          <cell r="X381" t="str">
            <v>NO DE INVENTARIOS REALIZADOS</v>
          </cell>
          <cell r="Y381">
            <v>0</v>
          </cell>
          <cell r="Z381">
            <v>1</v>
          </cell>
        </row>
        <row r="382">
          <cell r="T382" t="str">
            <v>PLAN DE BIENES ADQUIRIDOS Y ESPACIO PUBLICO</v>
          </cell>
          <cell r="U382">
            <v>1</v>
          </cell>
          <cell r="V382" t="str">
            <v>GESTIÓN</v>
          </cell>
          <cell r="W382">
            <v>33.333333333333336</v>
          </cell>
          <cell r="X382" t="str">
            <v>NO DE PLANES DE BIENES REALIZADOS</v>
          </cell>
          <cell r="Y382">
            <v>0</v>
          </cell>
          <cell r="Z382">
            <v>1</v>
          </cell>
        </row>
        <row r="383">
          <cell r="T383" t="str">
            <v> </v>
          </cell>
          <cell r="X383" t="str">
            <v/>
          </cell>
          <cell r="Z383" t="str">
            <v> </v>
          </cell>
        </row>
        <row r="384">
          <cell r="T384" t="str">
            <v> </v>
          </cell>
          <cell r="X384" t="str">
            <v/>
          </cell>
          <cell r="Z384" t="str">
            <v> </v>
          </cell>
        </row>
        <row r="385">
          <cell r="T385" t="str">
            <v> </v>
          </cell>
          <cell r="W385">
            <v>42.99488832908827</v>
          </cell>
          <cell r="X385" t="str">
            <v/>
          </cell>
          <cell r="Z385" t="str">
            <v> </v>
          </cell>
        </row>
        <row r="386">
          <cell r="T386" t="str">
            <v> </v>
          </cell>
          <cell r="X386" t="str">
            <v/>
          </cell>
          <cell r="Z386" t="str">
            <v> </v>
          </cell>
        </row>
        <row r="387">
          <cell r="T387" t="str">
            <v> ESTUDIOS Y DISEÑOS COLAS ELECTRICAS </v>
          </cell>
          <cell r="U387">
            <v>1</v>
          </cell>
          <cell r="V387" t="str">
            <v>GESTIÓN</v>
          </cell>
          <cell r="W387">
            <v>4.526930977028383</v>
          </cell>
          <cell r="X387" t="str">
            <v>NO DE ESTUDIOS Y DISEÑOS ELABORADOS</v>
          </cell>
          <cell r="Y387">
            <v>0</v>
          </cell>
          <cell r="Z387">
            <v>0</v>
          </cell>
        </row>
        <row r="388">
          <cell r="T388" t="str">
            <v>GESTIONAR COFINANCIACION DE 50 COLAS ELECTRICAS </v>
          </cell>
          <cell r="U388">
            <v>50</v>
          </cell>
          <cell r="V388" t="str">
            <v>GESTIÓN</v>
          </cell>
          <cell r="W388">
            <v>33.84183278094906</v>
          </cell>
          <cell r="X388" t="str">
            <v>NO DE CONVENIOS SUSCRITOS</v>
          </cell>
          <cell r="Y388">
            <v>0</v>
          </cell>
          <cell r="Z388">
            <v>12</v>
          </cell>
        </row>
        <row r="389">
          <cell r="T389" t="str">
            <v>AMPLIACION Y MEJORAMIENTO DEL SERVICIO DE ALUMBRADO PÚBLICO AL 100% DE LOS CENTROS POBLADOS Y AREA URBANA</v>
          </cell>
          <cell r="U389">
            <v>1</v>
          </cell>
          <cell r="V389" t="str">
            <v>INCREMENTO</v>
          </cell>
          <cell r="W389">
            <v>8.649995916756565</v>
          </cell>
          <cell r="X389" t="str">
            <v>NO DE AMPLIACIONES </v>
          </cell>
          <cell r="Y389">
            <v>0</v>
          </cell>
          <cell r="Z389">
            <v>1</v>
          </cell>
        </row>
        <row r="390">
          <cell r="T390" t="str">
            <v>CANCELACION ANUAL DE LA DEUDA DE ENERGIA Y ALUMBRADO PUBLICO DEL MUNICIPIO Y GARANTIZAR SU SOSTENIMIENTO (310</v>
          </cell>
          <cell r="U390">
            <v>1</v>
          </cell>
          <cell r="V390" t="str">
            <v>REDUCCIÓN</v>
          </cell>
          <cell r="W390">
            <v>52.981240325265986</v>
          </cell>
          <cell r="X390" t="str">
            <v>NO DE DEUDAS CANCELADAS</v>
          </cell>
          <cell r="Y390">
            <v>0</v>
          </cell>
          <cell r="Z390">
            <v>1</v>
          </cell>
        </row>
        <row r="391">
          <cell r="T391" t="str">
            <v> </v>
          </cell>
          <cell r="W391">
            <v>0.43674783534373757</v>
          </cell>
          <cell r="X391" t="str">
            <v/>
          </cell>
          <cell r="Z391" t="str">
            <v> </v>
          </cell>
        </row>
        <row r="392">
          <cell r="T392" t="str">
            <v> </v>
          </cell>
          <cell r="X392" t="str">
            <v/>
          </cell>
          <cell r="Z392" t="str">
            <v> </v>
          </cell>
        </row>
        <row r="393">
          <cell r="T393" t="str">
            <v>GESTIONAR CON LA EMPRESA PRIVADA LA AMPLIACION AL 100% DE LA COBERTURA DEL GAS DOMICILIARIO </v>
          </cell>
          <cell r="U393">
            <v>100</v>
          </cell>
          <cell r="V393" t="str">
            <v>GESTIÓN</v>
          </cell>
          <cell r="W393">
            <v>100</v>
          </cell>
          <cell r="X393" t="str">
            <v>% DE COBERTURA</v>
          </cell>
          <cell r="Y393">
            <v>0</v>
          </cell>
          <cell r="Z393">
            <v>25</v>
          </cell>
        </row>
        <row r="394">
          <cell r="T394" t="str">
            <v> </v>
          </cell>
          <cell r="W394">
            <v>46.86540753461564</v>
          </cell>
          <cell r="X394" t="str">
            <v/>
          </cell>
          <cell r="Z394" t="str">
            <v> </v>
          </cell>
        </row>
        <row r="395">
          <cell r="T395" t="str">
            <v> </v>
          </cell>
          <cell r="X395" t="str">
            <v/>
          </cell>
          <cell r="Z395" t="str">
            <v> </v>
          </cell>
        </row>
        <row r="396">
          <cell r="T396" t="str">
            <v>GESTIONAR COFINANCIACION DE UN CARRO COMPACTADOR</v>
          </cell>
          <cell r="U396">
            <v>1</v>
          </cell>
          <cell r="V396" t="str">
            <v>GESTIÓN</v>
          </cell>
          <cell r="W396">
            <v>4.614512116712214</v>
          </cell>
          <cell r="X396" t="str">
            <v>NO DE CONVENIOS SUSCRITOS</v>
          </cell>
          <cell r="Y396">
            <v>0</v>
          </cell>
          <cell r="Z396">
            <v>0</v>
          </cell>
        </row>
        <row r="397">
          <cell r="T397" t="str">
            <v>REALIZAR UNA REINGNIERIA Y MANTENIMIENTO EN LA PLANTA DE RESIDUOS SOLIDOS </v>
          </cell>
          <cell r="U397">
            <v>1</v>
          </cell>
          <cell r="V397" t="str">
            <v>GESTIÓN</v>
          </cell>
          <cell r="W397">
            <v>10.644381621722248</v>
          </cell>
          <cell r="X397" t="str">
            <v>NO DE REINGENIERIAS REALIZADAS</v>
          </cell>
          <cell r="Y397">
            <v>0</v>
          </cell>
          <cell r="Z397">
            <v>0</v>
          </cell>
        </row>
        <row r="398">
          <cell r="T398" t="str">
            <v>AMPLIAR LAS RUTAS DE RECOLECCION A LOS CENTROS POBLADOS UBICADOS SOBRE LA VIA MUNICIPAL</v>
          </cell>
          <cell r="U398">
            <v>1</v>
          </cell>
          <cell r="V398" t="str">
            <v>GESTIÓN</v>
          </cell>
          <cell r="W398">
            <v>79.03555344694595</v>
          </cell>
          <cell r="X398" t="str">
            <v>NO DE RUTAS AMPLIADAS</v>
          </cell>
          <cell r="Y398">
            <v>0</v>
          </cell>
          <cell r="Z398">
            <v>1</v>
          </cell>
        </row>
        <row r="399">
          <cell r="T399" t="str">
            <v>REALIZAR EL FORTALECIMIENTO INSTITUCIONAL DE TODOS LOS PROCESOS Y PROCEDIMIENTOS DEL Y LOS ESTUDIOS TARIFARIOS DEL SECTOR UNA VEZ AL AÑO</v>
          </cell>
          <cell r="U399">
            <v>4</v>
          </cell>
          <cell r="V399" t="str">
            <v>GESTIÓN</v>
          </cell>
          <cell r="W399">
            <v>5.705552814619574</v>
          </cell>
          <cell r="X399" t="str">
            <v>NO DE PROCESOS Y PROCEDIMIENTOS</v>
          </cell>
          <cell r="Y399">
            <v>0</v>
          </cell>
          <cell r="Z399">
            <v>1</v>
          </cell>
        </row>
        <row r="400">
          <cell r="T400" t="str">
            <v> </v>
          </cell>
          <cell r="W400">
            <v>9.702956300952344</v>
          </cell>
          <cell r="X400" t="str">
            <v/>
          </cell>
          <cell r="Z400" t="str">
            <v> </v>
          </cell>
        </row>
        <row r="401">
          <cell r="T401" t="str">
            <v> </v>
          </cell>
          <cell r="X401" t="str">
            <v/>
          </cell>
          <cell r="Z401" t="str">
            <v> </v>
          </cell>
        </row>
        <row r="402">
          <cell r="T402" t="str">
            <v>FACILITAR EL ACCCESO PARA LOS SERVICIOS A TRAVES DE FIBRA OPTICA.</v>
          </cell>
          <cell r="U402">
            <v>1</v>
          </cell>
          <cell r="V402" t="str">
            <v>GESTIÓN</v>
          </cell>
          <cell r="W402">
            <v>29.17416810441998</v>
          </cell>
          <cell r="X402" t="str">
            <v>NO DE PROCESOS PARA ACCEDER A LA FIBRA OPTICA</v>
          </cell>
          <cell r="Y402">
            <v>0</v>
          </cell>
          <cell r="Z402">
            <v>1</v>
          </cell>
        </row>
        <row r="403">
          <cell r="T403" t="str">
            <v>GESTIONAR LA LICENCIA PARA EL FUNCIONAMIENTO Y MANTENIMIENTO DE LA EMISORA MUNICIPAL</v>
          </cell>
          <cell r="U403">
            <v>1</v>
          </cell>
          <cell r="V403" t="str">
            <v>GESTIÓN</v>
          </cell>
          <cell r="W403">
            <v>51.41250431139465</v>
          </cell>
          <cell r="X403" t="str">
            <v>NO DE LICENCIAS GESTIONADAS</v>
          </cell>
          <cell r="Y403">
            <v>0</v>
          </cell>
          <cell r="Z403">
            <v>0</v>
          </cell>
        </row>
        <row r="404">
          <cell r="T404" t="str">
            <v>CREAR Y MANTENER EL SISTEMA DE PERIFONEO MUNICIPAL Y PONERLO EN FUNCIONAMIENTO</v>
          </cell>
          <cell r="U404">
            <v>1</v>
          </cell>
          <cell r="V404" t="str">
            <v>GESTIÓN</v>
          </cell>
          <cell r="W404">
            <v>19.413327584185378</v>
          </cell>
          <cell r="X404" t="str">
            <v>NO DE SISTEMAS IMPLEMENTADOS</v>
          </cell>
          <cell r="Y404">
            <v>0</v>
          </cell>
          <cell r="Z404">
            <v>1</v>
          </cell>
        </row>
        <row r="405">
          <cell r="T405" t="str">
            <v> </v>
          </cell>
          <cell r="X405" t="str">
            <v/>
          </cell>
          <cell r="Z405" t="str">
            <v> </v>
          </cell>
        </row>
        <row r="406">
          <cell r="T406" t="str">
            <v> </v>
          </cell>
          <cell r="X406" t="str">
            <v/>
          </cell>
          <cell r="Z406" t="str">
            <v> </v>
          </cell>
        </row>
        <row r="407">
          <cell r="T407" t="str">
            <v> </v>
          </cell>
          <cell r="W407">
            <v>82.48763638812169</v>
          </cell>
          <cell r="X407" t="str">
            <v/>
          </cell>
          <cell r="Z407" t="str">
            <v> </v>
          </cell>
        </row>
        <row r="408">
          <cell r="T408" t="str">
            <v> </v>
          </cell>
          <cell r="X408" t="str">
            <v/>
          </cell>
          <cell r="Z408" t="str">
            <v> </v>
          </cell>
        </row>
        <row r="409">
          <cell r="T409" t="str">
            <v>CONSTRUCCION ANILLO VIAL </v>
          </cell>
          <cell r="U409">
            <v>1</v>
          </cell>
          <cell r="V409" t="str">
            <v>GESTIÓN</v>
          </cell>
          <cell r="W409">
            <v>4.057501205602232</v>
          </cell>
          <cell r="X409" t="str">
            <v>NO DE ANILLOS VIALES</v>
          </cell>
          <cell r="Y409">
            <v>0</v>
          </cell>
          <cell r="Z409">
            <v>1</v>
          </cell>
        </row>
        <row r="410">
          <cell r="T410" t="str">
            <v>MEJORAMIENTO DE LA VIA DE INTERCONEXION ENTRE VANGUARDIA Y MESA GRANDE</v>
          </cell>
          <cell r="U410">
            <v>1</v>
          </cell>
          <cell r="V410" t="str">
            <v>GESTIÓN</v>
          </cell>
          <cell r="W410">
            <v>1.5373162190520258</v>
          </cell>
          <cell r="X410" t="str">
            <v>NO DE MEJORAMIENTO DE INTERCONEXIONES</v>
          </cell>
          <cell r="Y410">
            <v>0</v>
          </cell>
          <cell r="Z410">
            <v>0.5</v>
          </cell>
        </row>
        <row r="411">
          <cell r="T411" t="str">
            <v>CONEXIÓN VIAL MUNICIPIO DE GUAYABETAL- MUNICIPIO DE GUTIERREZ</v>
          </cell>
          <cell r="U411">
            <v>1</v>
          </cell>
          <cell r="V411" t="str">
            <v>GESTIÓN</v>
          </cell>
          <cell r="W411">
            <v>2.670040752803724</v>
          </cell>
          <cell r="X411" t="str">
            <v>NO  DE VIAS CONTRUIDAS</v>
          </cell>
          <cell r="Y411">
            <v>0</v>
          </cell>
          <cell r="Z411">
            <v>0</v>
          </cell>
        </row>
        <row r="412">
          <cell r="T412" t="str">
            <v>CONSTRUCCION PUENTE SOBRE EL RIO BLANCO PARA INTERCONECTAR LAS VEREDAS ESPINAL, LAUREL LAS MESAS, CON LAS VEREDAS TUNQUE NARANJAL GAQUEZ</v>
          </cell>
          <cell r="U412">
            <v>1</v>
          </cell>
          <cell r="V412" t="str">
            <v>GESTIÓN</v>
          </cell>
          <cell r="W412">
            <v>4.820695785822559</v>
          </cell>
          <cell r="X412" t="str">
            <v>NO DE PUENTES CONSTRUIDOS</v>
          </cell>
          <cell r="Y412">
            <v>0</v>
          </cell>
          <cell r="Z412">
            <v>0.5</v>
          </cell>
        </row>
        <row r="413">
          <cell r="T413" t="str">
            <v>CONSTRUCCION DE LA VIA JABONERA – SAN ROQUE  </v>
          </cell>
          <cell r="U413">
            <v>1</v>
          </cell>
          <cell r="V413" t="str">
            <v>GESTIÓN</v>
          </cell>
          <cell r="W413">
            <v>5.294078189393143</v>
          </cell>
          <cell r="X413" t="str">
            <v>NO VIAS CONSTRUIDAS</v>
          </cell>
          <cell r="Y413">
            <v>0</v>
          </cell>
          <cell r="Z413">
            <v>0.5</v>
          </cell>
        </row>
        <row r="414">
          <cell r="T414" t="str">
            <v>MEJORAMIENTO, ADECUACION Y MANTENIMIENTO DE 20 Km DE LAS VIAS RURALES </v>
          </cell>
          <cell r="U414">
            <v>20</v>
          </cell>
          <cell r="V414" t="str">
            <v>GESTIÓN</v>
          </cell>
          <cell r="W414">
            <v>34.55427676801133</v>
          </cell>
          <cell r="X414" t="str">
            <v>NO DE KMS MEJORADOS A ADECUADOS</v>
          </cell>
          <cell r="Y414">
            <v>0</v>
          </cell>
          <cell r="Z414">
            <v>5</v>
          </cell>
        </row>
        <row r="415">
          <cell r="T415" t="str">
            <v> COFINANCIAR LA CONSTRUCCION ENCINTADOS DE 800 M </v>
          </cell>
          <cell r="U415">
            <v>800</v>
          </cell>
          <cell r="V415" t="str">
            <v>GESTIÓN</v>
          </cell>
          <cell r="W415">
            <v>39.20718916896767</v>
          </cell>
          <cell r="X415" t="str">
            <v>NO METROS CONSTRUIDOS</v>
          </cell>
          <cell r="Y415">
            <v>0</v>
          </cell>
          <cell r="Z415">
            <v>100</v>
          </cell>
        </row>
        <row r="416">
          <cell r="T416" t="str">
            <v>CREACION Y MANTENIMIENTO DE CUADRILLAS DE MANTENIMIENTO VIAL</v>
          </cell>
          <cell r="U416">
            <v>1</v>
          </cell>
          <cell r="V416" t="str">
            <v>GESTIÓN</v>
          </cell>
          <cell r="W416">
            <v>5.446151807641603</v>
          </cell>
          <cell r="X416" t="str">
            <v>NO DE CUADRILLAS CREADAS</v>
          </cell>
          <cell r="Y416">
            <v>0</v>
          </cell>
          <cell r="Z416">
            <v>0</v>
          </cell>
        </row>
        <row r="417">
          <cell r="T417" t="str">
            <v> JORNADA ANUAL DE TRABAJO COMUNITARIO PARA ROSERIA</v>
          </cell>
          <cell r="U417">
            <v>4</v>
          </cell>
          <cell r="V417" t="str">
            <v>GESTIÓN</v>
          </cell>
          <cell r="W417">
            <v>2.4127501027057034</v>
          </cell>
          <cell r="X417" t="str">
            <v>NO DE JORNADAS DE TRABAJO REALIZADAS</v>
          </cell>
          <cell r="Y417">
            <v>0</v>
          </cell>
          <cell r="Z417">
            <v>1</v>
          </cell>
        </row>
        <row r="418">
          <cell r="T418" t="str">
            <v> </v>
          </cell>
          <cell r="W418">
            <v>16.35</v>
          </cell>
          <cell r="X418" t="str">
            <v/>
          </cell>
          <cell r="Z418" t="str">
            <v> </v>
          </cell>
        </row>
        <row r="419">
          <cell r="T419" t="str">
            <v> </v>
          </cell>
          <cell r="X419" t="str">
            <v/>
          </cell>
          <cell r="Z419" t="str">
            <v> </v>
          </cell>
        </row>
        <row r="420">
          <cell r="T420" t="str">
            <v>ADQUISICION DE 1 CAMIONETA</v>
          </cell>
          <cell r="U420">
            <v>1</v>
          </cell>
          <cell r="V420" t="str">
            <v>GESTIÓN</v>
          </cell>
          <cell r="W420">
            <v>11.800453475194232</v>
          </cell>
          <cell r="X420" t="str">
            <v>NO DE VEHICULOS ADQUIRIDOS</v>
          </cell>
          <cell r="Y420">
            <v>0</v>
          </cell>
          <cell r="Z420">
            <v>0</v>
          </cell>
        </row>
        <row r="421">
          <cell r="T421" t="str">
            <v>ADQUISICION DE 1 BOBCAT</v>
          </cell>
          <cell r="U421">
            <v>1</v>
          </cell>
          <cell r="V421" t="str">
            <v>GESTIÓN</v>
          </cell>
          <cell r="W421">
            <v>3.5401360425582693</v>
          </cell>
          <cell r="X421" t="str">
            <v>NO DE VEHICULOS ADQUIRIDOS</v>
          </cell>
          <cell r="Y421">
            <v>0</v>
          </cell>
          <cell r="Z421">
            <v>0</v>
          </cell>
        </row>
        <row r="422">
          <cell r="T422" t="str">
            <v>MANTENIMIENTO DEL 100% DEL PARQUE AUTOMOTOR</v>
          </cell>
          <cell r="U422">
            <v>100</v>
          </cell>
          <cell r="V422" t="str">
            <v>GESTIÓN</v>
          </cell>
          <cell r="W422">
            <v>84.6594104822475</v>
          </cell>
          <cell r="X422" t="str">
            <v>PORCENTAJE DE MANTENIMEINTO DEL PARQUE AUTOMOTOR</v>
          </cell>
          <cell r="Y422">
            <v>100</v>
          </cell>
          <cell r="Z422">
            <v>100</v>
          </cell>
        </row>
        <row r="423">
          <cell r="T423" t="str">
            <v> </v>
          </cell>
          <cell r="W423">
            <v>1.16</v>
          </cell>
          <cell r="X423" t="str">
            <v/>
          </cell>
          <cell r="Z423" t="str">
            <v> </v>
          </cell>
        </row>
        <row r="424">
          <cell r="T424" t="str">
            <v> </v>
          </cell>
          <cell r="X424" t="str">
            <v/>
          </cell>
          <cell r="Z424" t="str">
            <v> </v>
          </cell>
        </row>
        <row r="425">
          <cell r="T425" t="str">
            <v>RALIZAR  CAMPAÑAS DE SENSIBILIZACION VIAL UNA VEZ AL AÑO</v>
          </cell>
          <cell r="U425">
            <v>4</v>
          </cell>
          <cell r="V425" t="str">
            <v>GESTIÓN</v>
          </cell>
          <cell r="W425">
            <v>100</v>
          </cell>
          <cell r="X425" t="str">
            <v>NO DE CAMPAÑAS REALIZADAS</v>
          </cell>
          <cell r="Y425">
            <v>0</v>
          </cell>
          <cell r="Z425">
            <v>1</v>
          </cell>
        </row>
        <row r="426">
          <cell r="T426" t="str">
            <v> </v>
          </cell>
          <cell r="X426" t="str">
            <v/>
          </cell>
          <cell r="Z426" t="str">
            <v> </v>
          </cell>
        </row>
        <row r="427">
          <cell r="T427" t="str">
            <v> </v>
          </cell>
          <cell r="X427" t="str">
            <v/>
          </cell>
          <cell r="Z427" t="str">
            <v> </v>
          </cell>
        </row>
        <row r="428">
          <cell r="T428" t="str">
            <v> </v>
          </cell>
          <cell r="X428" t="str">
            <v/>
          </cell>
          <cell r="Z428" t="str">
            <v> </v>
          </cell>
        </row>
        <row r="429">
          <cell r="T429" t="str">
            <v> </v>
          </cell>
          <cell r="W429">
            <v>100</v>
          </cell>
          <cell r="X429" t="str">
            <v/>
          </cell>
          <cell r="Z429" t="str">
            <v> </v>
          </cell>
        </row>
        <row r="430">
          <cell r="T430" t="str">
            <v> </v>
          </cell>
          <cell r="X430" t="str">
            <v/>
          </cell>
          <cell r="Z430" t="str">
            <v> </v>
          </cell>
        </row>
        <row r="431">
          <cell r="T431" t="str">
            <v>CREACION E IMPLEMENTACION DEL PROGRAMA MUNICIPAL DE SEGURIDAD CIUDADANA</v>
          </cell>
          <cell r="U431">
            <v>1</v>
          </cell>
          <cell r="V431" t="str">
            <v>GESTIÓN</v>
          </cell>
          <cell r="W431">
            <v>53.190697921098675</v>
          </cell>
          <cell r="X431" t="str">
            <v>NO DE PROGRAMAS IMPLEMENTADOS</v>
          </cell>
          <cell r="Y431">
            <v>0</v>
          </cell>
          <cell r="Z431">
            <v>1</v>
          </cell>
        </row>
        <row r="432">
          <cell r="T432" t="str">
            <v>FACILITAR EL 100% DE LOS MEDIOS LOGISTICO PARA REDUCIR LOS TIEMPO EN ATENCION DE PROCESOS</v>
          </cell>
          <cell r="U432">
            <v>100</v>
          </cell>
          <cell r="V432" t="str">
            <v>GESTIÓN</v>
          </cell>
          <cell r="W432">
            <v>36.64231193073172</v>
          </cell>
          <cell r="X432" t="str">
            <v>% DE MEDIOS LOGISTICOS FACILITADOS</v>
          </cell>
          <cell r="Y432">
            <v>0</v>
          </cell>
          <cell r="Z432">
            <v>100</v>
          </cell>
        </row>
        <row r="433">
          <cell r="T433" t="str">
            <v>COFINANCIAR LA COMPRA DE UN VEHICULO PARA LA POLICIA NACIONAL</v>
          </cell>
          <cell r="U433">
            <v>1</v>
          </cell>
          <cell r="V433" t="str">
            <v>GESTIÓN</v>
          </cell>
          <cell r="W433">
            <v>1.8756432517638422</v>
          </cell>
          <cell r="X433" t="str">
            <v>NO DE VEHICULOS COMPRADOS</v>
          </cell>
          <cell r="Y433">
            <v>0</v>
          </cell>
          <cell r="Z433">
            <v>0</v>
          </cell>
        </row>
        <row r="434">
          <cell r="T434" t="str">
            <v>MEJORAMIENTO DE LA INFRAESTRUCTURA DE LA POLICIA</v>
          </cell>
          <cell r="U434">
            <v>1</v>
          </cell>
          <cell r="V434" t="str">
            <v>GESTIÓN</v>
          </cell>
          <cell r="W434">
            <v>2.8134648776457625</v>
          </cell>
          <cell r="X434" t="str">
            <v>NO DE INFRAESTRUCTURA MEJORADA</v>
          </cell>
          <cell r="Y434">
            <v>0</v>
          </cell>
          <cell r="Z434">
            <v>0</v>
          </cell>
        </row>
        <row r="435">
          <cell r="T435" t="str">
            <v>ESTABLECER UN PROCEDIMIENTO PARA QUEJAS Y QUERELLAS DE LA COMUNIDAD</v>
          </cell>
          <cell r="U435">
            <v>1</v>
          </cell>
          <cell r="V435" t="str">
            <v>GESTIÓN</v>
          </cell>
          <cell r="W435">
            <v>5.477882018760004</v>
          </cell>
          <cell r="X435" t="str">
            <v>NO DE PROCEDIMEINTOS ESTABLECIDOS</v>
          </cell>
          <cell r="Y435">
            <v>0</v>
          </cell>
          <cell r="Z435">
            <v>1</v>
          </cell>
        </row>
        <row r="436">
          <cell r="T436" t="str">
            <v> </v>
          </cell>
          <cell r="X436" t="str">
            <v/>
          </cell>
          <cell r="Z436" t="str">
            <v> </v>
          </cell>
        </row>
        <row r="437">
          <cell r="T437" t="str">
            <v> </v>
          </cell>
          <cell r="X437" t="str">
            <v/>
          </cell>
          <cell r="Z437" t="str">
            <v> </v>
          </cell>
        </row>
        <row r="438">
          <cell r="T438" t="str">
            <v> </v>
          </cell>
          <cell r="W438">
            <v>50</v>
          </cell>
          <cell r="X438" t="str">
            <v/>
          </cell>
          <cell r="Z438" t="str">
            <v> </v>
          </cell>
        </row>
        <row r="439">
          <cell r="T439" t="str">
            <v> </v>
          </cell>
          <cell r="X439" t="str">
            <v/>
          </cell>
          <cell r="Z439" t="str">
            <v> </v>
          </cell>
        </row>
        <row r="440">
          <cell r="T440" t="str">
            <v>REALIZAR UNA CAPACITACION ANUAL A LAS JUNTAS DE ACCION COMUNAL SOBRE SUS FUNCIONES Y LA LEGISLACION DEL SECTOR UNA VEZ AL AÑO</v>
          </cell>
          <cell r="U440">
            <v>4</v>
          </cell>
          <cell r="V440" t="str">
            <v>GESTIÓN</v>
          </cell>
          <cell r="W440">
            <v>66.66666666666666</v>
          </cell>
          <cell r="X440" t="str">
            <v>NO DE CAPACITACIONES REALIZADAS</v>
          </cell>
          <cell r="Y440">
            <v>0</v>
          </cell>
          <cell r="Z440">
            <v>1</v>
          </cell>
        </row>
        <row r="441">
          <cell r="T441" t="str">
            <v>FACILITAR EL ACCESO DE LA ACCION COMUNAL A LA OFERTA INSTITUCIONAL </v>
          </cell>
          <cell r="U441">
            <v>1</v>
          </cell>
          <cell r="V441" t="str">
            <v>GESTIÓN</v>
          </cell>
          <cell r="W441">
            <v>33.33333333333333</v>
          </cell>
          <cell r="X441" t="str">
            <v>NO DE OFERTAS REALIZADAS</v>
          </cell>
          <cell r="Y441">
            <v>0</v>
          </cell>
          <cell r="Z441">
            <v>1</v>
          </cell>
        </row>
        <row r="442">
          <cell r="T442" t="str">
            <v> </v>
          </cell>
          <cell r="W442">
            <v>16.666666666666664</v>
          </cell>
          <cell r="X442" t="str">
            <v/>
          </cell>
          <cell r="Z442" t="str">
            <v> </v>
          </cell>
        </row>
        <row r="443">
          <cell r="T443" t="str">
            <v> </v>
          </cell>
          <cell r="X443" t="str">
            <v/>
          </cell>
          <cell r="Z443" t="str">
            <v> </v>
          </cell>
        </row>
        <row r="444">
          <cell r="T444" t="str">
            <v>CON LOS EMPLEADOS DE LA ADMINISTRACION MUNICIPAL DESARROLLAR 8 JORNADAS DE INTEGRACION Y TRABAJO COMUNITARIO  EN TODAS LAS VEREDAS Y SECTORES</v>
          </cell>
          <cell r="U444">
            <v>8</v>
          </cell>
          <cell r="V444" t="str">
            <v>GESTIÓN</v>
          </cell>
          <cell r="W444">
            <v>100</v>
          </cell>
          <cell r="X444" t="str">
            <v>NO DE JORNADAS REALIZADAS</v>
          </cell>
          <cell r="Y444">
            <v>0</v>
          </cell>
          <cell r="Z444">
            <v>2</v>
          </cell>
        </row>
        <row r="445">
          <cell r="T445" t="str">
            <v> </v>
          </cell>
          <cell r="W445">
            <v>33.33333333333333</v>
          </cell>
          <cell r="X445" t="str">
            <v/>
          </cell>
          <cell r="Z445" t="str">
            <v> </v>
          </cell>
        </row>
        <row r="446">
          <cell r="T446" t="str">
            <v> </v>
          </cell>
          <cell r="X446" t="str">
            <v/>
          </cell>
          <cell r="Z446" t="str">
            <v> </v>
          </cell>
        </row>
        <row r="447">
          <cell r="T447" t="str">
            <v>FACILITAR LA PARTICIPACION DE LA COMUNIDAD EN TODAS LAS INSTANCIAS COMITES DEFINIDOS POR LA LEY</v>
          </cell>
          <cell r="U447">
            <v>1</v>
          </cell>
          <cell r="V447" t="str">
            <v>GESTIÓN</v>
          </cell>
          <cell r="W447">
            <v>100</v>
          </cell>
          <cell r="X447" t="str">
            <v>NO DE PARTICIPACION EN EVENTOS</v>
          </cell>
          <cell r="Y447">
            <v>0</v>
          </cell>
          <cell r="Z447">
            <v>1</v>
          </cell>
        </row>
        <row r="448">
          <cell r="T448" t="str">
            <v> </v>
          </cell>
          <cell r="X448" t="str">
            <v/>
          </cell>
          <cell r="Z448" t="str">
            <v> </v>
          </cell>
        </row>
        <row r="449">
          <cell r="T449" t="str">
            <v> </v>
          </cell>
          <cell r="X449" t="str">
            <v/>
          </cell>
          <cell r="Z449" t="str">
            <v> </v>
          </cell>
        </row>
        <row r="450">
          <cell r="T450" t="str">
            <v> </v>
          </cell>
          <cell r="W450">
            <v>100</v>
          </cell>
          <cell r="X450" t="str">
            <v/>
          </cell>
          <cell r="Z450" t="str">
            <v> </v>
          </cell>
        </row>
        <row r="451">
          <cell r="T451" t="str">
            <v> </v>
          </cell>
          <cell r="X451" t="str">
            <v/>
          </cell>
          <cell r="Z451" t="str">
            <v> </v>
          </cell>
        </row>
        <row r="452">
          <cell r="T452" t="str">
            <v>DESARROLLAR UN CRONOGRAMA DE CAPACITACION PARA LA ADMINISTRACION MUNICIPAL UNA VEZ AL AÑO</v>
          </cell>
          <cell r="U452">
            <v>4</v>
          </cell>
          <cell r="V452" t="str">
            <v>GESTIÓN</v>
          </cell>
          <cell r="W452">
            <v>2.0070450106006783</v>
          </cell>
          <cell r="X452" t="str">
            <v>NO DE CRONOGRAMAS REALIZADOS</v>
          </cell>
          <cell r="Y452">
            <v>0</v>
          </cell>
          <cell r="Z452">
            <v>1</v>
          </cell>
        </row>
        <row r="453">
          <cell r="T453" t="str">
            <v>REALIZAR LA REINGENIERIA DE LA PLANTA DE PERSONAL</v>
          </cell>
          <cell r="U453">
            <v>1</v>
          </cell>
          <cell r="V453" t="str">
            <v>GESTIÓN</v>
          </cell>
          <cell r="W453">
            <v>1.9333292797429784</v>
          </cell>
          <cell r="X453" t="str">
            <v>NO DE REINGENIERIAS REALIZADAS</v>
          </cell>
          <cell r="Y453">
            <v>0</v>
          </cell>
          <cell r="Z453">
            <v>1</v>
          </cell>
        </row>
        <row r="454">
          <cell r="T454" t="str">
            <v>CREAR LA OFICINA DE CONTROL INTERNO</v>
          </cell>
          <cell r="U454">
            <v>1</v>
          </cell>
          <cell r="V454" t="str">
            <v>GESTIÓN</v>
          </cell>
          <cell r="W454">
            <v>0.4833323199357446</v>
          </cell>
          <cell r="X454" t="str">
            <v>NO DE OFICINAS DE CONTROL INTERNO CREADAS</v>
          </cell>
          <cell r="Y454">
            <v>0</v>
          </cell>
          <cell r="Z454">
            <v>1</v>
          </cell>
        </row>
        <row r="455">
          <cell r="T455" t="str">
            <v>DESARROLLAR Y MANTENER LA POLITICA PARA ATENCION EN SALUD OCUPACIONAL</v>
          </cell>
          <cell r="U455">
            <v>1</v>
          </cell>
          <cell r="V455" t="str">
            <v>GESTIÓN</v>
          </cell>
          <cell r="W455">
            <v>7.696107153500057</v>
          </cell>
          <cell r="X455" t="str">
            <v>NO DE POLITICAS DESARROLLADAS</v>
          </cell>
          <cell r="Y455">
            <v>0</v>
          </cell>
          <cell r="Z455">
            <v>1</v>
          </cell>
        </row>
        <row r="456">
          <cell r="T456" t="str">
            <v>DESARROLLAR LA POLITICA DE BIENESTAR SOCIAL UNA VEZ AL AÑO</v>
          </cell>
          <cell r="U456">
            <v>1</v>
          </cell>
          <cell r="V456" t="str">
            <v>GESTIÓN</v>
          </cell>
          <cell r="W456">
            <v>3.5307577012656117</v>
          </cell>
          <cell r="X456" t="str">
            <v>NO DE POLITICAS DESARROLLADAS</v>
          </cell>
          <cell r="Y456">
            <v>0</v>
          </cell>
          <cell r="Z456">
            <v>1</v>
          </cell>
        </row>
        <row r="457">
          <cell r="T457" t="str">
            <v>REALIZAR UNA CAPACITACION EN LEY DE ARCHIVOS A LOS FUNCIONARIOS</v>
          </cell>
          <cell r="U457">
            <v>1</v>
          </cell>
          <cell r="V457" t="str">
            <v>GESTIÓN</v>
          </cell>
          <cell r="W457">
            <v>0.42533244154345523</v>
          </cell>
          <cell r="X457" t="str">
            <v>NO DE CAPACITACIONES REALIZADAS</v>
          </cell>
          <cell r="Y457">
            <v>0</v>
          </cell>
          <cell r="Z457">
            <v>1</v>
          </cell>
        </row>
        <row r="458">
          <cell r="T458" t="str">
            <v>INICIAR EL PROCESO DE CERTIFICACION EN CALIDAD</v>
          </cell>
          <cell r="U458">
            <v>1</v>
          </cell>
          <cell r="V458" t="str">
            <v>GESTIÓN</v>
          </cell>
          <cell r="W458">
            <v>24.38020065469578</v>
          </cell>
          <cell r="X458" t="str">
            <v>NO DE PROCESOS REALIZADOS</v>
          </cell>
          <cell r="Y458">
            <v>0</v>
          </cell>
          <cell r="Z458">
            <v>1</v>
          </cell>
        </row>
        <row r="459">
          <cell r="T459" t="str">
            <v>REALIZAR REVISON ORDINARIA DEL EOT</v>
          </cell>
          <cell r="U459">
            <v>1</v>
          </cell>
          <cell r="V459" t="str">
            <v>GESTIÓN</v>
          </cell>
          <cell r="W459">
            <v>3.672615133001352</v>
          </cell>
          <cell r="X459" t="str">
            <v>NO DE REVISIONES REALIZADAS</v>
          </cell>
          <cell r="Y459">
            <v>0</v>
          </cell>
          <cell r="Z459">
            <v>1</v>
          </cell>
        </row>
        <row r="460">
          <cell r="T460" t="str">
            <v>CONTINUAR CON EL PROCESO DE IMPLEMENTACION DEL MECI UNA VEZ AL AÑO</v>
          </cell>
          <cell r="U460">
            <v>1</v>
          </cell>
          <cell r="V460" t="str">
            <v>INCREMENTO</v>
          </cell>
          <cell r="W460">
            <v>4.014090021201357</v>
          </cell>
          <cell r="X460" t="str">
            <v>NO DE PROCESOS CONTINUADOS</v>
          </cell>
          <cell r="Y460">
            <v>0</v>
          </cell>
          <cell r="Z460">
            <v>1</v>
          </cell>
        </row>
        <row r="461">
          <cell r="T461" t="str">
            <v>CREAR LA  OFICINA DE ATENCION AL CIUDADANO</v>
          </cell>
          <cell r="U461">
            <v>1</v>
          </cell>
          <cell r="V461" t="str">
            <v>GESTIÓN</v>
          </cell>
          <cell r="W461">
            <v>6.75527621529666</v>
          </cell>
          <cell r="X461" t="str">
            <v>NO DE OFICINAS DE ATENCION ALCIUDADANO CREADAS</v>
          </cell>
          <cell r="Y461">
            <v>0</v>
          </cell>
          <cell r="Z461">
            <v>1</v>
          </cell>
        </row>
        <row r="462">
          <cell r="T462" t="str">
            <v>BRINDAR ASISTENCIA JURIDICA A LA POBLACION VICTIMA DEL CONFLICTO</v>
          </cell>
          <cell r="U462">
            <v>100</v>
          </cell>
          <cell r="V462" t="str">
            <v>GESTIÓN</v>
          </cell>
          <cell r="W462">
            <v>1.103874755830373</v>
          </cell>
          <cell r="X462" t="str">
            <v>% DE POBLACION VICTIMA DEL CONFLICTO  A ATENDER </v>
          </cell>
          <cell r="Y462">
            <v>0</v>
          </cell>
          <cell r="Z462">
            <v>100</v>
          </cell>
        </row>
        <row r="463">
          <cell r="T463" t="str">
            <v>MEJORAR LOS INDICADORES DE RENDIMIENTO FISCAL</v>
          </cell>
          <cell r="U463">
            <v>1</v>
          </cell>
          <cell r="V463" t="str">
            <v>GESTIÓN</v>
          </cell>
          <cell r="W463">
            <v>8.060292762572324</v>
          </cell>
          <cell r="X463" t="str">
            <v>NO DE RESULTADO MEJORADOS</v>
          </cell>
          <cell r="Y463">
            <v>0</v>
          </cell>
          <cell r="Z463">
            <v>20080</v>
          </cell>
        </row>
        <row r="464">
          <cell r="T464" t="str">
            <v>MEJORAR EL POSESIONAMIENTO EN EL RANKING DEPARTAMENTAL CAD AÑO</v>
          </cell>
          <cell r="U464">
            <v>1</v>
          </cell>
          <cell r="V464" t="str">
            <v>GESTIÓN</v>
          </cell>
          <cell r="W464">
            <v>33.93070154021295</v>
          </cell>
          <cell r="X464" t="str">
            <v>NO DE RESULTADO MEJORADOS</v>
          </cell>
          <cell r="Y464">
            <v>0</v>
          </cell>
          <cell r="Z464">
            <v>1</v>
          </cell>
        </row>
        <row r="465">
          <cell r="T465" t="str">
            <v>REALIZAR LAS RENDICIONES DE CUENTA </v>
          </cell>
          <cell r="U465">
            <v>8</v>
          </cell>
          <cell r="V465" t="str">
            <v>INCREMENTO</v>
          </cell>
          <cell r="W465">
            <v>2.0070450106006783</v>
          </cell>
          <cell r="X465" t="str">
            <v>NO DE RENDICION DE CUENTAS REALIZADAS</v>
          </cell>
          <cell r="Y465">
            <v>0</v>
          </cell>
          <cell r="Z465">
            <v>2</v>
          </cell>
        </row>
        <row r="466">
          <cell r="T466" t="str">
            <v> </v>
          </cell>
          <cell r="X466" t="str">
            <v/>
          </cell>
          <cell r="Z466" t="str">
            <v> </v>
          </cell>
        </row>
        <row r="467">
          <cell r="T467" t="str">
            <v> </v>
          </cell>
          <cell r="X467" t="str">
            <v/>
          </cell>
          <cell r="Z467" t="str">
            <v> </v>
          </cell>
        </row>
        <row r="468">
          <cell r="T468" t="str">
            <v> </v>
          </cell>
          <cell r="X468" t="str">
            <v/>
          </cell>
          <cell r="Z468" t="str">
            <v> </v>
          </cell>
        </row>
        <row r="469">
          <cell r="T469" t="str">
            <v> </v>
          </cell>
          <cell r="W469">
            <v>100</v>
          </cell>
          <cell r="X469" t="str">
            <v/>
          </cell>
          <cell r="Z469" t="str">
            <v> </v>
          </cell>
        </row>
        <row r="470">
          <cell r="T470" t="str">
            <v> </v>
          </cell>
          <cell r="X470" t="str">
            <v/>
          </cell>
          <cell r="Z470" t="str">
            <v> </v>
          </cell>
        </row>
        <row r="471">
          <cell r="T471" t="str">
            <v>100% DE SEDES EDUCATIVAS OFICIALES CON CONECTIVIDAD </v>
          </cell>
          <cell r="U471">
            <v>100</v>
          </cell>
          <cell r="V471" t="str">
            <v>GESTIÓN</v>
          </cell>
          <cell r="W471">
            <v>29.342972567290392</v>
          </cell>
          <cell r="X471" t="str">
            <v>% INSTITUCIONES EDUCATIVAS CON CONECTIVIDAD</v>
          </cell>
          <cell r="Y471">
            <v>0</v>
          </cell>
          <cell r="Z471">
            <v>0</v>
          </cell>
        </row>
        <row r="472">
          <cell r="T472" t="str">
            <v>120 TERMINALES ENTREGADOS A SEDES EDUCATIVAS OFICIALES  </v>
          </cell>
          <cell r="U472">
            <v>120</v>
          </cell>
          <cell r="V472" t="str">
            <v>GESTIÓN</v>
          </cell>
          <cell r="W472">
            <v>2.418220283849558</v>
          </cell>
          <cell r="X472" t="str">
            <v>NO DE TERMINALES ENTREGADAS</v>
          </cell>
          <cell r="Y472">
            <v>0</v>
          </cell>
          <cell r="Z472">
            <v>30</v>
          </cell>
        </row>
        <row r="473">
          <cell r="T473" t="str">
            <v>60 DOCENTES FORMADOS PARA LA INCORPORACIÓN DE TIC EN LAS SEDES EDUCATIVAS OFICIALES</v>
          </cell>
          <cell r="U473">
            <v>60</v>
          </cell>
          <cell r="V473" t="str">
            <v>GESTIÓN</v>
          </cell>
          <cell r="W473">
            <v>9.542430103183868</v>
          </cell>
          <cell r="X473" t="str">
            <v>NO DE DOCENTES CAPACITADOS</v>
          </cell>
          <cell r="Y473">
            <v>0</v>
          </cell>
          <cell r="Z473">
            <v>0</v>
          </cell>
        </row>
        <row r="474">
          <cell r="T474" t="str">
            <v>AUMENTAR UN 32% DE ENTIDADES DEL ORDEN TERRITORIAL (ALCALDÍAS Y GOBERNACIONES) QUE TIENEN UN NIVEL ALTO DEL ÍNDICE DE GOBIERNO EN LÍNEA</v>
          </cell>
          <cell r="U474">
            <v>32</v>
          </cell>
          <cell r="V474" t="str">
            <v>INCREMENTO</v>
          </cell>
          <cell r="W474">
            <v>16.32256525579577</v>
          </cell>
          <cell r="X474" t="str">
            <v>% DE PARTICIPACION EN GOBIERNO EN LINEA</v>
          </cell>
          <cell r="Y474">
            <v>58</v>
          </cell>
          <cell r="Z474">
            <v>60</v>
          </cell>
        </row>
        <row r="475">
          <cell r="T475" t="str">
            <v>TECNOCENTRO EN OPERACIÓN (PUNTOS VIVE DIGITAL)</v>
          </cell>
          <cell r="U475">
            <v>1</v>
          </cell>
          <cell r="V475" t="str">
            <v>GESTIÓN</v>
          </cell>
          <cell r="W475">
            <v>10.030345814049761</v>
          </cell>
          <cell r="X475" t="str">
            <v>NO DE TECNOCENTRO EN OPERACIÓN</v>
          </cell>
          <cell r="Y475">
            <v>0</v>
          </cell>
          <cell r="Z475">
            <v>1</v>
          </cell>
        </row>
        <row r="476">
          <cell r="T476" t="str">
            <v>5 SERVIDORES PÚBLICOS CERTIFICADOS EN EL USO DE TIC</v>
          </cell>
          <cell r="U476">
            <v>5</v>
          </cell>
          <cell r="V476" t="str">
            <v>GESTIÓN</v>
          </cell>
          <cell r="W476">
            <v>17.730333089346612</v>
          </cell>
          <cell r="X476" t="str">
            <v>NO EMPLEADOS CERTIFICADOS</v>
          </cell>
          <cell r="Y476">
            <v>0</v>
          </cell>
          <cell r="Z476">
            <v>2</v>
          </cell>
        </row>
        <row r="477">
          <cell r="T477" t="str">
            <v>CONTINUIDAD EN EL PROGRAMA DE GOBIERNO EN LINEA CADA AÑO</v>
          </cell>
          <cell r="U477">
            <v>1</v>
          </cell>
          <cell r="V477" t="str">
            <v>GESTIÓN</v>
          </cell>
          <cell r="W477">
            <v>14.61313288648403</v>
          </cell>
          <cell r="X477" t="str">
            <v>NO DE PRGRAMAS CONTINUADOS</v>
          </cell>
          <cell r="Y477">
            <v>1</v>
          </cell>
          <cell r="Z47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T89"/>
  <sheetViews>
    <sheetView zoomScale="55" zoomScaleNormal="55" zoomScalePageLayoutView="0" workbookViewId="0" topLeftCell="A7">
      <selection activeCell="F16" sqref="F16"/>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3" width="10.7109375" style="40" bestFit="1" customWidth="1"/>
    <col min="14" max="16" width="7.7109375" style="40" customWidth="1"/>
    <col min="17" max="17" width="8.710937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930</v>
      </c>
      <c r="S8" s="41"/>
      <c r="T8" s="41"/>
    </row>
    <row r="9" ht="13.5" thickBot="1"/>
    <row r="10" spans="1:20" ht="19.5" customHeight="1">
      <c r="A10" s="66" t="s">
        <v>0</v>
      </c>
      <c r="B10" s="67"/>
      <c r="C10" s="67"/>
      <c r="D10" s="67"/>
      <c r="E10" s="67"/>
      <c r="F10" s="136" t="s">
        <v>23</v>
      </c>
      <c r="G10" s="136"/>
      <c r="H10" s="136"/>
      <c r="I10" s="136"/>
      <c r="J10" s="137"/>
      <c r="K10" s="135"/>
      <c r="L10" s="136"/>
      <c r="M10" s="136"/>
      <c r="N10" s="136"/>
      <c r="O10" s="136"/>
      <c r="P10" s="136"/>
      <c r="Q10" s="136"/>
      <c r="R10" s="137"/>
      <c r="S10" s="135"/>
      <c r="T10" s="137"/>
    </row>
    <row r="11" spans="1:20" ht="19.5" customHeight="1">
      <c r="A11" s="68" t="s">
        <v>1</v>
      </c>
      <c r="B11" s="69"/>
      <c r="C11" s="69"/>
      <c r="D11" s="69"/>
      <c r="E11" s="69"/>
      <c r="F11" s="129" t="s">
        <v>24</v>
      </c>
      <c r="G11" s="129"/>
      <c r="H11" s="129"/>
      <c r="I11" s="129"/>
      <c r="J11" s="138"/>
      <c r="K11" s="142"/>
      <c r="L11" s="143"/>
      <c r="M11" s="143"/>
      <c r="N11" s="143"/>
      <c r="O11" s="143"/>
      <c r="P11" s="143"/>
      <c r="Q11" s="143"/>
      <c r="R11" s="144"/>
      <c r="S11" s="148"/>
      <c r="T11" s="149"/>
    </row>
    <row r="12" spans="1:20" ht="19.5" customHeight="1" thickBot="1">
      <c r="A12" s="70" t="s">
        <v>2</v>
      </c>
      <c r="B12" s="71"/>
      <c r="C12" s="71"/>
      <c r="D12" s="71"/>
      <c r="E12" s="71"/>
      <c r="F12" s="133" t="s">
        <v>25</v>
      </c>
      <c r="G12" s="133"/>
      <c r="H12" s="133"/>
      <c r="I12" s="133"/>
      <c r="J12" s="134"/>
      <c r="K12" s="145"/>
      <c r="L12" s="146"/>
      <c r="M12" s="146"/>
      <c r="N12" s="146"/>
      <c r="O12" s="146"/>
      <c r="P12" s="146"/>
      <c r="Q12" s="146"/>
      <c r="R12" s="147"/>
      <c r="S12" s="150"/>
      <c r="T12" s="151"/>
    </row>
    <row r="13" ht="13.5" thickBot="1"/>
    <row r="14" spans="1:20" ht="19.5" customHeight="1" thickBot="1">
      <c r="A14" s="152" t="s">
        <v>16</v>
      </c>
      <c r="B14" s="153"/>
      <c r="C14" s="153"/>
      <c r="D14" s="153"/>
      <c r="E14" s="153"/>
      <c r="F14" s="153"/>
      <c r="G14" s="153"/>
      <c r="H14" s="153"/>
      <c r="I14" s="153"/>
      <c r="J14" s="153"/>
      <c r="K14" s="154" t="s">
        <v>3</v>
      </c>
      <c r="L14" s="155"/>
      <c r="M14" s="155"/>
      <c r="N14" s="155"/>
      <c r="O14" s="155"/>
      <c r="P14" s="155"/>
      <c r="Q14" s="155"/>
      <c r="R14" s="156"/>
      <c r="S14" s="157" t="s">
        <v>17</v>
      </c>
      <c r="T14" s="130" t="s">
        <v>4</v>
      </c>
    </row>
    <row r="15" spans="1:20" ht="13.5" thickBot="1">
      <c r="A15" s="72"/>
      <c r="B15" s="23"/>
      <c r="C15" s="23"/>
      <c r="D15" s="23"/>
      <c r="E15" s="23"/>
      <c r="F15" s="23"/>
      <c r="G15" s="23"/>
      <c r="H15" s="23"/>
      <c r="I15" s="73"/>
      <c r="J15" s="23"/>
      <c r="K15" s="43"/>
      <c r="L15" s="23"/>
      <c r="M15" s="23"/>
      <c r="N15" s="23"/>
      <c r="O15" s="44" t="s">
        <v>15</v>
      </c>
      <c r="P15" s="44"/>
      <c r="Q15" s="23"/>
      <c r="R15" s="45"/>
      <c r="S15" s="158"/>
      <c r="T15" s="131"/>
    </row>
    <row r="16" spans="1:20" ht="90" customHeight="1" thickBot="1">
      <c r="A16" s="74" t="s">
        <v>5</v>
      </c>
      <c r="B16" s="75" t="s">
        <v>26</v>
      </c>
      <c r="C16" s="76" t="s">
        <v>79</v>
      </c>
      <c r="D16" s="77" t="s">
        <v>80</v>
      </c>
      <c r="E16" s="77" t="s">
        <v>84</v>
      </c>
      <c r="F16" s="78" t="s">
        <v>22</v>
      </c>
      <c r="G16" s="79" t="s">
        <v>55</v>
      </c>
      <c r="H16" s="80" t="s">
        <v>56</v>
      </c>
      <c r="I16" s="81" t="s">
        <v>57</v>
      </c>
      <c r="J16" s="82" t="s">
        <v>18</v>
      </c>
      <c r="K16" s="46" t="s">
        <v>6</v>
      </c>
      <c r="L16" s="47" t="s">
        <v>7</v>
      </c>
      <c r="M16" s="47" t="s">
        <v>8</v>
      </c>
      <c r="N16" s="47" t="s">
        <v>9</v>
      </c>
      <c r="O16" s="47" t="s">
        <v>10</v>
      </c>
      <c r="P16" s="47" t="s">
        <v>11</v>
      </c>
      <c r="Q16" s="47" t="s">
        <v>12</v>
      </c>
      <c r="R16" s="48" t="s">
        <v>13</v>
      </c>
      <c r="S16" s="159"/>
      <c r="T16" s="132"/>
    </row>
    <row r="17" spans="1:20" ht="42" customHeight="1" thickBot="1">
      <c r="A17" s="83"/>
      <c r="B17" s="19" t="s">
        <v>27</v>
      </c>
      <c r="C17" s="32" t="s">
        <v>78</v>
      </c>
      <c r="D17" s="33">
        <v>95</v>
      </c>
      <c r="E17" s="33">
        <v>95</v>
      </c>
      <c r="F17" s="20"/>
      <c r="G17" s="6"/>
      <c r="H17" s="6"/>
      <c r="I17" s="7"/>
      <c r="J17" s="5"/>
      <c r="K17" s="5"/>
      <c r="L17" s="5"/>
      <c r="M17" s="5"/>
      <c r="N17" s="5"/>
      <c r="O17" s="5"/>
      <c r="P17" s="5"/>
      <c r="Q17" s="8"/>
      <c r="R17" s="8"/>
      <c r="S17" s="9"/>
      <c r="T17" s="10"/>
    </row>
    <row r="18" spans="1:20" ht="24.75" customHeight="1" thickBot="1">
      <c r="A18" s="84"/>
      <c r="B18" s="14"/>
      <c r="C18" s="1"/>
      <c r="D18" s="1"/>
      <c r="E18" s="1"/>
      <c r="F18" s="85" t="s">
        <v>38</v>
      </c>
      <c r="G18" s="49" t="s">
        <v>854</v>
      </c>
      <c r="H18" s="32" t="s">
        <v>58</v>
      </c>
      <c r="I18" s="32">
        <v>538</v>
      </c>
      <c r="J18" s="1"/>
      <c r="K18" s="1"/>
      <c r="L18" s="1"/>
      <c r="M18" s="1"/>
      <c r="N18" s="1"/>
      <c r="O18" s="1"/>
      <c r="P18" s="1"/>
      <c r="Q18" s="1"/>
      <c r="R18" s="52">
        <v>535649063</v>
      </c>
      <c r="S18" s="11" t="s">
        <v>37</v>
      </c>
      <c r="T18" s="3"/>
    </row>
    <row r="19" spans="1:20" ht="24.75" customHeight="1" thickBot="1">
      <c r="A19" s="84"/>
      <c r="B19" s="14"/>
      <c r="C19" s="1"/>
      <c r="D19" s="1"/>
      <c r="E19" s="1"/>
      <c r="F19" s="85"/>
      <c r="G19" s="1"/>
      <c r="H19" s="32"/>
      <c r="I19" s="32" t="s">
        <v>514</v>
      </c>
      <c r="J19" s="1"/>
      <c r="K19" s="1"/>
      <c r="L19" s="1"/>
      <c r="M19" s="1"/>
      <c r="N19" s="1"/>
      <c r="O19" s="1"/>
      <c r="P19" s="1"/>
      <c r="Q19" s="1"/>
      <c r="R19" s="53"/>
      <c r="S19" s="11"/>
      <c r="T19" s="3"/>
    </row>
    <row r="20" spans="1:20" ht="24.75" customHeight="1" thickBot="1">
      <c r="A20" s="84"/>
      <c r="B20" s="14"/>
      <c r="C20" s="1"/>
      <c r="D20" s="1"/>
      <c r="E20" s="1"/>
      <c r="F20" s="85"/>
      <c r="G20" s="1"/>
      <c r="H20" s="32"/>
      <c r="I20" s="32" t="s">
        <v>514</v>
      </c>
      <c r="J20" s="1"/>
      <c r="K20" s="1"/>
      <c r="L20" s="1"/>
      <c r="M20" s="1"/>
      <c r="N20" s="1"/>
      <c r="O20" s="1"/>
      <c r="P20" s="1"/>
      <c r="Q20" s="1"/>
      <c r="R20" s="53"/>
      <c r="S20" s="11"/>
      <c r="T20" s="3"/>
    </row>
    <row r="21" spans="1:20" ht="24.75" customHeight="1" thickBot="1">
      <c r="A21" s="84"/>
      <c r="B21" s="14"/>
      <c r="C21" s="1"/>
      <c r="D21" s="1"/>
      <c r="E21" s="1"/>
      <c r="F21" s="85" t="s">
        <v>39</v>
      </c>
      <c r="G21" s="49" t="s">
        <v>854</v>
      </c>
      <c r="H21" s="32" t="s">
        <v>58</v>
      </c>
      <c r="I21" s="32">
        <v>56</v>
      </c>
      <c r="J21" s="1"/>
      <c r="K21" s="1"/>
      <c r="L21" s="1"/>
      <c r="M21" s="1"/>
      <c r="N21" s="1"/>
      <c r="O21" s="1"/>
      <c r="P21" s="1"/>
      <c r="Q21" s="1"/>
      <c r="R21" s="52">
        <v>535649063</v>
      </c>
      <c r="S21" s="11" t="s">
        <v>37</v>
      </c>
      <c r="T21" s="3"/>
    </row>
    <row r="22" spans="1:20" ht="24.75" customHeight="1" thickBot="1">
      <c r="A22" s="84"/>
      <c r="B22" s="14"/>
      <c r="C22" s="1"/>
      <c r="D22" s="1"/>
      <c r="E22" s="1"/>
      <c r="F22" s="85"/>
      <c r="G22" s="1"/>
      <c r="H22" s="32"/>
      <c r="I22" s="32" t="s">
        <v>514</v>
      </c>
      <c r="J22" s="1"/>
      <c r="K22" s="1"/>
      <c r="L22" s="1"/>
      <c r="M22" s="1"/>
      <c r="N22" s="1"/>
      <c r="O22" s="1"/>
      <c r="P22" s="1"/>
      <c r="Q22" s="1"/>
      <c r="R22" s="53"/>
      <c r="S22" s="11"/>
      <c r="T22" s="3"/>
    </row>
    <row r="23" spans="1:20" ht="24.75" customHeight="1" thickBot="1">
      <c r="A23" s="84"/>
      <c r="B23" s="14"/>
      <c r="C23" s="1"/>
      <c r="D23" s="1"/>
      <c r="E23" s="1"/>
      <c r="F23" s="85"/>
      <c r="G23" s="1"/>
      <c r="H23" s="32"/>
      <c r="I23" s="32" t="s">
        <v>514</v>
      </c>
      <c r="J23" s="1"/>
      <c r="K23" s="1"/>
      <c r="L23" s="1"/>
      <c r="M23" s="1"/>
      <c r="N23" s="1"/>
      <c r="O23" s="1"/>
      <c r="P23" s="1"/>
      <c r="Q23" s="1"/>
      <c r="R23" s="53"/>
      <c r="S23" s="11"/>
      <c r="T23" s="3"/>
    </row>
    <row r="24" spans="1:20" ht="24.75" customHeight="1" thickBot="1">
      <c r="A24" s="84"/>
      <c r="B24" s="14"/>
      <c r="C24" s="1"/>
      <c r="D24" s="1"/>
      <c r="E24" s="1"/>
      <c r="F24" s="85" t="s">
        <v>40</v>
      </c>
      <c r="G24" s="50" t="s">
        <v>855</v>
      </c>
      <c r="H24" s="32" t="s">
        <v>59</v>
      </c>
      <c r="I24" s="32">
        <v>56</v>
      </c>
      <c r="J24" s="1"/>
      <c r="K24" s="1"/>
      <c r="L24" s="1"/>
      <c r="M24" s="1"/>
      <c r="N24" s="1"/>
      <c r="O24" s="1"/>
      <c r="P24" s="1"/>
      <c r="Q24" s="1"/>
      <c r="R24" s="53"/>
      <c r="S24" s="11" t="s">
        <v>37</v>
      </c>
      <c r="T24" s="3"/>
    </row>
    <row r="25" spans="1:20" ht="24.75" customHeight="1" thickBot="1">
      <c r="A25" s="84"/>
      <c r="B25" s="14"/>
      <c r="C25" s="1"/>
      <c r="D25" s="1"/>
      <c r="E25" s="1"/>
      <c r="F25" s="85"/>
      <c r="G25" s="1"/>
      <c r="H25" s="32"/>
      <c r="I25" s="32" t="s">
        <v>514</v>
      </c>
      <c r="J25" s="1"/>
      <c r="K25" s="1"/>
      <c r="L25" s="1"/>
      <c r="M25" s="1"/>
      <c r="N25" s="1"/>
      <c r="O25" s="1"/>
      <c r="P25" s="1"/>
      <c r="Q25" s="1"/>
      <c r="R25" s="53"/>
      <c r="S25" s="11"/>
      <c r="T25" s="3"/>
    </row>
    <row r="26" spans="1:20" ht="24.75" customHeight="1" thickBot="1">
      <c r="A26" s="84"/>
      <c r="B26" s="14"/>
      <c r="C26" s="1"/>
      <c r="D26" s="1"/>
      <c r="E26" s="1"/>
      <c r="F26" s="85"/>
      <c r="G26" s="1"/>
      <c r="H26" s="32"/>
      <c r="I26" s="32" t="s">
        <v>514</v>
      </c>
      <c r="J26" s="1"/>
      <c r="K26" s="1"/>
      <c r="L26" s="1"/>
      <c r="M26" s="1"/>
      <c r="N26" s="1"/>
      <c r="O26" s="1"/>
      <c r="P26" s="1"/>
      <c r="Q26" s="1"/>
      <c r="R26" s="53"/>
      <c r="S26" s="11"/>
      <c r="T26" s="3"/>
    </row>
    <row r="27" spans="1:20" ht="24.75" customHeight="1" thickBot="1">
      <c r="A27" s="84"/>
      <c r="B27" s="14"/>
      <c r="C27" s="1"/>
      <c r="D27" s="1"/>
      <c r="E27" s="1"/>
      <c r="F27" s="85" t="s">
        <v>41</v>
      </c>
      <c r="G27" s="50" t="s">
        <v>855</v>
      </c>
      <c r="H27" s="32" t="s">
        <v>60</v>
      </c>
      <c r="I27" s="32">
        <v>100</v>
      </c>
      <c r="J27" s="1"/>
      <c r="K27" s="1"/>
      <c r="L27" s="1"/>
      <c r="M27" s="1"/>
      <c r="N27" s="1"/>
      <c r="O27" s="1"/>
      <c r="P27" s="1"/>
      <c r="Q27" s="1"/>
      <c r="R27" s="53"/>
      <c r="S27" s="11" t="s">
        <v>37</v>
      </c>
      <c r="T27" s="3"/>
    </row>
    <row r="28" spans="1:20" ht="24.75" customHeight="1" thickBot="1">
      <c r="A28" s="84"/>
      <c r="B28" s="14"/>
      <c r="C28" s="1"/>
      <c r="D28" s="1"/>
      <c r="E28" s="1"/>
      <c r="F28" s="85"/>
      <c r="G28" s="1"/>
      <c r="H28" s="32"/>
      <c r="I28" s="32" t="s">
        <v>514</v>
      </c>
      <c r="J28" s="1"/>
      <c r="K28" s="1"/>
      <c r="L28" s="1"/>
      <c r="M28" s="1"/>
      <c r="N28" s="1"/>
      <c r="O28" s="1"/>
      <c r="P28" s="1"/>
      <c r="Q28" s="1"/>
      <c r="R28" s="53"/>
      <c r="S28" s="11"/>
      <c r="T28" s="3"/>
    </row>
    <row r="29" spans="1:20" ht="24.75" customHeight="1" thickBot="1">
      <c r="A29" s="84"/>
      <c r="B29" s="14"/>
      <c r="C29" s="1"/>
      <c r="D29" s="1"/>
      <c r="E29" s="1"/>
      <c r="F29" s="85"/>
      <c r="G29" s="1"/>
      <c r="H29" s="32"/>
      <c r="I29" s="32" t="s">
        <v>514</v>
      </c>
      <c r="J29" s="1"/>
      <c r="K29" s="1"/>
      <c r="L29" s="1"/>
      <c r="M29" s="1"/>
      <c r="N29" s="1"/>
      <c r="O29" s="1"/>
      <c r="P29" s="1"/>
      <c r="Q29" s="1"/>
      <c r="R29" s="53"/>
      <c r="S29" s="11"/>
      <c r="T29" s="3"/>
    </row>
    <row r="30" spans="1:20" ht="24.75" customHeight="1" thickBot="1">
      <c r="A30" s="84"/>
      <c r="B30" s="15"/>
      <c r="C30" s="4"/>
      <c r="D30" s="4"/>
      <c r="E30" s="4"/>
      <c r="F30" s="85" t="s">
        <v>42</v>
      </c>
      <c r="G30" s="12" t="s">
        <v>856</v>
      </c>
      <c r="H30" s="32" t="s">
        <v>61</v>
      </c>
      <c r="I30" s="32">
        <v>100</v>
      </c>
      <c r="J30" s="1"/>
      <c r="K30" s="1"/>
      <c r="L30" s="1"/>
      <c r="M30" s="1"/>
      <c r="N30" s="1"/>
      <c r="O30" s="1"/>
      <c r="P30" s="1"/>
      <c r="Q30" s="1"/>
      <c r="R30" s="53"/>
      <c r="S30" s="11" t="s">
        <v>37</v>
      </c>
      <c r="T30" s="3"/>
    </row>
    <row r="31" spans="1:20" ht="24.75" customHeight="1" thickBot="1">
      <c r="A31" s="84"/>
      <c r="B31" s="15"/>
      <c r="C31" s="4"/>
      <c r="D31" s="4"/>
      <c r="E31" s="4"/>
      <c r="F31" s="85"/>
      <c r="G31" s="1"/>
      <c r="H31" s="32"/>
      <c r="I31" s="32" t="s">
        <v>514</v>
      </c>
      <c r="J31" s="1"/>
      <c r="K31" s="1"/>
      <c r="L31" s="1"/>
      <c r="M31" s="1"/>
      <c r="N31" s="1"/>
      <c r="O31" s="1"/>
      <c r="P31" s="1"/>
      <c r="Q31" s="1"/>
      <c r="R31" s="53"/>
      <c r="S31" s="11"/>
      <c r="T31" s="3"/>
    </row>
    <row r="32" spans="1:20" ht="24.75" customHeight="1" thickBot="1">
      <c r="A32" s="84"/>
      <c r="B32" s="15"/>
      <c r="C32" s="4"/>
      <c r="D32" s="4"/>
      <c r="E32" s="4"/>
      <c r="F32" s="85"/>
      <c r="G32" s="1"/>
      <c r="H32" s="32"/>
      <c r="I32" s="32" t="s">
        <v>514</v>
      </c>
      <c r="J32" s="1"/>
      <c r="K32" s="1"/>
      <c r="L32" s="1"/>
      <c r="M32" s="1"/>
      <c r="N32" s="1"/>
      <c r="O32" s="1"/>
      <c r="P32" s="1"/>
      <c r="Q32" s="1"/>
      <c r="R32" s="53"/>
      <c r="S32" s="11"/>
      <c r="T32" s="3"/>
    </row>
    <row r="33" spans="1:20" ht="24.75" customHeight="1" thickBot="1">
      <c r="A33" s="84"/>
      <c r="B33" s="16"/>
      <c r="C33" s="1"/>
      <c r="D33" s="1"/>
      <c r="E33" s="1"/>
      <c r="F33" s="86" t="s">
        <v>43</v>
      </c>
      <c r="G33" s="12" t="s">
        <v>857</v>
      </c>
      <c r="H33" s="32" t="s">
        <v>58</v>
      </c>
      <c r="I33" s="32">
        <v>1200</v>
      </c>
      <c r="J33" s="1"/>
      <c r="K33" s="1"/>
      <c r="L33" s="1"/>
      <c r="M33" s="1"/>
      <c r="N33" s="1"/>
      <c r="O33" s="1"/>
      <c r="P33" s="1"/>
      <c r="Q33" s="1"/>
      <c r="R33" s="52">
        <v>32485994</v>
      </c>
      <c r="S33" s="11" t="s">
        <v>37</v>
      </c>
      <c r="T33" s="3"/>
    </row>
    <row r="34" spans="1:20" ht="24.75" customHeight="1" thickBot="1">
      <c r="A34" s="87"/>
      <c r="B34" s="17"/>
      <c r="C34" s="1"/>
      <c r="D34" s="1"/>
      <c r="E34" s="1"/>
      <c r="F34" s="85"/>
      <c r="G34" s="13"/>
      <c r="H34" s="35"/>
      <c r="I34" s="32" t="s">
        <v>514</v>
      </c>
      <c r="J34" s="1"/>
      <c r="K34" s="1"/>
      <c r="L34" s="1"/>
      <c r="M34" s="1"/>
      <c r="N34" s="1"/>
      <c r="O34" s="1"/>
      <c r="P34" s="1"/>
      <c r="Q34" s="1"/>
      <c r="R34" s="53"/>
      <c r="S34" s="11"/>
      <c r="T34" s="3"/>
    </row>
    <row r="35" spans="1:20" ht="24.75" customHeight="1" thickBot="1">
      <c r="A35" s="87"/>
      <c r="B35" s="17"/>
      <c r="C35" s="1"/>
      <c r="D35" s="1"/>
      <c r="E35" s="1"/>
      <c r="F35" s="85"/>
      <c r="G35" s="13"/>
      <c r="H35" s="35"/>
      <c r="I35" s="32" t="s">
        <v>514</v>
      </c>
      <c r="J35" s="1"/>
      <c r="K35" s="1"/>
      <c r="L35" s="1"/>
      <c r="M35" s="1"/>
      <c r="N35" s="1"/>
      <c r="O35" s="1"/>
      <c r="P35" s="1"/>
      <c r="Q35" s="1"/>
      <c r="R35" s="53"/>
      <c r="S35" s="11"/>
      <c r="T35" s="3"/>
    </row>
    <row r="36" spans="1:20" ht="24.75" customHeight="1" thickBot="1">
      <c r="A36" s="84"/>
      <c r="B36" s="88" t="s">
        <v>28</v>
      </c>
      <c r="C36" s="32" t="s">
        <v>81</v>
      </c>
      <c r="D36" s="33">
        <v>15</v>
      </c>
      <c r="E36" s="4">
        <v>15</v>
      </c>
      <c r="F36" s="20"/>
      <c r="G36" s="1"/>
      <c r="H36" s="1"/>
      <c r="I36" s="32" t="s">
        <v>514</v>
      </c>
      <c r="J36" s="1"/>
      <c r="K36" s="1"/>
      <c r="L36" s="1"/>
      <c r="M36" s="1"/>
      <c r="N36" s="1"/>
      <c r="O36" s="1"/>
      <c r="P36" s="1"/>
      <c r="Q36" s="1"/>
      <c r="R36" s="53"/>
      <c r="S36" s="11" t="s">
        <v>37</v>
      </c>
      <c r="T36" s="3"/>
    </row>
    <row r="37" spans="1:20" ht="24.75" customHeight="1" thickBot="1">
      <c r="A37" s="84"/>
      <c r="B37" s="14"/>
      <c r="C37" s="1"/>
      <c r="D37" s="1"/>
      <c r="E37" s="1"/>
      <c r="F37" s="85" t="s">
        <v>44</v>
      </c>
      <c r="G37" s="12" t="s">
        <v>857</v>
      </c>
      <c r="H37" s="32" t="s">
        <v>62</v>
      </c>
      <c r="I37" s="32">
        <v>56</v>
      </c>
      <c r="J37" s="1"/>
      <c r="K37" s="1"/>
      <c r="L37" s="1"/>
      <c r="M37" s="1"/>
      <c r="N37" s="1"/>
      <c r="O37" s="1"/>
      <c r="P37" s="1"/>
      <c r="Q37" s="1"/>
      <c r="R37" s="52">
        <v>64971988</v>
      </c>
      <c r="S37" s="11" t="s">
        <v>37</v>
      </c>
      <c r="T37" s="3"/>
    </row>
    <row r="38" spans="1:20" ht="24.75" customHeight="1" thickBot="1">
      <c r="A38" s="84"/>
      <c r="B38" s="14"/>
      <c r="C38" s="1"/>
      <c r="D38" s="1"/>
      <c r="E38" s="1"/>
      <c r="F38" s="85"/>
      <c r="G38" s="1"/>
      <c r="H38" s="32"/>
      <c r="I38" s="32" t="s">
        <v>514</v>
      </c>
      <c r="J38" s="1"/>
      <c r="K38" s="1"/>
      <c r="L38" s="1"/>
      <c r="M38" s="1"/>
      <c r="N38" s="1"/>
      <c r="O38" s="1"/>
      <c r="P38" s="1"/>
      <c r="Q38" s="1"/>
      <c r="R38" s="53"/>
      <c r="S38" s="11"/>
      <c r="T38" s="3"/>
    </row>
    <row r="39" spans="1:20" ht="24.75" customHeight="1" thickBot="1">
      <c r="A39" s="84"/>
      <c r="B39" s="14"/>
      <c r="C39" s="1"/>
      <c r="D39" s="1"/>
      <c r="E39" s="1"/>
      <c r="F39" s="85"/>
      <c r="G39" s="1"/>
      <c r="H39" s="32"/>
      <c r="I39" s="32" t="s">
        <v>514</v>
      </c>
      <c r="J39" s="1"/>
      <c r="K39" s="1"/>
      <c r="L39" s="1"/>
      <c r="M39" s="1"/>
      <c r="N39" s="1"/>
      <c r="O39" s="1"/>
      <c r="P39" s="1"/>
      <c r="Q39" s="1"/>
      <c r="R39" s="53"/>
      <c r="S39" s="11"/>
      <c r="T39" s="3"/>
    </row>
    <row r="40" spans="1:20" ht="24.75" customHeight="1" thickBot="1">
      <c r="A40" s="84"/>
      <c r="B40" s="15"/>
      <c r="C40" s="4"/>
      <c r="D40" s="4"/>
      <c r="E40" s="4"/>
      <c r="F40" s="85" t="s">
        <v>45</v>
      </c>
      <c r="G40" s="51" t="s">
        <v>858</v>
      </c>
      <c r="H40" s="32" t="s">
        <v>63</v>
      </c>
      <c r="I40" s="32">
        <v>3</v>
      </c>
      <c r="J40" s="1"/>
      <c r="K40" s="1"/>
      <c r="L40" s="1"/>
      <c r="M40" s="1"/>
      <c r="N40" s="1"/>
      <c r="O40" s="1"/>
      <c r="P40" s="1"/>
      <c r="Q40" s="1"/>
      <c r="R40" s="54">
        <v>7591895</v>
      </c>
      <c r="S40" s="11" t="s">
        <v>37</v>
      </c>
      <c r="T40" s="3"/>
    </row>
    <row r="41" spans="1:20" ht="24.75" customHeight="1" thickBot="1">
      <c r="A41" s="84"/>
      <c r="B41" s="15"/>
      <c r="C41" s="4"/>
      <c r="D41" s="4"/>
      <c r="E41" s="4"/>
      <c r="F41" s="85"/>
      <c r="G41" s="1"/>
      <c r="H41" s="32"/>
      <c r="I41" s="32" t="s">
        <v>514</v>
      </c>
      <c r="J41" s="1"/>
      <c r="K41" s="1"/>
      <c r="L41" s="1"/>
      <c r="M41" s="1"/>
      <c r="N41" s="1"/>
      <c r="O41" s="1"/>
      <c r="P41" s="1"/>
      <c r="Q41" s="1"/>
      <c r="R41" s="53"/>
      <c r="S41" s="11"/>
      <c r="T41" s="3"/>
    </row>
    <row r="42" spans="1:20" ht="24.75" customHeight="1" thickBot="1">
      <c r="A42" s="84"/>
      <c r="B42" s="15"/>
      <c r="C42" s="4"/>
      <c r="D42" s="4"/>
      <c r="E42" s="4"/>
      <c r="F42" s="85"/>
      <c r="G42" s="1"/>
      <c r="H42" s="32"/>
      <c r="I42" s="32" t="s">
        <v>514</v>
      </c>
      <c r="J42" s="1"/>
      <c r="K42" s="1"/>
      <c r="L42" s="1"/>
      <c r="M42" s="1"/>
      <c r="N42" s="1"/>
      <c r="O42" s="1"/>
      <c r="P42" s="1"/>
      <c r="Q42" s="1"/>
      <c r="R42" s="53"/>
      <c r="S42" s="11"/>
      <c r="T42" s="3"/>
    </row>
    <row r="43" spans="1:20" ht="24.75" customHeight="1" thickBot="1">
      <c r="A43" s="84"/>
      <c r="B43" s="18"/>
      <c r="C43" s="4"/>
      <c r="D43" s="4"/>
      <c r="E43" s="4"/>
      <c r="F43" s="86" t="s">
        <v>46</v>
      </c>
      <c r="G43" s="12" t="s">
        <v>859</v>
      </c>
      <c r="H43" s="32" t="s">
        <v>64</v>
      </c>
      <c r="I43" s="32">
        <v>1</v>
      </c>
      <c r="J43" s="1"/>
      <c r="K43" s="1"/>
      <c r="L43" s="1"/>
      <c r="M43" s="1"/>
      <c r="N43" s="1"/>
      <c r="O43" s="1"/>
      <c r="P43" s="1"/>
      <c r="Q43" s="1"/>
      <c r="R43" s="52">
        <v>800000</v>
      </c>
      <c r="S43" s="11" t="s">
        <v>37</v>
      </c>
      <c r="T43" s="3"/>
    </row>
    <row r="44" spans="1:20" ht="24.75" customHeight="1" thickBot="1">
      <c r="A44" s="87"/>
      <c r="B44" s="19"/>
      <c r="C44" s="4"/>
      <c r="D44" s="4"/>
      <c r="E44" s="4"/>
      <c r="F44" s="85"/>
      <c r="G44" s="13"/>
      <c r="H44" s="35"/>
      <c r="I44" s="32" t="s">
        <v>514</v>
      </c>
      <c r="J44" s="1"/>
      <c r="K44" s="1"/>
      <c r="L44" s="1"/>
      <c r="M44" s="1"/>
      <c r="N44" s="1"/>
      <c r="O44" s="1"/>
      <c r="P44" s="1"/>
      <c r="Q44" s="1"/>
      <c r="R44" s="1"/>
      <c r="S44" s="11"/>
      <c r="T44" s="3"/>
    </row>
    <row r="45" spans="1:20" ht="24.75" customHeight="1" thickBot="1">
      <c r="A45" s="87"/>
      <c r="B45" s="19"/>
      <c r="C45" s="4"/>
      <c r="D45" s="4"/>
      <c r="E45" s="4"/>
      <c r="F45" s="85"/>
      <c r="G45" s="13"/>
      <c r="H45" s="35"/>
      <c r="I45" s="32" t="s">
        <v>514</v>
      </c>
      <c r="J45" s="1"/>
      <c r="K45" s="1"/>
      <c r="L45" s="1"/>
      <c r="M45" s="1"/>
      <c r="N45" s="1"/>
      <c r="O45" s="1"/>
      <c r="P45" s="1"/>
      <c r="Q45" s="1"/>
      <c r="R45" s="1"/>
      <c r="S45" s="11"/>
      <c r="T45" s="3"/>
    </row>
    <row r="46" spans="1:20" ht="24.75" customHeight="1" thickBot="1">
      <c r="A46" s="84"/>
      <c r="B46" s="88" t="s">
        <v>29</v>
      </c>
      <c r="C46" s="32" t="s">
        <v>82</v>
      </c>
      <c r="D46" s="33">
        <v>95</v>
      </c>
      <c r="E46" s="4">
        <v>80</v>
      </c>
      <c r="F46" s="21"/>
      <c r="G46" s="1"/>
      <c r="H46" s="1"/>
      <c r="I46" s="32" t="s">
        <v>514</v>
      </c>
      <c r="J46" s="1"/>
      <c r="K46" s="1"/>
      <c r="L46" s="1"/>
      <c r="M46" s="1"/>
      <c r="N46" s="1"/>
      <c r="O46" s="1"/>
      <c r="P46" s="1"/>
      <c r="Q46" s="1"/>
      <c r="R46" s="1"/>
      <c r="S46" s="12"/>
      <c r="T46" s="3"/>
    </row>
    <row r="47" spans="1:20" ht="24.75" customHeight="1" thickBot="1">
      <c r="A47" s="84"/>
      <c r="B47" s="14"/>
      <c r="C47" s="1"/>
      <c r="D47" s="1"/>
      <c r="E47" s="1"/>
      <c r="F47" s="85" t="s">
        <v>30</v>
      </c>
      <c r="G47" s="40" t="s">
        <v>752</v>
      </c>
      <c r="H47" s="32" t="s">
        <v>65</v>
      </c>
      <c r="I47" s="32">
        <v>2</v>
      </c>
      <c r="J47" s="1">
        <v>35</v>
      </c>
      <c r="K47" s="1">
        <v>0</v>
      </c>
      <c r="L47" s="1">
        <v>0</v>
      </c>
      <c r="M47" s="1">
        <v>0</v>
      </c>
      <c r="N47" s="1">
        <v>0</v>
      </c>
      <c r="O47" s="1">
        <v>0</v>
      </c>
      <c r="P47" s="1">
        <v>0</v>
      </c>
      <c r="Q47" s="1">
        <v>1000000</v>
      </c>
      <c r="R47" s="1">
        <v>1000000</v>
      </c>
      <c r="S47" s="12" t="s">
        <v>77</v>
      </c>
      <c r="T47" s="3"/>
    </row>
    <row r="48" spans="1:20" ht="24.75" customHeight="1" thickBot="1">
      <c r="A48" s="84"/>
      <c r="B48" s="14"/>
      <c r="C48" s="1"/>
      <c r="D48" s="1"/>
      <c r="E48" s="1"/>
      <c r="F48" s="85"/>
      <c r="G48" s="1"/>
      <c r="H48" s="32"/>
      <c r="I48" s="32" t="s">
        <v>514</v>
      </c>
      <c r="J48" s="1"/>
      <c r="K48" s="1"/>
      <c r="L48" s="1"/>
      <c r="M48" s="1"/>
      <c r="N48" s="1"/>
      <c r="O48" s="1"/>
      <c r="P48" s="1"/>
      <c r="Q48" s="1"/>
      <c r="R48" s="1"/>
      <c r="S48" s="12"/>
      <c r="T48" s="3"/>
    </row>
    <row r="49" spans="1:20" ht="24.75" customHeight="1" thickBot="1">
      <c r="A49" s="84"/>
      <c r="B49" s="14"/>
      <c r="C49" s="1"/>
      <c r="D49" s="1"/>
      <c r="E49" s="1"/>
      <c r="F49" s="85"/>
      <c r="G49" s="1"/>
      <c r="H49" s="32"/>
      <c r="I49" s="32" t="s">
        <v>514</v>
      </c>
      <c r="J49" s="1"/>
      <c r="K49" s="1"/>
      <c r="L49" s="1"/>
      <c r="M49" s="1"/>
      <c r="N49" s="1"/>
      <c r="O49" s="1"/>
      <c r="P49" s="1"/>
      <c r="Q49" s="1"/>
      <c r="R49" s="1"/>
      <c r="S49" s="12"/>
      <c r="T49" s="3"/>
    </row>
    <row r="50" spans="1:20" ht="24.75" customHeight="1" thickBot="1">
      <c r="A50" s="84"/>
      <c r="B50" s="14"/>
      <c r="C50" s="1"/>
      <c r="D50" s="1"/>
      <c r="E50" s="1"/>
      <c r="F50" s="85" t="s">
        <v>31</v>
      </c>
      <c r="G50" s="89" t="s">
        <v>719</v>
      </c>
      <c r="H50" s="32" t="s">
        <v>66</v>
      </c>
      <c r="I50" s="32">
        <v>5</v>
      </c>
      <c r="J50" s="1">
        <v>100</v>
      </c>
      <c r="K50" s="37">
        <v>487229.4037432515</v>
      </c>
      <c r="L50" s="37">
        <v>232856.72134546528</v>
      </c>
      <c r="M50" s="37">
        <v>0</v>
      </c>
      <c r="N50" s="37">
        <v>0</v>
      </c>
      <c r="O50" s="37">
        <v>0</v>
      </c>
      <c r="P50" s="37">
        <v>0</v>
      </c>
      <c r="Q50" s="37">
        <v>9913.874911283185</v>
      </c>
      <c r="R50" s="37">
        <v>730000</v>
      </c>
      <c r="S50" s="12" t="s">
        <v>77</v>
      </c>
      <c r="T50" s="3"/>
    </row>
    <row r="51" spans="1:20" ht="24.75" customHeight="1" thickBot="1">
      <c r="A51" s="84"/>
      <c r="B51" s="14"/>
      <c r="C51" s="1"/>
      <c r="D51" s="1"/>
      <c r="E51" s="1"/>
      <c r="F51" s="85"/>
      <c r="G51" s="89" t="s">
        <v>720</v>
      </c>
      <c r="H51" s="32"/>
      <c r="I51" s="32" t="s">
        <v>514</v>
      </c>
      <c r="J51" s="1"/>
      <c r="K51" s="37">
        <v>10541239.519549597</v>
      </c>
      <c r="L51" s="37">
        <v>5037870.158454214</v>
      </c>
      <c r="M51" s="37">
        <v>0</v>
      </c>
      <c r="N51" s="37">
        <v>0</v>
      </c>
      <c r="O51" s="37">
        <v>0</v>
      </c>
      <c r="P51" s="37">
        <v>0</v>
      </c>
      <c r="Q51" s="37">
        <v>214487.32199618817</v>
      </c>
      <c r="R51" s="37">
        <v>15793597</v>
      </c>
      <c r="S51" s="12"/>
      <c r="T51" s="3"/>
    </row>
    <row r="52" spans="1:20" ht="24.75" customHeight="1" thickBot="1">
      <c r="A52" s="84"/>
      <c r="B52" s="14"/>
      <c r="C52" s="1"/>
      <c r="D52" s="1"/>
      <c r="E52" s="1"/>
      <c r="F52" s="85"/>
      <c r="G52" s="89" t="s">
        <v>721</v>
      </c>
      <c r="H52" s="32"/>
      <c r="I52" s="32" t="s">
        <v>514</v>
      </c>
      <c r="J52" s="1"/>
      <c r="K52" s="37">
        <v>5866342.136699655</v>
      </c>
      <c r="L52" s="37">
        <v>2803642.7722709114</v>
      </c>
      <c r="M52" s="37">
        <v>0</v>
      </c>
      <c r="N52" s="37">
        <v>0</v>
      </c>
      <c r="O52" s="37">
        <v>0</v>
      </c>
      <c r="P52" s="37">
        <v>0</v>
      </c>
      <c r="Q52" s="37">
        <v>119365.09102943404</v>
      </c>
      <c r="R52" s="37">
        <v>8789350</v>
      </c>
      <c r="S52" s="12"/>
      <c r="T52" s="3"/>
    </row>
    <row r="53" spans="1:20" ht="24.75" customHeight="1" thickBot="1">
      <c r="A53" s="84"/>
      <c r="B53" s="14"/>
      <c r="C53" s="1"/>
      <c r="D53" s="1"/>
      <c r="E53" s="1"/>
      <c r="F53" s="85" t="s">
        <v>32</v>
      </c>
      <c r="G53" s="89" t="s">
        <v>722</v>
      </c>
      <c r="H53" s="32" t="s">
        <v>67</v>
      </c>
      <c r="I53" s="32">
        <v>0.5</v>
      </c>
      <c r="J53" s="1">
        <v>40</v>
      </c>
      <c r="K53" s="37">
        <v>7089553.225878986</v>
      </c>
      <c r="L53" s="37">
        <v>27112356.191851776</v>
      </c>
      <c r="M53" s="37">
        <v>0</v>
      </c>
      <c r="N53" s="37">
        <v>0</v>
      </c>
      <c r="O53" s="37">
        <v>0</v>
      </c>
      <c r="P53" s="37">
        <v>0</v>
      </c>
      <c r="Q53" s="37">
        <v>0</v>
      </c>
      <c r="R53" s="37">
        <v>80000000</v>
      </c>
      <c r="S53" s="12" t="s">
        <v>77</v>
      </c>
      <c r="T53" s="3"/>
    </row>
    <row r="54" spans="1:20" ht="24.75" customHeight="1" thickBot="1">
      <c r="A54" s="84"/>
      <c r="B54" s="14"/>
      <c r="C54" s="1"/>
      <c r="D54" s="1"/>
      <c r="E54" s="1"/>
      <c r="F54" s="85"/>
      <c r="G54" s="1"/>
      <c r="H54" s="32"/>
      <c r="I54" s="32" t="s">
        <v>514</v>
      </c>
      <c r="J54" s="1"/>
      <c r="K54" s="37"/>
      <c r="L54" s="37"/>
      <c r="M54" s="37"/>
      <c r="N54" s="37"/>
      <c r="O54" s="37"/>
      <c r="P54" s="37"/>
      <c r="Q54" s="37"/>
      <c r="R54" s="37"/>
      <c r="S54" s="12"/>
      <c r="T54" s="3"/>
    </row>
    <row r="55" spans="1:20" ht="24.75" customHeight="1" thickBot="1">
      <c r="A55" s="84"/>
      <c r="B55" s="14"/>
      <c r="C55" s="1"/>
      <c r="D55" s="1"/>
      <c r="E55" s="1"/>
      <c r="F55" s="85"/>
      <c r="G55" s="1"/>
      <c r="H55" s="32"/>
      <c r="I55" s="32" t="s">
        <v>514</v>
      </c>
      <c r="J55" s="1"/>
      <c r="K55" s="37"/>
      <c r="L55" s="37"/>
      <c r="M55" s="37"/>
      <c r="N55" s="37"/>
      <c r="O55" s="37"/>
      <c r="P55" s="37"/>
      <c r="Q55" s="37"/>
      <c r="R55" s="37"/>
      <c r="S55" s="12"/>
      <c r="T55" s="3"/>
    </row>
    <row r="56" spans="1:20" ht="24.75" customHeight="1" thickBot="1">
      <c r="A56" s="84"/>
      <c r="B56" s="14"/>
      <c r="C56" s="1"/>
      <c r="D56" s="1"/>
      <c r="E56" s="1"/>
      <c r="F56" s="85" t="s">
        <v>33</v>
      </c>
      <c r="G56" s="1" t="s">
        <v>723</v>
      </c>
      <c r="H56" s="32" t="s">
        <v>68</v>
      </c>
      <c r="I56" s="32">
        <v>0</v>
      </c>
      <c r="J56" s="1"/>
      <c r="K56" s="37"/>
      <c r="L56" s="37"/>
      <c r="M56" s="37"/>
      <c r="N56" s="37"/>
      <c r="O56" s="37"/>
      <c r="P56" s="37"/>
      <c r="Q56" s="37"/>
      <c r="R56" s="37"/>
      <c r="S56" s="12" t="s">
        <v>77</v>
      </c>
      <c r="T56" s="3"/>
    </row>
    <row r="57" spans="1:20" ht="24.75" customHeight="1" thickBot="1">
      <c r="A57" s="84"/>
      <c r="B57" s="14"/>
      <c r="C57" s="1"/>
      <c r="D57" s="1"/>
      <c r="E57" s="1"/>
      <c r="F57" s="85"/>
      <c r="G57" s="1"/>
      <c r="H57" s="32"/>
      <c r="I57" s="32" t="s">
        <v>514</v>
      </c>
      <c r="J57" s="1"/>
      <c r="K57" s="37"/>
      <c r="L57" s="37"/>
      <c r="M57" s="37"/>
      <c r="N57" s="37"/>
      <c r="O57" s="37"/>
      <c r="P57" s="37"/>
      <c r="Q57" s="37"/>
      <c r="R57" s="37"/>
      <c r="S57" s="12"/>
      <c r="T57" s="3"/>
    </row>
    <row r="58" spans="1:20" ht="24.75" customHeight="1" thickBot="1">
      <c r="A58" s="84"/>
      <c r="B58" s="14"/>
      <c r="C58" s="1"/>
      <c r="D58" s="1"/>
      <c r="E58" s="1"/>
      <c r="F58" s="85"/>
      <c r="G58" s="1"/>
      <c r="H58" s="32"/>
      <c r="I58" s="32" t="s">
        <v>514</v>
      </c>
      <c r="J58" s="1"/>
      <c r="K58" s="37"/>
      <c r="L58" s="37"/>
      <c r="M58" s="37"/>
      <c r="N58" s="37"/>
      <c r="O58" s="37"/>
      <c r="P58" s="37"/>
      <c r="Q58" s="37"/>
      <c r="R58" s="37"/>
      <c r="S58" s="12"/>
      <c r="T58" s="3"/>
    </row>
    <row r="59" spans="1:20" ht="24.75" customHeight="1" thickBot="1">
      <c r="A59" s="84"/>
      <c r="B59" s="14"/>
      <c r="C59" s="1"/>
      <c r="D59" s="1"/>
      <c r="E59" s="1"/>
      <c r="F59" s="85" t="s">
        <v>34</v>
      </c>
      <c r="G59" s="55" t="s">
        <v>860</v>
      </c>
      <c r="H59" s="32" t="s">
        <v>69</v>
      </c>
      <c r="I59" s="32">
        <v>120</v>
      </c>
      <c r="J59" s="1"/>
      <c r="K59" s="37"/>
      <c r="L59" s="37"/>
      <c r="M59" s="37"/>
      <c r="N59" s="37"/>
      <c r="O59" s="37"/>
      <c r="P59" s="37"/>
      <c r="Q59" s="37"/>
      <c r="R59" s="53">
        <v>2000000</v>
      </c>
      <c r="S59" s="11" t="s">
        <v>37</v>
      </c>
      <c r="T59" s="3"/>
    </row>
    <row r="60" spans="1:20" ht="24.75" customHeight="1" thickBot="1">
      <c r="A60" s="84"/>
      <c r="B60" s="14"/>
      <c r="C60" s="1"/>
      <c r="D60" s="1"/>
      <c r="E60" s="1"/>
      <c r="F60" s="85"/>
      <c r="G60" s="1"/>
      <c r="H60" s="32"/>
      <c r="I60" s="32" t="s">
        <v>514</v>
      </c>
      <c r="J60" s="1"/>
      <c r="K60" s="37"/>
      <c r="L60" s="37"/>
      <c r="M60" s="37"/>
      <c r="N60" s="37"/>
      <c r="O60" s="37"/>
      <c r="P60" s="37"/>
      <c r="Q60" s="37"/>
      <c r="R60" s="37"/>
      <c r="S60" s="11"/>
      <c r="T60" s="3"/>
    </row>
    <row r="61" spans="1:20" ht="24.75" customHeight="1" thickBot="1">
      <c r="A61" s="84"/>
      <c r="B61" s="14"/>
      <c r="C61" s="1"/>
      <c r="D61" s="1"/>
      <c r="E61" s="1"/>
      <c r="F61" s="85"/>
      <c r="G61" s="1"/>
      <c r="H61" s="32"/>
      <c r="I61" s="32" t="s">
        <v>514</v>
      </c>
      <c r="J61" s="1"/>
      <c r="K61" s="37"/>
      <c r="L61" s="37"/>
      <c r="M61" s="37"/>
      <c r="N61" s="37"/>
      <c r="O61" s="37"/>
      <c r="P61" s="37"/>
      <c r="Q61" s="37"/>
      <c r="R61" s="37"/>
      <c r="S61" s="11"/>
      <c r="T61" s="3"/>
    </row>
    <row r="62" spans="1:20" ht="24.75" customHeight="1" thickBot="1">
      <c r="A62" s="84"/>
      <c r="B62" s="14"/>
      <c r="C62" s="1"/>
      <c r="D62" s="1"/>
      <c r="E62" s="1"/>
      <c r="F62" s="85" t="s">
        <v>35</v>
      </c>
      <c r="G62" s="40" t="s">
        <v>752</v>
      </c>
      <c r="H62" s="32" t="s">
        <v>70</v>
      </c>
      <c r="I62" s="32">
        <v>0.67</v>
      </c>
      <c r="J62" s="1">
        <v>25</v>
      </c>
      <c r="K62" s="1">
        <v>1000000</v>
      </c>
      <c r="L62" s="1">
        <v>0</v>
      </c>
      <c r="M62" s="1">
        <v>0</v>
      </c>
      <c r="N62" s="1">
        <v>0</v>
      </c>
      <c r="O62" s="1">
        <v>0</v>
      </c>
      <c r="P62" s="1">
        <v>0</v>
      </c>
      <c r="Q62" s="1">
        <v>0</v>
      </c>
      <c r="R62" s="1">
        <v>1000000</v>
      </c>
      <c r="S62" s="12" t="s">
        <v>77</v>
      </c>
      <c r="T62" s="3"/>
    </row>
    <row r="63" spans="1:20" ht="24.75" customHeight="1" thickBot="1">
      <c r="A63" s="84"/>
      <c r="B63" s="14"/>
      <c r="C63" s="1"/>
      <c r="D63" s="1"/>
      <c r="E63" s="1"/>
      <c r="F63" s="86"/>
      <c r="G63" s="1"/>
      <c r="H63" s="32"/>
      <c r="I63" s="32" t="s">
        <v>514</v>
      </c>
      <c r="J63" s="1"/>
      <c r="K63" s="1"/>
      <c r="L63" s="1"/>
      <c r="M63" s="1"/>
      <c r="N63" s="1"/>
      <c r="O63" s="1"/>
      <c r="P63" s="1"/>
      <c r="Q63" s="1"/>
      <c r="R63" s="1"/>
      <c r="S63" s="12"/>
      <c r="T63" s="3"/>
    </row>
    <row r="64" spans="1:20" ht="24.75" customHeight="1" thickBot="1">
      <c r="A64" s="84"/>
      <c r="B64" s="14"/>
      <c r="C64" s="1"/>
      <c r="D64" s="1"/>
      <c r="E64" s="1"/>
      <c r="F64" s="86"/>
      <c r="G64" s="1"/>
      <c r="H64" s="32"/>
      <c r="I64" s="32" t="s">
        <v>514</v>
      </c>
      <c r="J64" s="1"/>
      <c r="K64" s="1"/>
      <c r="L64" s="1"/>
      <c r="M64" s="1"/>
      <c r="N64" s="1"/>
      <c r="O64" s="1"/>
      <c r="P64" s="1"/>
      <c r="Q64" s="1"/>
      <c r="R64" s="1"/>
      <c r="S64" s="12"/>
      <c r="T64" s="3"/>
    </row>
    <row r="65" spans="1:20" ht="24.75" customHeight="1" thickBot="1">
      <c r="A65" s="84"/>
      <c r="B65" s="14"/>
      <c r="C65" s="1"/>
      <c r="D65" s="1"/>
      <c r="E65" s="1"/>
      <c r="F65" s="86" t="s">
        <v>36</v>
      </c>
      <c r="G65" s="1" t="s">
        <v>723</v>
      </c>
      <c r="H65" s="32" t="s">
        <v>71</v>
      </c>
      <c r="I65" s="32">
        <v>0</v>
      </c>
      <c r="J65" s="1"/>
      <c r="K65" s="1"/>
      <c r="L65" s="1"/>
      <c r="M65" s="1"/>
      <c r="N65" s="1"/>
      <c r="O65" s="1"/>
      <c r="P65" s="1"/>
      <c r="Q65" s="1"/>
      <c r="R65" s="1"/>
      <c r="S65" s="12" t="s">
        <v>77</v>
      </c>
      <c r="T65" s="3"/>
    </row>
    <row r="66" spans="1:20" ht="24.75" customHeight="1" thickBot="1">
      <c r="A66" s="84"/>
      <c r="B66" s="19" t="s">
        <v>54</v>
      </c>
      <c r="C66" s="32" t="s">
        <v>83</v>
      </c>
      <c r="D66" s="33">
        <v>80</v>
      </c>
      <c r="E66" s="4">
        <v>72</v>
      </c>
      <c r="F66" s="22"/>
      <c r="G66" s="1"/>
      <c r="H66" s="1"/>
      <c r="I66" s="32" t="s">
        <v>514</v>
      </c>
      <c r="J66" s="1"/>
      <c r="K66" s="1"/>
      <c r="L66" s="1"/>
      <c r="M66" s="1"/>
      <c r="N66" s="1"/>
      <c r="O66" s="1"/>
      <c r="P66" s="1"/>
      <c r="Q66" s="1"/>
      <c r="R66" s="1"/>
      <c r="S66" s="11" t="s">
        <v>37</v>
      </c>
      <c r="T66" s="3"/>
    </row>
    <row r="67" spans="1:20" ht="24.75" customHeight="1" thickBot="1">
      <c r="A67" s="84"/>
      <c r="B67" s="14"/>
      <c r="C67" s="1"/>
      <c r="D67" s="1"/>
      <c r="E67" s="1"/>
      <c r="F67" s="85" t="s">
        <v>47</v>
      </c>
      <c r="G67" s="1"/>
      <c r="H67" s="32" t="s">
        <v>72</v>
      </c>
      <c r="I67" s="32">
        <v>0</v>
      </c>
      <c r="J67" s="1"/>
      <c r="K67" s="1"/>
      <c r="L67" s="1"/>
      <c r="M67" s="1"/>
      <c r="N67" s="1"/>
      <c r="O67" s="1"/>
      <c r="P67" s="1"/>
      <c r="Q67" s="1"/>
      <c r="R67" s="1"/>
      <c r="S67" s="11" t="s">
        <v>37</v>
      </c>
      <c r="T67" s="3"/>
    </row>
    <row r="68" spans="1:20" ht="24.75" customHeight="1" thickBot="1">
      <c r="A68" s="84"/>
      <c r="B68" s="14"/>
      <c r="C68" s="1"/>
      <c r="D68" s="1"/>
      <c r="E68" s="1"/>
      <c r="F68" s="85"/>
      <c r="G68" s="1"/>
      <c r="H68" s="32"/>
      <c r="I68" s="32" t="s">
        <v>514</v>
      </c>
      <c r="J68" s="1"/>
      <c r="K68" s="1"/>
      <c r="L68" s="1"/>
      <c r="M68" s="1"/>
      <c r="N68" s="1"/>
      <c r="O68" s="1"/>
      <c r="P68" s="1"/>
      <c r="Q68" s="1"/>
      <c r="R68" s="1"/>
      <c r="S68" s="11"/>
      <c r="T68" s="3"/>
    </row>
    <row r="69" spans="1:20" ht="24.75" customHeight="1" thickBot="1">
      <c r="A69" s="84"/>
      <c r="B69" s="14"/>
      <c r="C69" s="1"/>
      <c r="D69" s="1"/>
      <c r="E69" s="1"/>
      <c r="F69" s="85"/>
      <c r="G69" s="1"/>
      <c r="H69" s="32"/>
      <c r="I69" s="32" t="s">
        <v>514</v>
      </c>
      <c r="J69" s="1"/>
      <c r="K69" s="1"/>
      <c r="L69" s="1"/>
      <c r="M69" s="1"/>
      <c r="N69" s="1"/>
      <c r="O69" s="1"/>
      <c r="P69" s="1"/>
      <c r="Q69" s="1"/>
      <c r="R69" s="1"/>
      <c r="S69" s="11"/>
      <c r="T69" s="3"/>
    </row>
    <row r="70" spans="1:20" ht="24.75" customHeight="1" thickBot="1">
      <c r="A70" s="84"/>
      <c r="B70" s="14"/>
      <c r="C70" s="1"/>
      <c r="D70" s="1"/>
      <c r="E70" s="1"/>
      <c r="F70" s="85" t="s">
        <v>48</v>
      </c>
      <c r="G70" s="1"/>
      <c r="H70" s="32" t="s">
        <v>72</v>
      </c>
      <c r="I70" s="32">
        <v>1</v>
      </c>
      <c r="J70" s="1"/>
      <c r="K70" s="1"/>
      <c r="L70" s="1"/>
      <c r="M70" s="1"/>
      <c r="N70" s="1"/>
      <c r="O70" s="1"/>
      <c r="P70" s="1"/>
      <c r="Q70" s="1"/>
      <c r="R70" s="1"/>
      <c r="S70" s="11" t="s">
        <v>37</v>
      </c>
      <c r="T70" s="3"/>
    </row>
    <row r="71" spans="1:20" ht="24.75" customHeight="1" thickBot="1">
      <c r="A71" s="84"/>
      <c r="B71" s="14"/>
      <c r="C71" s="1"/>
      <c r="D71" s="1"/>
      <c r="E71" s="1"/>
      <c r="F71" s="85"/>
      <c r="G71" s="1"/>
      <c r="H71" s="32"/>
      <c r="I71" s="32" t="s">
        <v>514</v>
      </c>
      <c r="J71" s="1"/>
      <c r="K71" s="1"/>
      <c r="L71" s="1"/>
      <c r="M71" s="1"/>
      <c r="N71" s="1"/>
      <c r="O71" s="1"/>
      <c r="P71" s="1"/>
      <c r="Q71" s="1"/>
      <c r="R71" s="1"/>
      <c r="S71" s="11"/>
      <c r="T71" s="3"/>
    </row>
    <row r="72" spans="1:20" ht="24.75" customHeight="1" thickBot="1">
      <c r="A72" s="84"/>
      <c r="B72" s="14"/>
      <c r="C72" s="1"/>
      <c r="D72" s="1"/>
      <c r="E72" s="1"/>
      <c r="F72" s="85"/>
      <c r="G72" s="1"/>
      <c r="H72" s="32"/>
      <c r="I72" s="32" t="s">
        <v>514</v>
      </c>
      <c r="J72" s="1"/>
      <c r="K72" s="1"/>
      <c r="L72" s="1"/>
      <c r="M72" s="1"/>
      <c r="N72" s="1"/>
      <c r="O72" s="1"/>
      <c r="P72" s="1"/>
      <c r="Q72" s="1"/>
      <c r="R72" s="1"/>
      <c r="S72" s="11"/>
      <c r="T72" s="3"/>
    </row>
    <row r="73" spans="1:20" ht="24.75" customHeight="1" thickBot="1">
      <c r="A73" s="84"/>
      <c r="B73" s="14"/>
      <c r="C73" s="1"/>
      <c r="D73" s="1"/>
      <c r="E73" s="1"/>
      <c r="F73" s="85" t="s">
        <v>49</v>
      </c>
      <c r="G73" s="1"/>
      <c r="H73" s="32" t="s">
        <v>72</v>
      </c>
      <c r="I73" s="32">
        <v>1</v>
      </c>
      <c r="J73" s="1"/>
      <c r="K73" s="1"/>
      <c r="L73" s="1"/>
      <c r="M73" s="1"/>
      <c r="N73" s="1"/>
      <c r="O73" s="1"/>
      <c r="P73" s="1"/>
      <c r="Q73" s="1"/>
      <c r="R73" s="1"/>
      <c r="S73" s="11" t="s">
        <v>37</v>
      </c>
      <c r="T73" s="3"/>
    </row>
    <row r="74" spans="1:20" ht="24.75" customHeight="1" thickBot="1">
      <c r="A74" s="84"/>
      <c r="B74" s="14"/>
      <c r="C74" s="1"/>
      <c r="D74" s="1"/>
      <c r="E74" s="1"/>
      <c r="F74" s="85"/>
      <c r="G74" s="1"/>
      <c r="H74" s="32"/>
      <c r="I74" s="32" t="s">
        <v>514</v>
      </c>
      <c r="J74" s="1"/>
      <c r="K74" s="1"/>
      <c r="L74" s="1"/>
      <c r="M74" s="1"/>
      <c r="N74" s="1"/>
      <c r="O74" s="1"/>
      <c r="P74" s="1"/>
      <c r="Q74" s="1"/>
      <c r="R74" s="1"/>
      <c r="S74" s="11"/>
      <c r="T74" s="3"/>
    </row>
    <row r="75" spans="1:20" ht="24.75" customHeight="1" thickBot="1">
      <c r="A75" s="84"/>
      <c r="B75" s="14"/>
      <c r="C75" s="1"/>
      <c r="D75" s="1"/>
      <c r="E75" s="1"/>
      <c r="F75" s="85"/>
      <c r="G75" s="1"/>
      <c r="H75" s="32"/>
      <c r="I75" s="32" t="s">
        <v>514</v>
      </c>
      <c r="J75" s="1"/>
      <c r="K75" s="1"/>
      <c r="L75" s="1"/>
      <c r="M75" s="1"/>
      <c r="N75" s="1"/>
      <c r="O75" s="1"/>
      <c r="P75" s="1"/>
      <c r="Q75" s="1"/>
      <c r="R75" s="1"/>
      <c r="S75" s="11"/>
      <c r="T75" s="3"/>
    </row>
    <row r="76" spans="1:20" ht="24.75" customHeight="1" thickBot="1">
      <c r="A76" s="84"/>
      <c r="B76" s="14"/>
      <c r="C76" s="1"/>
      <c r="D76" s="1"/>
      <c r="E76" s="1"/>
      <c r="F76" s="85" t="s">
        <v>50</v>
      </c>
      <c r="G76" s="1"/>
      <c r="H76" s="32" t="s">
        <v>73</v>
      </c>
      <c r="I76" s="32">
        <v>100</v>
      </c>
      <c r="J76" s="1"/>
      <c r="K76" s="1"/>
      <c r="L76" s="1"/>
      <c r="M76" s="1"/>
      <c r="N76" s="1"/>
      <c r="O76" s="1"/>
      <c r="P76" s="1"/>
      <c r="Q76" s="1"/>
      <c r="R76" s="1"/>
      <c r="S76" s="11" t="s">
        <v>37</v>
      </c>
      <c r="T76" s="3"/>
    </row>
    <row r="77" spans="1:20" ht="24.75" customHeight="1" thickBot="1">
      <c r="A77" s="84"/>
      <c r="B77" s="14"/>
      <c r="C77" s="1"/>
      <c r="D77" s="1"/>
      <c r="E77" s="1"/>
      <c r="F77" s="85"/>
      <c r="G77" s="1"/>
      <c r="H77" s="32"/>
      <c r="I77" s="32" t="s">
        <v>514</v>
      </c>
      <c r="J77" s="1"/>
      <c r="K77" s="1"/>
      <c r="L77" s="1"/>
      <c r="M77" s="1"/>
      <c r="N77" s="1"/>
      <c r="O77" s="1"/>
      <c r="P77" s="1"/>
      <c r="Q77" s="1"/>
      <c r="R77" s="1"/>
      <c r="S77" s="11"/>
      <c r="T77" s="3"/>
    </row>
    <row r="78" spans="1:20" ht="24.75" customHeight="1" thickBot="1">
      <c r="A78" s="84"/>
      <c r="B78" s="14"/>
      <c r="C78" s="1"/>
      <c r="D78" s="1"/>
      <c r="E78" s="1"/>
      <c r="F78" s="85"/>
      <c r="G78" s="1"/>
      <c r="H78" s="32"/>
      <c r="I78" s="32" t="s">
        <v>514</v>
      </c>
      <c r="J78" s="1"/>
      <c r="K78" s="1"/>
      <c r="L78" s="1"/>
      <c r="M78" s="1"/>
      <c r="N78" s="1"/>
      <c r="O78" s="1"/>
      <c r="P78" s="1"/>
      <c r="Q78" s="1"/>
      <c r="R78" s="1"/>
      <c r="S78" s="11"/>
      <c r="T78" s="3"/>
    </row>
    <row r="79" spans="1:20" ht="24.75" customHeight="1" thickBot="1">
      <c r="A79" s="84"/>
      <c r="B79" s="14"/>
      <c r="C79" s="1"/>
      <c r="D79" s="1"/>
      <c r="E79" s="1"/>
      <c r="F79" s="85" t="s">
        <v>51</v>
      </c>
      <c r="G79" s="1"/>
      <c r="H79" s="32" t="s">
        <v>74</v>
      </c>
      <c r="I79" s="32">
        <v>100</v>
      </c>
      <c r="J79" s="1"/>
      <c r="K79" s="1"/>
      <c r="L79" s="1"/>
      <c r="M79" s="1"/>
      <c r="N79" s="1"/>
      <c r="O79" s="1"/>
      <c r="P79" s="1"/>
      <c r="Q79" s="1"/>
      <c r="R79" s="1"/>
      <c r="S79" s="11" t="s">
        <v>37</v>
      </c>
      <c r="T79" s="3"/>
    </row>
    <row r="80" spans="1:20" ht="24.75" customHeight="1" thickBot="1">
      <c r="A80" s="84"/>
      <c r="B80" s="14"/>
      <c r="C80" s="1"/>
      <c r="D80" s="1"/>
      <c r="E80" s="1"/>
      <c r="F80" s="85"/>
      <c r="G80" s="1"/>
      <c r="H80" s="32"/>
      <c r="I80" s="32" t="s">
        <v>514</v>
      </c>
      <c r="J80" s="1"/>
      <c r="K80" s="1"/>
      <c r="L80" s="1"/>
      <c r="M80" s="1"/>
      <c r="N80" s="1"/>
      <c r="O80" s="1"/>
      <c r="P80" s="1"/>
      <c r="Q80" s="1"/>
      <c r="R80" s="1"/>
      <c r="S80" s="11"/>
      <c r="T80" s="3"/>
    </row>
    <row r="81" spans="1:20" ht="24.75" customHeight="1" thickBot="1">
      <c r="A81" s="84"/>
      <c r="B81" s="14"/>
      <c r="C81" s="1"/>
      <c r="D81" s="1"/>
      <c r="E81" s="1"/>
      <c r="F81" s="85"/>
      <c r="G81" s="1"/>
      <c r="H81" s="32"/>
      <c r="I81" s="32" t="s">
        <v>514</v>
      </c>
      <c r="J81" s="1"/>
      <c r="K81" s="1"/>
      <c r="L81" s="1"/>
      <c r="M81" s="1"/>
      <c r="N81" s="1"/>
      <c r="O81" s="1"/>
      <c r="P81" s="1"/>
      <c r="Q81" s="1"/>
      <c r="R81" s="1"/>
      <c r="S81" s="11"/>
      <c r="T81" s="3"/>
    </row>
    <row r="82" spans="1:20" ht="24.75" customHeight="1" thickBot="1">
      <c r="A82" s="84"/>
      <c r="B82" s="14"/>
      <c r="C82" s="1"/>
      <c r="D82" s="1"/>
      <c r="E82" s="1"/>
      <c r="F82" s="85" t="s">
        <v>52</v>
      </c>
      <c r="G82" s="1"/>
      <c r="H82" s="32" t="s">
        <v>75</v>
      </c>
      <c r="I82" s="32">
        <v>100</v>
      </c>
      <c r="J82" s="1"/>
      <c r="K82" s="1"/>
      <c r="L82" s="1"/>
      <c r="M82" s="1"/>
      <c r="N82" s="1"/>
      <c r="O82" s="1"/>
      <c r="P82" s="1"/>
      <c r="Q82" s="1"/>
      <c r="R82" s="1"/>
      <c r="S82" s="11" t="s">
        <v>37</v>
      </c>
      <c r="T82" s="3"/>
    </row>
    <row r="83" spans="1:20" ht="24.75" customHeight="1" thickBot="1">
      <c r="A83" s="84"/>
      <c r="B83" s="14"/>
      <c r="C83" s="1"/>
      <c r="D83" s="1"/>
      <c r="E83" s="1"/>
      <c r="F83" s="85"/>
      <c r="G83" s="1"/>
      <c r="H83" s="32"/>
      <c r="I83" s="32" t="s">
        <v>514</v>
      </c>
      <c r="J83" s="1"/>
      <c r="K83" s="1"/>
      <c r="L83" s="1"/>
      <c r="M83" s="1"/>
      <c r="N83" s="1"/>
      <c r="O83" s="1"/>
      <c r="P83" s="1"/>
      <c r="Q83" s="1"/>
      <c r="R83" s="1"/>
      <c r="S83" s="11"/>
      <c r="T83" s="3"/>
    </row>
    <row r="84" spans="1:20" ht="24.75" customHeight="1" thickBot="1">
      <c r="A84" s="84"/>
      <c r="B84" s="14"/>
      <c r="C84" s="1"/>
      <c r="D84" s="1"/>
      <c r="E84" s="1"/>
      <c r="F84" s="85"/>
      <c r="G84" s="1"/>
      <c r="H84" s="32"/>
      <c r="I84" s="32" t="s">
        <v>514</v>
      </c>
      <c r="J84" s="1"/>
      <c r="K84" s="1"/>
      <c r="L84" s="1"/>
      <c r="M84" s="1"/>
      <c r="N84" s="1"/>
      <c r="O84" s="1"/>
      <c r="P84" s="1"/>
      <c r="Q84" s="1"/>
      <c r="R84" s="1"/>
      <c r="S84" s="11"/>
      <c r="T84" s="3"/>
    </row>
    <row r="85" spans="1:20" ht="24.75" customHeight="1" thickBot="1">
      <c r="A85" s="84"/>
      <c r="B85" s="14"/>
      <c r="C85" s="1"/>
      <c r="D85" s="1"/>
      <c r="E85" s="1"/>
      <c r="F85" s="85" t="s">
        <v>53</v>
      </c>
      <c r="G85" s="1"/>
      <c r="H85" s="32" t="s">
        <v>76</v>
      </c>
      <c r="I85" s="32">
        <v>100</v>
      </c>
      <c r="J85" s="1"/>
      <c r="K85" s="1"/>
      <c r="L85" s="1"/>
      <c r="M85" s="1"/>
      <c r="N85" s="1"/>
      <c r="O85" s="1"/>
      <c r="P85" s="1"/>
      <c r="Q85" s="1"/>
      <c r="R85" s="1"/>
      <c r="S85" s="11" t="s">
        <v>37</v>
      </c>
      <c r="T85" s="3"/>
    </row>
    <row r="86" spans="1:20" ht="24.75" customHeight="1" thickBot="1">
      <c r="A86" s="84"/>
      <c r="B86" s="14"/>
      <c r="C86" s="1"/>
      <c r="D86" s="1"/>
      <c r="E86" s="1"/>
      <c r="F86" s="22"/>
      <c r="G86" s="1"/>
      <c r="H86" s="1"/>
      <c r="I86" s="2"/>
      <c r="J86" s="1"/>
      <c r="K86" s="1"/>
      <c r="L86" s="1"/>
      <c r="M86" s="1"/>
      <c r="N86" s="1"/>
      <c r="O86" s="1"/>
      <c r="P86" s="1"/>
      <c r="Q86" s="1"/>
      <c r="R86" s="1"/>
      <c r="S86" s="1"/>
      <c r="T86" s="3"/>
    </row>
    <row r="87" spans="1:20" ht="24.75" customHeight="1" thickBot="1">
      <c r="A87" s="84"/>
      <c r="B87" s="14"/>
      <c r="C87" s="1"/>
      <c r="D87" s="1"/>
      <c r="E87" s="1"/>
      <c r="F87" s="22"/>
      <c r="G87" s="1"/>
      <c r="H87" s="1"/>
      <c r="I87" s="2"/>
      <c r="J87" s="1"/>
      <c r="K87" s="1"/>
      <c r="L87" s="1"/>
      <c r="M87" s="1"/>
      <c r="N87" s="1"/>
      <c r="O87" s="1"/>
      <c r="P87" s="1"/>
      <c r="Q87" s="1"/>
      <c r="R87" s="1"/>
      <c r="S87" s="1"/>
      <c r="T87" s="3"/>
    </row>
    <row r="89" spans="1:20" ht="12.75">
      <c r="A89" s="141"/>
      <c r="B89" s="141"/>
      <c r="C89" s="141"/>
      <c r="D89" s="141"/>
      <c r="E89" s="141"/>
      <c r="F89" s="141"/>
      <c r="G89" s="141"/>
      <c r="H89" s="141"/>
      <c r="I89" s="141"/>
      <c r="J89" s="141"/>
      <c r="K89" s="141"/>
      <c r="L89" s="141"/>
      <c r="M89" s="141"/>
      <c r="N89" s="141"/>
      <c r="O89" s="141"/>
      <c r="P89" s="141"/>
      <c r="Q89" s="141"/>
      <c r="R89" s="141"/>
      <c r="S89" s="141"/>
      <c r="T89" s="141"/>
    </row>
  </sheetData>
  <sheetProtection/>
  <mergeCells count="21">
    <mergeCell ref="A89:T89"/>
    <mergeCell ref="K11:R12"/>
    <mergeCell ref="S11:T12"/>
    <mergeCell ref="S10:T10"/>
    <mergeCell ref="A14:J14"/>
    <mergeCell ref="K14:R14"/>
    <mergeCell ref="S14:S16"/>
    <mergeCell ref="A2:T2"/>
    <mergeCell ref="A3:T3"/>
    <mergeCell ref="A4:T4"/>
    <mergeCell ref="A5:T5"/>
    <mergeCell ref="J6:Q6"/>
    <mergeCell ref="A7:J7"/>
    <mergeCell ref="P7:Q7"/>
    <mergeCell ref="S6:T6"/>
    <mergeCell ref="T14:T16"/>
    <mergeCell ref="F12:J12"/>
    <mergeCell ref="K10:R10"/>
    <mergeCell ref="F10:J10"/>
    <mergeCell ref="F11:J11"/>
    <mergeCell ref="A8:J8"/>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10.xml><?xml version="1.0" encoding="utf-8"?>
<worksheet xmlns="http://schemas.openxmlformats.org/spreadsheetml/2006/main" xmlns:r="http://schemas.openxmlformats.org/officeDocument/2006/relationships">
  <dimension ref="A3:T34"/>
  <sheetViews>
    <sheetView zoomScale="50" zoomScaleNormal="50" zoomScalePageLayoutView="0" workbookViewId="0" topLeftCell="A1">
      <selection activeCell="R9" sqref="R9"/>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10.421875" style="40" bestFit="1" customWidth="1"/>
    <col min="12" max="12" width="9.28125" style="40" bestFit="1" customWidth="1"/>
    <col min="13"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3" spans="1:20" ht="12.75">
      <c r="A3" s="139" t="s">
        <v>21</v>
      </c>
      <c r="B3" s="139"/>
      <c r="C3" s="139"/>
      <c r="D3" s="139"/>
      <c r="E3" s="139"/>
      <c r="F3" s="139"/>
      <c r="G3" s="139"/>
      <c r="H3" s="139"/>
      <c r="I3" s="139"/>
      <c r="J3" s="139"/>
      <c r="K3" s="139"/>
      <c r="L3" s="139"/>
      <c r="M3" s="139"/>
      <c r="N3" s="139"/>
      <c r="O3" s="139"/>
      <c r="P3" s="139"/>
      <c r="Q3" s="139"/>
      <c r="R3" s="139"/>
      <c r="S3" s="139"/>
      <c r="T3" s="139"/>
    </row>
    <row r="4" spans="1:20" ht="12.75">
      <c r="A4" s="140" t="s">
        <v>927</v>
      </c>
      <c r="B4" s="139"/>
      <c r="C4" s="139"/>
      <c r="D4" s="139"/>
      <c r="E4" s="139"/>
      <c r="F4" s="139"/>
      <c r="G4" s="139"/>
      <c r="H4" s="139"/>
      <c r="I4" s="139"/>
      <c r="J4" s="139"/>
      <c r="K4" s="139"/>
      <c r="L4" s="139"/>
      <c r="M4" s="139"/>
      <c r="N4" s="139"/>
      <c r="O4" s="139"/>
      <c r="P4" s="139"/>
      <c r="Q4" s="139"/>
      <c r="R4" s="139"/>
      <c r="S4" s="139"/>
      <c r="T4" s="139"/>
    </row>
    <row r="5" spans="1:20" ht="19.5" customHeight="1">
      <c r="A5" s="139" t="s">
        <v>77</v>
      </c>
      <c r="B5" s="139"/>
      <c r="C5" s="139"/>
      <c r="D5" s="139"/>
      <c r="E5" s="139"/>
      <c r="F5" s="139"/>
      <c r="G5" s="139"/>
      <c r="H5" s="139"/>
      <c r="I5" s="139"/>
      <c r="J5" s="139"/>
      <c r="K5" s="139"/>
      <c r="L5" s="139"/>
      <c r="M5" s="139"/>
      <c r="N5" s="139"/>
      <c r="O5" s="139"/>
      <c r="P5" s="139"/>
      <c r="Q5" s="139"/>
      <c r="R5" s="139"/>
      <c r="S5" s="139"/>
      <c r="T5" s="139"/>
    </row>
    <row r="6" spans="1:20" ht="19.5" customHeight="1">
      <c r="A6" s="139" t="s">
        <v>20</v>
      </c>
      <c r="B6" s="139"/>
      <c r="C6" s="139"/>
      <c r="D6" s="139"/>
      <c r="E6" s="139"/>
      <c r="F6" s="139"/>
      <c r="G6" s="139"/>
      <c r="H6" s="139"/>
      <c r="I6" s="139"/>
      <c r="J6" s="139"/>
      <c r="K6" s="139"/>
      <c r="L6" s="139"/>
      <c r="M6" s="139"/>
      <c r="N6" s="139"/>
      <c r="O6" s="139"/>
      <c r="P6" s="139"/>
      <c r="Q6" s="139"/>
      <c r="R6" s="139"/>
      <c r="S6" s="139"/>
      <c r="T6" s="139"/>
    </row>
    <row r="7" spans="10:20" ht="12.75">
      <c r="J7" s="141"/>
      <c r="K7" s="141"/>
      <c r="L7" s="141"/>
      <c r="M7" s="141"/>
      <c r="N7" s="141"/>
      <c r="O7" s="141"/>
      <c r="P7" s="141"/>
      <c r="Q7" s="141"/>
      <c r="S7" s="129"/>
      <c r="T7" s="129"/>
    </row>
    <row r="8" spans="1:20" ht="19.5" customHeight="1">
      <c r="A8" s="129" t="s">
        <v>928</v>
      </c>
      <c r="B8" s="129"/>
      <c r="C8" s="129"/>
      <c r="D8" s="129"/>
      <c r="E8" s="129"/>
      <c r="F8" s="129"/>
      <c r="G8" s="129"/>
      <c r="H8" s="129"/>
      <c r="I8" s="129"/>
      <c r="J8" s="129"/>
      <c r="P8" s="129"/>
      <c r="Q8" s="129"/>
      <c r="R8" s="41"/>
      <c r="S8" s="41"/>
      <c r="T8" s="41"/>
    </row>
    <row r="9" spans="1:20" ht="19.5" customHeight="1">
      <c r="A9" s="129" t="s">
        <v>929</v>
      </c>
      <c r="B9" s="129"/>
      <c r="C9" s="129"/>
      <c r="D9" s="129"/>
      <c r="E9" s="129"/>
      <c r="F9" s="129"/>
      <c r="G9" s="129"/>
      <c r="H9" s="129"/>
      <c r="I9" s="129"/>
      <c r="J9" s="129"/>
      <c r="P9" s="41"/>
      <c r="Q9" s="41"/>
      <c r="R9" s="41" t="s">
        <v>259</v>
      </c>
      <c r="S9" s="41"/>
      <c r="T9" s="41"/>
    </row>
    <row r="11" ht="13.5" thickBot="1"/>
    <row r="12" spans="1:20" ht="19.5" customHeight="1">
      <c r="A12" s="66" t="s">
        <v>0</v>
      </c>
      <c r="B12" s="67"/>
      <c r="C12" s="67"/>
      <c r="D12" s="67"/>
      <c r="E12" s="67"/>
      <c r="F12" s="136" t="s">
        <v>23</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260</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260</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260</v>
      </c>
      <c r="C19" s="32" t="s">
        <v>261</v>
      </c>
      <c r="D19" s="33">
        <v>6</v>
      </c>
      <c r="E19" s="33">
        <v>6</v>
      </c>
      <c r="F19" s="20"/>
      <c r="G19" s="6"/>
      <c r="H19" s="6"/>
      <c r="I19" s="7"/>
      <c r="J19" s="5"/>
      <c r="K19" s="5"/>
      <c r="L19" s="5"/>
      <c r="M19" s="5"/>
      <c r="N19" s="5"/>
      <c r="O19" s="5"/>
      <c r="P19" s="5"/>
      <c r="Q19" s="8"/>
      <c r="R19" s="8"/>
      <c r="S19" s="9"/>
      <c r="T19" s="10"/>
    </row>
    <row r="20" spans="1:20" ht="24.75" customHeight="1" thickBot="1">
      <c r="A20" s="84"/>
      <c r="B20" s="14"/>
      <c r="C20" s="1"/>
      <c r="D20" s="1"/>
      <c r="E20" s="1"/>
      <c r="F20" s="32" t="s">
        <v>262</v>
      </c>
      <c r="G20" s="1" t="s">
        <v>738</v>
      </c>
      <c r="H20" s="32" t="s">
        <v>602</v>
      </c>
      <c r="I20" s="32">
        <v>100</v>
      </c>
      <c r="J20" s="1">
        <v>20</v>
      </c>
      <c r="K20" s="1">
        <v>0</v>
      </c>
      <c r="L20" s="1">
        <v>0</v>
      </c>
      <c r="M20" s="1">
        <v>0</v>
      </c>
      <c r="N20" s="1">
        <v>0</v>
      </c>
      <c r="O20" s="1">
        <v>0</v>
      </c>
      <c r="P20" s="1">
        <v>0</v>
      </c>
      <c r="Q20" s="1">
        <v>0</v>
      </c>
      <c r="R20" s="1">
        <v>0</v>
      </c>
      <c r="S20" s="12" t="s">
        <v>77</v>
      </c>
      <c r="T20" s="3"/>
    </row>
    <row r="21" spans="1:20" ht="24.75" customHeight="1" thickBot="1">
      <c r="A21" s="84"/>
      <c r="B21" s="14"/>
      <c r="C21" s="1"/>
      <c r="D21" s="1"/>
      <c r="E21" s="1"/>
      <c r="F21" s="32"/>
      <c r="G21" s="89"/>
      <c r="H21" s="32"/>
      <c r="I21" s="32"/>
      <c r="J21" s="1"/>
      <c r="K21" s="1"/>
      <c r="L21" s="1"/>
      <c r="M21" s="1"/>
      <c r="N21" s="1"/>
      <c r="O21" s="1"/>
      <c r="P21" s="1"/>
      <c r="Q21" s="1"/>
      <c r="R21" s="1">
        <v>0</v>
      </c>
      <c r="S21" s="12"/>
      <c r="T21" s="3"/>
    </row>
    <row r="22" spans="1:20" ht="24.75" customHeight="1" thickBot="1">
      <c r="A22" s="84"/>
      <c r="B22" s="14"/>
      <c r="C22" s="1"/>
      <c r="D22" s="1"/>
      <c r="E22" s="1"/>
      <c r="F22" s="32"/>
      <c r="G22" s="1"/>
      <c r="H22" s="32"/>
      <c r="I22" s="32"/>
      <c r="J22" s="1"/>
      <c r="K22" s="1"/>
      <c r="L22" s="1"/>
      <c r="M22" s="1"/>
      <c r="N22" s="1"/>
      <c r="O22" s="1"/>
      <c r="P22" s="1"/>
      <c r="Q22" s="1"/>
      <c r="R22" s="1"/>
      <c r="S22" s="12"/>
      <c r="T22" s="3"/>
    </row>
    <row r="23" spans="1:20" ht="24.75" customHeight="1" thickBot="1">
      <c r="A23" s="84"/>
      <c r="B23" s="14"/>
      <c r="C23" s="1"/>
      <c r="D23" s="1"/>
      <c r="E23" s="1"/>
      <c r="F23" s="32" t="s">
        <v>263</v>
      </c>
      <c r="G23" s="40" t="s">
        <v>729</v>
      </c>
      <c r="H23" s="32" t="s">
        <v>603</v>
      </c>
      <c r="I23" s="32">
        <v>1</v>
      </c>
      <c r="J23" s="1">
        <v>100</v>
      </c>
      <c r="K23" s="1">
        <v>0</v>
      </c>
      <c r="L23" s="1">
        <v>6985000</v>
      </c>
      <c r="M23" s="1">
        <v>0</v>
      </c>
      <c r="N23" s="1">
        <v>0</v>
      </c>
      <c r="O23" s="1">
        <v>0</v>
      </c>
      <c r="P23" s="1">
        <v>0</v>
      </c>
      <c r="Q23" s="1">
        <v>0</v>
      </c>
      <c r="R23" s="1">
        <v>6985000</v>
      </c>
      <c r="S23" s="12" t="s">
        <v>77</v>
      </c>
      <c r="T23" s="3"/>
    </row>
    <row r="24" spans="1:20" ht="24.75" customHeight="1" thickBot="1">
      <c r="A24" s="84"/>
      <c r="B24" s="14"/>
      <c r="C24" s="1"/>
      <c r="D24" s="1"/>
      <c r="E24" s="1"/>
      <c r="F24" s="32"/>
      <c r="G24" s="1"/>
      <c r="H24" s="32"/>
      <c r="I24" s="32"/>
      <c r="J24" s="1"/>
      <c r="K24" s="1"/>
      <c r="L24" s="1"/>
      <c r="M24" s="1"/>
      <c r="N24" s="1"/>
      <c r="O24" s="1"/>
      <c r="P24" s="1"/>
      <c r="Q24" s="1"/>
      <c r="R24" s="1"/>
      <c r="S24" s="12"/>
      <c r="T24" s="3"/>
    </row>
    <row r="25" spans="1:20" ht="24.75" customHeight="1" thickBot="1">
      <c r="A25" s="84"/>
      <c r="B25" s="14"/>
      <c r="C25" s="1"/>
      <c r="D25" s="1"/>
      <c r="E25" s="1"/>
      <c r="F25" s="32"/>
      <c r="G25" s="1"/>
      <c r="H25" s="32"/>
      <c r="I25" s="32"/>
      <c r="J25" s="1"/>
      <c r="K25" s="1"/>
      <c r="L25" s="1"/>
      <c r="M25" s="1"/>
      <c r="N25" s="1"/>
      <c r="O25" s="1"/>
      <c r="P25" s="1"/>
      <c r="Q25" s="1"/>
      <c r="R25" s="1"/>
      <c r="S25" s="12"/>
      <c r="T25" s="3"/>
    </row>
    <row r="26" spans="1:20" ht="24.75" customHeight="1" thickBot="1">
      <c r="A26" s="84"/>
      <c r="B26" s="14"/>
      <c r="C26" s="1"/>
      <c r="D26" s="1"/>
      <c r="E26" s="1"/>
      <c r="F26" s="32" t="s">
        <v>264</v>
      </c>
      <c r="G26" s="49" t="s">
        <v>793</v>
      </c>
      <c r="H26" s="32" t="s">
        <v>604</v>
      </c>
      <c r="I26" s="32">
        <v>4</v>
      </c>
      <c r="J26" s="1"/>
      <c r="K26" s="1"/>
      <c r="L26" s="1"/>
      <c r="M26" s="1"/>
      <c r="N26" s="1"/>
      <c r="O26" s="1"/>
      <c r="P26" s="1"/>
      <c r="Q26" s="1"/>
      <c r="R26" s="1">
        <v>0</v>
      </c>
      <c r="S26" s="11" t="s">
        <v>203</v>
      </c>
      <c r="T26" s="3"/>
    </row>
    <row r="27" spans="1:20" ht="24.75" customHeight="1" thickBot="1">
      <c r="A27" s="84"/>
      <c r="B27" s="14"/>
      <c r="C27" s="1"/>
      <c r="D27" s="1"/>
      <c r="E27" s="1"/>
      <c r="F27" s="32"/>
      <c r="G27" s="89" t="s">
        <v>794</v>
      </c>
      <c r="H27" s="32"/>
      <c r="I27" s="32"/>
      <c r="J27" s="116">
        <v>1</v>
      </c>
      <c r="K27" s="1"/>
      <c r="L27" s="96">
        <v>3492500</v>
      </c>
      <c r="M27" s="1"/>
      <c r="N27" s="1"/>
      <c r="O27" s="1"/>
      <c r="P27" s="1"/>
      <c r="Q27" s="1"/>
      <c r="R27" s="96">
        <f>L27</f>
        <v>3492500</v>
      </c>
      <c r="S27" s="11"/>
      <c r="T27" s="3"/>
    </row>
    <row r="28" spans="1:20" ht="24.75" customHeight="1" thickBot="1">
      <c r="A28" s="84"/>
      <c r="B28" s="14"/>
      <c r="C28" s="1"/>
      <c r="D28" s="1"/>
      <c r="E28" s="1"/>
      <c r="F28" s="32"/>
      <c r="G28" s="117" t="s">
        <v>795</v>
      </c>
      <c r="H28" s="32"/>
      <c r="I28" s="32"/>
      <c r="J28" s="1"/>
      <c r="K28" s="1"/>
      <c r="L28" s="1"/>
      <c r="M28" s="1"/>
      <c r="N28" s="1"/>
      <c r="O28" s="1"/>
      <c r="P28" s="1"/>
      <c r="Q28" s="1"/>
      <c r="R28" s="1"/>
      <c r="S28" s="11"/>
      <c r="T28" s="3"/>
    </row>
    <row r="29" spans="1:20" ht="24.75" customHeight="1" thickBot="1">
      <c r="A29" s="84"/>
      <c r="B29" s="14"/>
      <c r="C29" s="1"/>
      <c r="D29" s="1"/>
      <c r="E29" s="1"/>
      <c r="F29" s="32" t="s">
        <v>265</v>
      </c>
      <c r="G29" s="97" t="s">
        <v>796</v>
      </c>
      <c r="H29" s="32" t="s">
        <v>605</v>
      </c>
      <c r="I29" s="32">
        <v>1</v>
      </c>
      <c r="J29" s="116">
        <v>0.8</v>
      </c>
      <c r="K29" s="1"/>
      <c r="L29" s="96">
        <v>4375000</v>
      </c>
      <c r="M29" s="1"/>
      <c r="N29" s="1"/>
      <c r="O29" s="1"/>
      <c r="P29" s="1"/>
      <c r="Q29" s="1"/>
      <c r="R29" s="96">
        <f>L29</f>
        <v>4375000</v>
      </c>
      <c r="S29" s="11" t="s">
        <v>203</v>
      </c>
      <c r="T29" s="3"/>
    </row>
    <row r="30" spans="1:20" ht="24.75" customHeight="1" thickBot="1">
      <c r="A30" s="84"/>
      <c r="B30" s="14"/>
      <c r="C30" s="1"/>
      <c r="D30" s="1"/>
      <c r="E30" s="1"/>
      <c r="F30" s="32"/>
      <c r="G30" s="97" t="s">
        <v>797</v>
      </c>
      <c r="H30" s="32"/>
      <c r="I30" s="32"/>
      <c r="J30" s="1"/>
      <c r="K30" s="1"/>
      <c r="L30" s="1">
        <v>650000</v>
      </c>
      <c r="M30" s="1"/>
      <c r="N30" s="1"/>
      <c r="O30" s="1"/>
      <c r="P30" s="1"/>
      <c r="Q30" s="1"/>
      <c r="R30" s="1">
        <f>L30</f>
        <v>650000</v>
      </c>
      <c r="S30" s="11"/>
      <c r="T30" s="3"/>
    </row>
    <row r="31" spans="1:20" ht="24.75" customHeight="1" thickBot="1">
      <c r="A31" s="84"/>
      <c r="B31" s="14"/>
      <c r="C31" s="1"/>
      <c r="D31" s="1"/>
      <c r="E31" s="1"/>
      <c r="F31" s="32"/>
      <c r="G31" s="1"/>
      <c r="H31" s="32"/>
      <c r="I31" s="32"/>
      <c r="J31" s="1"/>
      <c r="K31" s="1"/>
      <c r="L31" s="1"/>
      <c r="M31" s="1"/>
      <c r="N31" s="1"/>
      <c r="O31" s="1"/>
      <c r="P31" s="1"/>
      <c r="Q31" s="1"/>
      <c r="R31" s="1"/>
      <c r="S31" s="11"/>
      <c r="T31" s="3"/>
    </row>
    <row r="32" spans="1:20" ht="24.75" customHeight="1" thickBot="1">
      <c r="A32" s="84"/>
      <c r="B32" s="14"/>
      <c r="C32" s="1"/>
      <c r="D32" s="1"/>
      <c r="E32" s="1"/>
      <c r="F32" s="32" t="s">
        <v>266</v>
      </c>
      <c r="G32" s="89" t="s">
        <v>730</v>
      </c>
      <c r="H32" s="32" t="s">
        <v>606</v>
      </c>
      <c r="I32" s="32">
        <v>1</v>
      </c>
      <c r="J32" s="1">
        <v>100</v>
      </c>
      <c r="K32" s="1">
        <v>15210000</v>
      </c>
      <c r="L32" s="1">
        <v>0</v>
      </c>
      <c r="M32" s="1">
        <v>0</v>
      </c>
      <c r="N32" s="1">
        <v>0</v>
      </c>
      <c r="O32" s="1">
        <v>0</v>
      </c>
      <c r="P32" s="1">
        <v>0</v>
      </c>
      <c r="Q32" s="1">
        <v>0</v>
      </c>
      <c r="R32" s="1">
        <v>15210000</v>
      </c>
      <c r="S32" s="12" t="s">
        <v>77</v>
      </c>
      <c r="T32" s="3"/>
    </row>
    <row r="33" spans="1:20" ht="24.75" customHeight="1" thickBot="1">
      <c r="A33" s="84"/>
      <c r="B33" s="14"/>
      <c r="C33" s="1"/>
      <c r="D33" s="1"/>
      <c r="E33" s="1"/>
      <c r="F33" s="32"/>
      <c r="G33" s="1"/>
      <c r="H33" s="32"/>
      <c r="I33" s="32"/>
      <c r="J33" s="1"/>
      <c r="K33" s="1"/>
      <c r="L33" s="1"/>
      <c r="M33" s="1"/>
      <c r="N33" s="1"/>
      <c r="O33" s="1"/>
      <c r="P33" s="1"/>
      <c r="Q33" s="1"/>
      <c r="R33" s="1"/>
      <c r="S33" s="12"/>
      <c r="T33" s="3"/>
    </row>
    <row r="34" spans="1:20" ht="24.75" customHeight="1" thickBot="1">
      <c r="A34" s="84"/>
      <c r="B34" s="14"/>
      <c r="C34" s="1"/>
      <c r="D34" s="1"/>
      <c r="E34" s="1"/>
      <c r="F34" s="32"/>
      <c r="G34" s="1"/>
      <c r="H34" s="32"/>
      <c r="I34" s="32"/>
      <c r="J34" s="1"/>
      <c r="K34" s="1"/>
      <c r="L34" s="1"/>
      <c r="M34" s="1"/>
      <c r="N34" s="1"/>
      <c r="O34" s="1"/>
      <c r="P34" s="1"/>
      <c r="Q34" s="1"/>
      <c r="R34" s="1"/>
      <c r="S34" s="12"/>
      <c r="T34" s="3"/>
    </row>
  </sheetData>
  <sheetProtection/>
  <mergeCells count="20">
    <mergeCell ref="F12:J12"/>
    <mergeCell ref="K12:R12"/>
    <mergeCell ref="S7:T7"/>
    <mergeCell ref="P8:Q8"/>
    <mergeCell ref="S12:T12"/>
    <mergeCell ref="F13:J13"/>
    <mergeCell ref="K13:R14"/>
    <mergeCell ref="S13:T14"/>
    <mergeCell ref="F14:J14"/>
    <mergeCell ref="J7:Q7"/>
    <mergeCell ref="A3:T3"/>
    <mergeCell ref="A4:T4"/>
    <mergeCell ref="A5:T5"/>
    <mergeCell ref="A6:T6"/>
    <mergeCell ref="A16:J16"/>
    <mergeCell ref="K16:R16"/>
    <mergeCell ref="S16:S18"/>
    <mergeCell ref="T16:T18"/>
    <mergeCell ref="A8:J8"/>
    <mergeCell ref="A9:J9"/>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11.xml><?xml version="1.0" encoding="utf-8"?>
<worksheet xmlns="http://schemas.openxmlformats.org/spreadsheetml/2006/main" xmlns:r="http://schemas.openxmlformats.org/officeDocument/2006/relationships">
  <dimension ref="A2:T106"/>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305</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267</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268</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268</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269</v>
      </c>
      <c r="C19" s="32" t="s">
        <v>276</v>
      </c>
      <c r="D19" s="33">
        <v>160</v>
      </c>
      <c r="E19" s="33">
        <v>120</v>
      </c>
      <c r="F19" s="20"/>
      <c r="G19" s="6"/>
      <c r="H19" s="6"/>
      <c r="I19" s="7"/>
      <c r="J19" s="5"/>
      <c r="K19" s="5"/>
      <c r="L19" s="5"/>
      <c r="M19" s="5"/>
      <c r="N19" s="5"/>
      <c r="O19" s="5"/>
      <c r="P19" s="5"/>
      <c r="Q19" s="8"/>
      <c r="R19" s="8"/>
      <c r="S19" s="9"/>
      <c r="T19" s="10"/>
    </row>
    <row r="20" spans="1:20" ht="24.75" customHeight="1" thickBot="1">
      <c r="A20" s="84"/>
      <c r="B20" s="14"/>
      <c r="C20" s="1"/>
      <c r="D20" s="1"/>
      <c r="E20" s="1" t="s">
        <v>926</v>
      </c>
      <c r="F20" s="32" t="s">
        <v>277</v>
      </c>
      <c r="G20" s="49" t="s">
        <v>843</v>
      </c>
      <c r="H20" s="32" t="s">
        <v>607</v>
      </c>
      <c r="I20" s="32">
        <v>40</v>
      </c>
      <c r="J20" s="1">
        <v>31.7</v>
      </c>
      <c r="L20" s="1">
        <v>12000000</v>
      </c>
      <c r="M20" s="1"/>
      <c r="N20" s="1"/>
      <c r="O20" s="1"/>
      <c r="P20" s="1"/>
      <c r="Q20" s="1"/>
      <c r="R20" s="1">
        <v>12000000</v>
      </c>
      <c r="S20" s="12" t="s">
        <v>258</v>
      </c>
      <c r="T20" s="3"/>
    </row>
    <row r="21" spans="1:20" ht="24.75" customHeight="1" thickBot="1">
      <c r="A21" s="84"/>
      <c r="B21" s="14"/>
      <c r="C21" s="1"/>
      <c r="D21" s="1"/>
      <c r="E21" s="1"/>
      <c r="F21" s="32"/>
      <c r="G21" s="118" t="s">
        <v>844</v>
      </c>
      <c r="H21" s="32"/>
      <c r="I21" s="32"/>
      <c r="J21" s="1">
        <v>31.7</v>
      </c>
      <c r="L21" s="1">
        <v>8745900</v>
      </c>
      <c r="M21" s="1"/>
      <c r="N21" s="1"/>
      <c r="O21" s="1"/>
      <c r="P21" s="1"/>
      <c r="Q21" s="1"/>
      <c r="R21" s="1">
        <f>+L21+M21+N21+O21+P21+Q21</f>
        <v>8745900</v>
      </c>
      <c r="S21" s="12"/>
      <c r="T21" s="3"/>
    </row>
    <row r="22" spans="1:20" ht="24.75" customHeight="1" thickBot="1">
      <c r="A22" s="84"/>
      <c r="B22" s="14"/>
      <c r="C22" s="1"/>
      <c r="D22" s="1"/>
      <c r="E22" s="1"/>
      <c r="F22" s="32"/>
      <c r="G22" s="12" t="s">
        <v>845</v>
      </c>
      <c r="H22" s="32"/>
      <c r="I22" s="32"/>
      <c r="J22" s="1">
        <v>31.7</v>
      </c>
      <c r="K22" s="1"/>
      <c r="L22" s="1">
        <v>2000000</v>
      </c>
      <c r="M22" s="1"/>
      <c r="N22" s="1"/>
      <c r="O22" s="1"/>
      <c r="P22" s="1"/>
      <c r="Q22" s="1"/>
      <c r="R22" s="1">
        <v>2000000</v>
      </c>
      <c r="S22" s="12"/>
      <c r="T22" s="3"/>
    </row>
    <row r="23" spans="1:20" ht="24.75" customHeight="1" thickBot="1">
      <c r="A23" s="84"/>
      <c r="B23" s="14"/>
      <c r="C23" s="1"/>
      <c r="D23" s="1"/>
      <c r="E23" s="1"/>
      <c r="F23" s="32" t="s">
        <v>278</v>
      </c>
      <c r="G23" s="49" t="s">
        <v>843</v>
      </c>
      <c r="H23" s="32" t="s">
        <v>608</v>
      </c>
      <c r="I23" s="32">
        <v>20</v>
      </c>
      <c r="J23" s="1">
        <v>42.5</v>
      </c>
      <c r="K23" s="1"/>
      <c r="L23" s="1">
        <v>2000000</v>
      </c>
      <c r="M23" s="1"/>
      <c r="N23" s="1"/>
      <c r="O23" s="1"/>
      <c r="P23" s="1"/>
      <c r="Q23" s="1"/>
      <c r="R23" s="1">
        <v>2000000</v>
      </c>
      <c r="S23" s="12" t="s">
        <v>258</v>
      </c>
      <c r="T23" s="3"/>
    </row>
    <row r="24" spans="1:20" ht="24.75" customHeight="1" thickBot="1">
      <c r="A24" s="84"/>
      <c r="B24" s="14"/>
      <c r="C24" s="1"/>
      <c r="D24" s="1"/>
      <c r="E24" s="1"/>
      <c r="F24" s="32"/>
      <c r="G24" s="1"/>
      <c r="H24" s="32"/>
      <c r="I24" s="32"/>
      <c r="J24" s="1"/>
      <c r="K24" s="1"/>
      <c r="L24" s="1"/>
      <c r="M24" s="1"/>
      <c r="N24" s="1"/>
      <c r="O24" s="1"/>
      <c r="P24" s="1"/>
      <c r="Q24" s="1"/>
      <c r="R24" s="1"/>
      <c r="S24" s="12"/>
      <c r="T24" s="3"/>
    </row>
    <row r="25" spans="1:20" ht="24.75" customHeight="1" thickBot="1">
      <c r="A25" s="84"/>
      <c r="B25" s="14"/>
      <c r="C25" s="1"/>
      <c r="D25" s="1"/>
      <c r="E25" s="1"/>
      <c r="F25" s="32"/>
      <c r="G25" s="1"/>
      <c r="H25" s="32"/>
      <c r="I25" s="32"/>
      <c r="J25" s="1"/>
      <c r="K25" s="1"/>
      <c r="L25" s="1"/>
      <c r="M25" s="1"/>
      <c r="N25" s="1"/>
      <c r="O25" s="1"/>
      <c r="P25" s="1"/>
      <c r="Q25" s="1"/>
      <c r="R25" s="1"/>
      <c r="S25" s="12"/>
      <c r="T25" s="3"/>
    </row>
    <row r="26" spans="1:20" ht="24.75" customHeight="1" thickBot="1">
      <c r="A26" s="84"/>
      <c r="B26" s="14"/>
      <c r="C26" s="1"/>
      <c r="D26" s="1"/>
      <c r="E26" s="1"/>
      <c r="F26" s="32" t="s">
        <v>279</v>
      </c>
      <c r="G26" s="101" t="s">
        <v>846</v>
      </c>
      <c r="H26" s="32" t="s">
        <v>609</v>
      </c>
      <c r="I26" s="32">
        <v>15</v>
      </c>
      <c r="J26" s="1">
        <v>16.6</v>
      </c>
      <c r="K26" s="1"/>
      <c r="L26" s="1">
        <v>3260000</v>
      </c>
      <c r="M26" s="1"/>
      <c r="N26" s="1"/>
      <c r="O26" s="1"/>
      <c r="P26" s="1"/>
      <c r="Q26" s="1"/>
      <c r="R26" s="1">
        <v>3260000</v>
      </c>
      <c r="S26" s="12" t="s">
        <v>258</v>
      </c>
      <c r="T26" s="3"/>
    </row>
    <row r="27" spans="1:20" ht="24.75" customHeight="1" thickBot="1">
      <c r="A27" s="84"/>
      <c r="B27" s="14"/>
      <c r="C27" s="1"/>
      <c r="D27" s="1"/>
      <c r="E27" s="1"/>
      <c r="F27" s="32"/>
      <c r="G27" s="1"/>
      <c r="H27" s="32"/>
      <c r="I27" s="32"/>
      <c r="J27" s="1"/>
      <c r="K27" s="1"/>
      <c r="L27" s="1"/>
      <c r="M27" s="1"/>
      <c r="N27" s="1"/>
      <c r="O27" s="1"/>
      <c r="P27" s="1"/>
      <c r="Q27" s="1"/>
      <c r="R27" s="1"/>
      <c r="S27" s="12"/>
      <c r="T27" s="3"/>
    </row>
    <row r="28" spans="1:20" ht="24.75" customHeight="1" thickBot="1">
      <c r="A28" s="84"/>
      <c r="B28" s="14"/>
      <c r="C28" s="1"/>
      <c r="D28" s="1"/>
      <c r="E28" s="1"/>
      <c r="F28" s="32"/>
      <c r="G28" s="1"/>
      <c r="H28" s="32"/>
      <c r="I28" s="32"/>
      <c r="J28" s="1"/>
      <c r="K28" s="1"/>
      <c r="L28" s="1"/>
      <c r="M28" s="1"/>
      <c r="N28" s="1"/>
      <c r="O28" s="1"/>
      <c r="P28" s="1"/>
      <c r="Q28" s="1"/>
      <c r="R28" s="1"/>
      <c r="S28" s="12"/>
      <c r="T28" s="3"/>
    </row>
    <row r="29" spans="1:20" ht="24.75" customHeight="1" thickBot="1">
      <c r="A29" s="84"/>
      <c r="B29" s="14"/>
      <c r="C29" s="1"/>
      <c r="D29" s="1"/>
      <c r="E29" s="1"/>
      <c r="F29" s="32" t="s">
        <v>280</v>
      </c>
      <c r="G29" s="1"/>
      <c r="H29" s="32" t="s">
        <v>610</v>
      </c>
      <c r="I29" s="32">
        <v>0</v>
      </c>
      <c r="J29" s="1"/>
      <c r="K29" s="1"/>
      <c r="L29" s="1"/>
      <c r="M29" s="1"/>
      <c r="N29" s="1"/>
      <c r="O29" s="1"/>
      <c r="P29" s="1"/>
      <c r="Q29" s="1"/>
      <c r="R29" s="1"/>
      <c r="S29" s="12" t="s">
        <v>258</v>
      </c>
      <c r="T29" s="3"/>
    </row>
    <row r="30" spans="1:20" ht="24.75" customHeight="1" thickBot="1">
      <c r="A30" s="84"/>
      <c r="B30" s="14"/>
      <c r="C30" s="1"/>
      <c r="D30" s="1"/>
      <c r="E30" s="1"/>
      <c r="F30" s="32"/>
      <c r="G30" s="1"/>
      <c r="H30" s="32"/>
      <c r="I30" s="32"/>
      <c r="J30" s="1"/>
      <c r="K30" s="1"/>
      <c r="L30" s="1"/>
      <c r="M30" s="1"/>
      <c r="N30" s="1"/>
      <c r="O30" s="1"/>
      <c r="P30" s="1"/>
      <c r="Q30" s="1"/>
      <c r="R30" s="1"/>
      <c r="S30" s="12"/>
      <c r="T30" s="3"/>
    </row>
    <row r="31" spans="1:20" ht="24.75" customHeight="1" thickBot="1">
      <c r="A31" s="84"/>
      <c r="B31" s="14"/>
      <c r="C31" s="1"/>
      <c r="D31" s="1"/>
      <c r="E31" s="1"/>
      <c r="F31" s="32"/>
      <c r="G31" s="1"/>
      <c r="H31" s="32"/>
      <c r="I31" s="32"/>
      <c r="J31" s="1"/>
      <c r="K31" s="1"/>
      <c r="L31" s="1"/>
      <c r="M31" s="1"/>
      <c r="N31" s="1"/>
      <c r="O31" s="1"/>
      <c r="P31" s="1"/>
      <c r="Q31" s="1"/>
      <c r="R31" s="1"/>
      <c r="S31" s="12"/>
      <c r="T31" s="3"/>
    </row>
    <row r="32" spans="1:20" ht="24.75" customHeight="1" thickBot="1">
      <c r="A32" s="84"/>
      <c r="B32" s="14"/>
      <c r="C32" s="1"/>
      <c r="D32" s="1"/>
      <c r="E32" s="1"/>
      <c r="F32" s="32" t="s">
        <v>281</v>
      </c>
      <c r="G32" s="12" t="s">
        <v>847</v>
      </c>
      <c r="H32" s="32" t="s">
        <v>611</v>
      </c>
      <c r="I32" s="32">
        <v>10</v>
      </c>
      <c r="J32" s="1">
        <v>33.3</v>
      </c>
      <c r="K32" s="1"/>
      <c r="L32" s="1">
        <v>4740000</v>
      </c>
      <c r="M32" s="1"/>
      <c r="N32" s="1"/>
      <c r="O32" s="1"/>
      <c r="P32" s="1"/>
      <c r="Q32" s="1"/>
      <c r="R32" s="1">
        <v>4740000</v>
      </c>
      <c r="S32" s="12" t="s">
        <v>258</v>
      </c>
      <c r="T32" s="3"/>
    </row>
    <row r="33" spans="1:20" ht="24.75" customHeight="1" thickBot="1">
      <c r="A33" s="84"/>
      <c r="B33" s="14"/>
      <c r="C33" s="1"/>
      <c r="D33" s="1"/>
      <c r="E33" s="1"/>
      <c r="F33" s="32"/>
      <c r="G33" s="1"/>
      <c r="H33" s="32"/>
      <c r="I33" s="32"/>
      <c r="J33" s="1"/>
      <c r="K33" s="1"/>
      <c r="L33" s="1"/>
      <c r="M33" s="1"/>
      <c r="N33" s="1"/>
      <c r="O33" s="1"/>
      <c r="P33" s="1"/>
      <c r="Q33" s="1"/>
      <c r="R33" s="1"/>
      <c r="S33" s="12"/>
      <c r="T33" s="3"/>
    </row>
    <row r="34" spans="1:20" ht="24.75" customHeight="1" thickBot="1">
      <c r="A34" s="84"/>
      <c r="B34" s="14"/>
      <c r="C34" s="1"/>
      <c r="D34" s="1"/>
      <c r="E34" s="1"/>
      <c r="F34" s="32"/>
      <c r="G34" s="1"/>
      <c r="H34" s="32"/>
      <c r="I34" s="32"/>
      <c r="J34" s="1"/>
      <c r="K34" s="1"/>
      <c r="L34" s="1"/>
      <c r="M34" s="1"/>
      <c r="N34" s="1"/>
      <c r="O34" s="1"/>
      <c r="P34" s="1"/>
      <c r="Q34" s="1"/>
      <c r="R34" s="1"/>
      <c r="S34" s="12"/>
      <c r="T34" s="3"/>
    </row>
    <row r="35" spans="1:20" ht="24.75" customHeight="1" thickBot="1">
      <c r="A35" s="84"/>
      <c r="B35" s="14"/>
      <c r="C35" s="1"/>
      <c r="D35" s="1"/>
      <c r="E35" s="1"/>
      <c r="F35" s="32" t="s">
        <v>282</v>
      </c>
      <c r="G35" s="1"/>
      <c r="H35" s="32" t="s">
        <v>612</v>
      </c>
      <c r="I35" s="32">
        <v>0</v>
      </c>
      <c r="J35" s="1"/>
      <c r="K35" s="1"/>
      <c r="L35" s="1"/>
      <c r="M35" s="1"/>
      <c r="N35" s="1"/>
      <c r="O35" s="1"/>
      <c r="P35" s="1"/>
      <c r="Q35" s="1"/>
      <c r="R35" s="1"/>
      <c r="S35" s="12" t="s">
        <v>258</v>
      </c>
      <c r="T35" s="3"/>
    </row>
    <row r="36" spans="1:20" ht="24.75" customHeight="1" thickBot="1">
      <c r="A36" s="84"/>
      <c r="B36" s="14"/>
      <c r="C36" s="1"/>
      <c r="D36" s="1"/>
      <c r="E36" s="1"/>
      <c r="F36" s="32"/>
      <c r="G36" s="1"/>
      <c r="H36" s="32"/>
      <c r="I36" s="32"/>
      <c r="J36" s="1"/>
      <c r="K36" s="1"/>
      <c r="L36" s="1"/>
      <c r="M36" s="1"/>
      <c r="N36" s="1"/>
      <c r="O36" s="1"/>
      <c r="P36" s="1"/>
      <c r="Q36" s="1"/>
      <c r="R36" s="1"/>
      <c r="S36" s="12"/>
      <c r="T36" s="3"/>
    </row>
    <row r="37" spans="1:20" ht="24.75" customHeight="1" thickBot="1">
      <c r="A37" s="84"/>
      <c r="B37" s="14"/>
      <c r="C37" s="1"/>
      <c r="D37" s="1"/>
      <c r="E37" s="1"/>
      <c r="F37" s="32"/>
      <c r="G37" s="1"/>
      <c r="H37" s="32"/>
      <c r="I37" s="32"/>
      <c r="J37" s="1"/>
      <c r="K37" s="1"/>
      <c r="L37" s="1"/>
      <c r="M37" s="1"/>
      <c r="N37" s="1"/>
      <c r="O37" s="1"/>
      <c r="P37" s="1"/>
      <c r="Q37" s="1"/>
      <c r="R37" s="1"/>
      <c r="S37" s="12"/>
      <c r="T37" s="3"/>
    </row>
    <row r="38" spans="1:20" ht="24.75" customHeight="1" thickBot="1">
      <c r="A38" s="84"/>
      <c r="B38" s="14"/>
      <c r="C38" s="1"/>
      <c r="D38" s="1"/>
      <c r="E38" s="1"/>
      <c r="F38" s="32" t="s">
        <v>283</v>
      </c>
      <c r="G38" s="1"/>
      <c r="H38" s="32" t="s">
        <v>613</v>
      </c>
      <c r="I38" s="32">
        <v>1</v>
      </c>
      <c r="J38" s="1">
        <v>0</v>
      </c>
      <c r="K38" s="1"/>
      <c r="L38" s="1"/>
      <c r="M38" s="1"/>
      <c r="N38" s="1"/>
      <c r="O38" s="1"/>
      <c r="P38" s="1"/>
      <c r="Q38" s="1"/>
      <c r="R38" s="1"/>
      <c r="S38" s="12" t="s">
        <v>258</v>
      </c>
      <c r="T38" s="3"/>
    </row>
    <row r="39" spans="1:20" ht="24.75" customHeight="1" thickBot="1">
      <c r="A39" s="84"/>
      <c r="B39" s="14"/>
      <c r="C39" s="1"/>
      <c r="D39" s="1"/>
      <c r="E39" s="1"/>
      <c r="F39" s="32"/>
      <c r="G39" s="1"/>
      <c r="H39" s="32"/>
      <c r="I39" s="32"/>
      <c r="J39" s="1"/>
      <c r="K39" s="1"/>
      <c r="L39" s="1"/>
      <c r="M39" s="1"/>
      <c r="N39" s="1"/>
      <c r="O39" s="1"/>
      <c r="P39" s="1"/>
      <c r="Q39" s="1"/>
      <c r="R39" s="1"/>
      <c r="S39" s="12"/>
      <c r="T39" s="3"/>
    </row>
    <row r="40" spans="1:20" ht="24.75" customHeight="1" thickBot="1">
      <c r="A40" s="84"/>
      <c r="B40" s="14"/>
      <c r="C40" s="1"/>
      <c r="D40" s="1"/>
      <c r="E40" s="1"/>
      <c r="F40" s="32"/>
      <c r="G40" s="1"/>
      <c r="H40" s="32"/>
      <c r="I40" s="32"/>
      <c r="J40" s="1"/>
      <c r="K40" s="1"/>
      <c r="L40" s="1"/>
      <c r="M40" s="1"/>
      <c r="N40" s="1"/>
      <c r="O40" s="1"/>
      <c r="P40" s="1"/>
      <c r="Q40" s="1"/>
      <c r="R40" s="1"/>
      <c r="S40" s="12"/>
      <c r="T40" s="3"/>
    </row>
    <row r="41" spans="1:20" ht="24.75" customHeight="1" thickBot="1">
      <c r="A41" s="84"/>
      <c r="B41" s="14"/>
      <c r="C41" s="1"/>
      <c r="D41" s="1"/>
      <c r="E41" s="1"/>
      <c r="F41" s="32" t="s">
        <v>284</v>
      </c>
      <c r="G41" s="1"/>
      <c r="H41" s="32" t="s">
        <v>614</v>
      </c>
      <c r="I41" s="32">
        <v>0</v>
      </c>
      <c r="J41" s="1"/>
      <c r="K41" s="1"/>
      <c r="L41" s="1"/>
      <c r="M41" s="1"/>
      <c r="N41" s="1"/>
      <c r="O41" s="1"/>
      <c r="P41" s="1"/>
      <c r="Q41" s="1"/>
      <c r="R41" s="1"/>
      <c r="S41" s="12" t="s">
        <v>258</v>
      </c>
      <c r="T41" s="3"/>
    </row>
    <row r="42" spans="1:20" ht="24.75" customHeight="1" thickBot="1">
      <c r="A42" s="84"/>
      <c r="B42" s="14"/>
      <c r="C42" s="1"/>
      <c r="D42" s="1"/>
      <c r="E42" s="1"/>
      <c r="F42" s="32"/>
      <c r="G42" s="1"/>
      <c r="H42" s="32"/>
      <c r="I42" s="32"/>
      <c r="J42" s="1"/>
      <c r="K42" s="1"/>
      <c r="L42" s="1"/>
      <c r="M42" s="1"/>
      <c r="N42" s="1"/>
      <c r="O42" s="1"/>
      <c r="P42" s="1"/>
      <c r="Q42" s="1"/>
      <c r="R42" s="1"/>
      <c r="S42" s="12"/>
      <c r="T42" s="3"/>
    </row>
    <row r="43" spans="1:20" ht="24.75" customHeight="1" thickBot="1">
      <c r="A43" s="84"/>
      <c r="B43" s="14"/>
      <c r="C43" s="1"/>
      <c r="D43" s="1"/>
      <c r="E43" s="1"/>
      <c r="F43" s="32"/>
      <c r="G43" s="1"/>
      <c r="H43" s="32"/>
      <c r="I43" s="32"/>
      <c r="J43" s="1"/>
      <c r="K43" s="1"/>
      <c r="L43" s="1"/>
      <c r="M43" s="1"/>
      <c r="N43" s="1"/>
      <c r="O43" s="1"/>
      <c r="P43" s="1"/>
      <c r="Q43" s="1"/>
      <c r="R43" s="1"/>
      <c r="S43" s="12"/>
      <c r="T43" s="3"/>
    </row>
    <row r="44" spans="1:20" ht="24.75" customHeight="1" thickBot="1">
      <c r="A44" s="84"/>
      <c r="B44" s="14"/>
      <c r="C44" s="1"/>
      <c r="D44" s="1"/>
      <c r="E44" s="1"/>
      <c r="F44" s="32" t="s">
        <v>285</v>
      </c>
      <c r="G44" s="1"/>
      <c r="H44" s="32" t="s">
        <v>615</v>
      </c>
      <c r="I44" s="32">
        <v>0</v>
      </c>
      <c r="J44" s="1"/>
      <c r="K44" s="1"/>
      <c r="L44" s="1"/>
      <c r="M44" s="1"/>
      <c r="N44" s="1"/>
      <c r="O44" s="1"/>
      <c r="P44" s="1"/>
      <c r="Q44" s="1"/>
      <c r="R44" s="1"/>
      <c r="S44" s="12" t="s">
        <v>258</v>
      </c>
      <c r="T44" s="3"/>
    </row>
    <row r="45" spans="1:20" ht="24.75" customHeight="1" thickBot="1">
      <c r="A45" s="84"/>
      <c r="B45" s="14"/>
      <c r="C45" s="1"/>
      <c r="D45" s="1"/>
      <c r="E45" s="1"/>
      <c r="F45" s="32"/>
      <c r="G45" s="1"/>
      <c r="H45" s="32"/>
      <c r="I45" s="32"/>
      <c r="J45" s="1"/>
      <c r="K45" s="1"/>
      <c r="L45" s="1"/>
      <c r="M45" s="1"/>
      <c r="N45" s="1"/>
      <c r="O45" s="1"/>
      <c r="P45" s="1"/>
      <c r="Q45" s="1"/>
      <c r="R45" s="1"/>
      <c r="S45" s="12"/>
      <c r="T45" s="3"/>
    </row>
    <row r="46" spans="1:20" ht="24.75" customHeight="1" thickBot="1">
      <c r="A46" s="84"/>
      <c r="B46" s="14"/>
      <c r="C46" s="1"/>
      <c r="D46" s="1"/>
      <c r="E46" s="1"/>
      <c r="F46" s="32"/>
      <c r="G46" s="1"/>
      <c r="H46" s="32"/>
      <c r="I46" s="32"/>
      <c r="J46" s="1"/>
      <c r="K46" s="1"/>
      <c r="L46" s="1"/>
      <c r="M46" s="1"/>
      <c r="N46" s="1"/>
      <c r="O46" s="1"/>
      <c r="P46" s="1"/>
      <c r="Q46" s="1"/>
      <c r="R46" s="1"/>
      <c r="S46" s="12"/>
      <c r="T46" s="3"/>
    </row>
    <row r="47" spans="1:20" ht="24.75" customHeight="1" thickBot="1">
      <c r="A47" s="84"/>
      <c r="B47" s="14"/>
      <c r="C47" s="1"/>
      <c r="D47" s="1"/>
      <c r="E47" s="1"/>
      <c r="F47" s="32" t="s">
        <v>286</v>
      </c>
      <c r="G47" s="118" t="s">
        <v>844</v>
      </c>
      <c r="H47" s="32" t="s">
        <v>616</v>
      </c>
      <c r="I47" s="32">
        <v>10</v>
      </c>
      <c r="J47" s="1">
        <v>42.5</v>
      </c>
      <c r="K47" s="1"/>
      <c r="L47" s="1">
        <v>4372950</v>
      </c>
      <c r="M47" s="1"/>
      <c r="N47" s="1"/>
      <c r="O47" s="1"/>
      <c r="P47" s="1"/>
      <c r="Q47" s="1"/>
      <c r="R47" s="1">
        <v>3372950</v>
      </c>
      <c r="S47" s="12" t="s">
        <v>258</v>
      </c>
      <c r="T47" s="3"/>
    </row>
    <row r="48" spans="1:20" ht="24.75" customHeight="1" thickBot="1">
      <c r="A48" s="84"/>
      <c r="B48" s="14"/>
      <c r="C48" s="1"/>
      <c r="D48" s="1"/>
      <c r="E48" s="1"/>
      <c r="F48" s="32"/>
      <c r="G48" s="12" t="s">
        <v>848</v>
      </c>
      <c r="H48" s="32"/>
      <c r="I48" s="32"/>
      <c r="J48" s="1">
        <v>42.5</v>
      </c>
      <c r="K48" s="1"/>
      <c r="L48" s="1">
        <v>6500000</v>
      </c>
      <c r="M48" s="1"/>
      <c r="N48" s="1"/>
      <c r="O48" s="1"/>
      <c r="P48" s="1"/>
      <c r="Q48" s="1"/>
      <c r="R48" s="1">
        <v>6500000</v>
      </c>
      <c r="S48" s="12"/>
      <c r="T48" s="3"/>
    </row>
    <row r="49" spans="1:20" ht="24.75" customHeight="1" thickBot="1">
      <c r="A49" s="84"/>
      <c r="B49" s="14"/>
      <c r="C49" s="1"/>
      <c r="D49" s="1"/>
      <c r="E49" s="1"/>
      <c r="F49" s="32"/>
      <c r="G49" s="1"/>
      <c r="H49" s="32"/>
      <c r="I49" s="32"/>
      <c r="J49" s="1"/>
      <c r="K49" s="1"/>
      <c r="L49" s="1"/>
      <c r="M49" s="1"/>
      <c r="N49" s="1"/>
      <c r="O49" s="1"/>
      <c r="P49" s="1"/>
      <c r="Q49" s="1"/>
      <c r="R49" s="1"/>
      <c r="S49" s="12"/>
      <c r="T49" s="3"/>
    </row>
    <row r="50" spans="1:20" ht="24.75" customHeight="1" thickBot="1">
      <c r="A50" s="84"/>
      <c r="B50" s="14"/>
      <c r="C50" s="1"/>
      <c r="D50" s="1"/>
      <c r="E50" s="1"/>
      <c r="F50" s="32" t="s">
        <v>287</v>
      </c>
      <c r="G50" s="12" t="s">
        <v>849</v>
      </c>
      <c r="H50" s="32" t="s">
        <v>617</v>
      </c>
      <c r="I50" s="32">
        <v>25000</v>
      </c>
      <c r="J50" s="1">
        <v>25</v>
      </c>
      <c r="K50" s="1"/>
      <c r="L50" s="1">
        <v>11360600</v>
      </c>
      <c r="M50" s="1"/>
      <c r="N50" s="1"/>
      <c r="O50" s="1"/>
      <c r="P50" s="1"/>
      <c r="Q50" s="1"/>
      <c r="R50" s="1">
        <v>11360600</v>
      </c>
      <c r="S50" s="12" t="s">
        <v>258</v>
      </c>
      <c r="T50" s="3"/>
    </row>
    <row r="51" spans="1:20" ht="24.75" customHeight="1" thickBot="1">
      <c r="A51" s="84"/>
      <c r="B51" s="14"/>
      <c r="C51" s="1"/>
      <c r="D51" s="1"/>
      <c r="E51" s="1"/>
      <c r="F51" s="32"/>
      <c r="G51" s="12" t="s">
        <v>848</v>
      </c>
      <c r="H51" s="32"/>
      <c r="I51" s="32"/>
      <c r="J51" s="1">
        <v>25</v>
      </c>
      <c r="K51" s="1"/>
      <c r="L51" s="1">
        <v>6500000</v>
      </c>
      <c r="M51" s="1"/>
      <c r="N51" s="1"/>
      <c r="O51" s="1"/>
      <c r="P51" s="1"/>
      <c r="Q51" s="1"/>
      <c r="R51" s="1">
        <v>6500000</v>
      </c>
      <c r="S51" s="12"/>
      <c r="T51" s="3"/>
    </row>
    <row r="52" spans="1:20" ht="24.75" customHeight="1" thickBot="1">
      <c r="A52" s="84"/>
      <c r="B52" s="14"/>
      <c r="C52" s="1"/>
      <c r="D52" s="1"/>
      <c r="E52" s="1"/>
      <c r="F52" s="32"/>
      <c r="G52" s="1"/>
      <c r="H52" s="32"/>
      <c r="I52" s="32"/>
      <c r="J52" s="1"/>
      <c r="K52" s="1"/>
      <c r="L52" s="1"/>
      <c r="M52" s="1"/>
      <c r="N52" s="1"/>
      <c r="O52" s="1"/>
      <c r="P52" s="1"/>
      <c r="Q52" s="1"/>
      <c r="R52" s="1"/>
      <c r="S52" s="12"/>
      <c r="T52" s="3"/>
    </row>
    <row r="53" spans="1:20" ht="24.75" customHeight="1" thickBot="1">
      <c r="A53" s="84"/>
      <c r="B53" s="1"/>
      <c r="C53" s="1"/>
      <c r="D53" s="1"/>
      <c r="E53" s="1"/>
      <c r="F53" s="32" t="s">
        <v>288</v>
      </c>
      <c r="G53" s="101" t="s">
        <v>846</v>
      </c>
      <c r="H53" s="32" t="s">
        <v>618</v>
      </c>
      <c r="I53" s="32">
        <v>1</v>
      </c>
      <c r="J53" s="1">
        <v>100</v>
      </c>
      <c r="K53" s="1"/>
      <c r="L53" s="1">
        <v>3260000</v>
      </c>
      <c r="M53" s="1"/>
      <c r="N53" s="1"/>
      <c r="O53" s="1"/>
      <c r="P53" s="1"/>
      <c r="Q53" s="1"/>
      <c r="R53" s="1">
        <v>326000</v>
      </c>
      <c r="S53" s="12" t="s">
        <v>258</v>
      </c>
      <c r="T53" s="3"/>
    </row>
    <row r="54" spans="1:20" ht="24.75" customHeight="1" thickBot="1">
      <c r="A54" s="84"/>
      <c r="B54" s="1"/>
      <c r="C54" s="1"/>
      <c r="D54" s="1"/>
      <c r="E54" s="1"/>
      <c r="F54" s="32"/>
      <c r="G54" s="1"/>
      <c r="H54" s="32"/>
      <c r="I54" s="32"/>
      <c r="J54" s="1"/>
      <c r="K54" s="1"/>
      <c r="L54" s="1"/>
      <c r="M54" s="1"/>
      <c r="N54" s="1"/>
      <c r="O54" s="1"/>
      <c r="P54" s="1"/>
      <c r="Q54" s="1"/>
      <c r="R54" s="1"/>
      <c r="S54" s="12"/>
      <c r="T54" s="3"/>
    </row>
    <row r="55" spans="1:20" ht="24.75" customHeight="1" thickBot="1">
      <c r="A55" s="84"/>
      <c r="B55" s="1"/>
      <c r="C55" s="1"/>
      <c r="D55" s="1"/>
      <c r="E55" s="1"/>
      <c r="F55" s="32"/>
      <c r="G55" s="1"/>
      <c r="H55" s="32"/>
      <c r="I55" s="32"/>
      <c r="J55" s="1"/>
      <c r="K55" s="1"/>
      <c r="L55" s="1"/>
      <c r="M55" s="1"/>
      <c r="N55" s="1"/>
      <c r="O55" s="1"/>
      <c r="P55" s="1"/>
      <c r="Q55" s="1"/>
      <c r="R55" s="1"/>
      <c r="S55" s="12"/>
      <c r="T55" s="3"/>
    </row>
    <row r="56" spans="1:20" ht="24.75" customHeight="1" thickBot="1">
      <c r="A56" s="84"/>
      <c r="B56" s="1"/>
      <c r="C56" s="1"/>
      <c r="D56" s="1"/>
      <c r="E56" s="1"/>
      <c r="F56" s="32" t="s">
        <v>289</v>
      </c>
      <c r="G56" s="12" t="s">
        <v>850</v>
      </c>
      <c r="H56" s="32" t="s">
        <v>619</v>
      </c>
      <c r="I56" s="32">
        <v>1</v>
      </c>
      <c r="J56" s="1">
        <v>100</v>
      </c>
      <c r="K56" s="1"/>
      <c r="L56" s="1">
        <v>15000000</v>
      </c>
      <c r="M56" s="1"/>
      <c r="N56" s="1"/>
      <c r="O56" s="1"/>
      <c r="P56" s="1"/>
      <c r="Q56" s="1"/>
      <c r="R56" s="1">
        <v>15000000</v>
      </c>
      <c r="S56" s="12" t="s">
        <v>258</v>
      </c>
      <c r="T56" s="3"/>
    </row>
    <row r="57" spans="1:20" ht="24.75" customHeight="1" thickBot="1">
      <c r="A57" s="84"/>
      <c r="B57" s="23"/>
      <c r="C57" s="23"/>
      <c r="D57" s="23"/>
      <c r="E57" s="1"/>
      <c r="F57" s="35"/>
      <c r="G57" s="1"/>
      <c r="H57" s="35"/>
      <c r="I57" s="35"/>
      <c r="J57" s="1"/>
      <c r="K57" s="1"/>
      <c r="L57" s="1"/>
      <c r="M57" s="1"/>
      <c r="N57" s="1"/>
      <c r="O57" s="1"/>
      <c r="P57" s="1"/>
      <c r="Q57" s="1"/>
      <c r="R57" s="1"/>
      <c r="S57" s="12"/>
      <c r="T57" s="3"/>
    </row>
    <row r="58" spans="1:20" ht="24.75" customHeight="1" thickBot="1">
      <c r="A58" s="84"/>
      <c r="B58" s="23"/>
      <c r="C58" s="23"/>
      <c r="D58" s="23"/>
      <c r="E58" s="1"/>
      <c r="F58" s="35"/>
      <c r="G58" s="1"/>
      <c r="H58" s="35"/>
      <c r="I58" s="35"/>
      <c r="J58" s="1"/>
      <c r="K58" s="1"/>
      <c r="L58" s="1"/>
      <c r="M58" s="1"/>
      <c r="N58" s="1"/>
      <c r="O58" s="1"/>
      <c r="P58" s="1"/>
      <c r="Q58" s="1"/>
      <c r="R58" s="1"/>
      <c r="S58" s="12"/>
      <c r="T58" s="3"/>
    </row>
    <row r="59" spans="1:20" ht="24.75" customHeight="1" thickBot="1">
      <c r="A59" s="84"/>
      <c r="B59" s="119" t="s">
        <v>270</v>
      </c>
      <c r="C59" s="120" t="s">
        <v>275</v>
      </c>
      <c r="D59" s="121">
        <v>90</v>
      </c>
      <c r="E59" s="4">
        <v>82</v>
      </c>
      <c r="F59" s="20"/>
      <c r="G59" s="1"/>
      <c r="H59" s="1"/>
      <c r="I59" s="2"/>
      <c r="J59" s="1"/>
      <c r="K59" s="1"/>
      <c r="L59" s="1"/>
      <c r="M59" s="1"/>
      <c r="N59" s="1"/>
      <c r="O59" s="1"/>
      <c r="P59" s="1"/>
      <c r="Q59" s="1"/>
      <c r="R59" s="1"/>
      <c r="S59" s="12" t="s">
        <v>258</v>
      </c>
      <c r="T59" s="3"/>
    </row>
    <row r="60" spans="1:20" ht="24.75" customHeight="1" thickBot="1">
      <c r="A60" s="84"/>
      <c r="B60" s="14"/>
      <c r="C60" s="1"/>
      <c r="D60" s="1"/>
      <c r="E60" s="1"/>
      <c r="F60" s="32" t="s">
        <v>290</v>
      </c>
      <c r="G60" s="12" t="s">
        <v>851</v>
      </c>
      <c r="H60" s="32" t="s">
        <v>620</v>
      </c>
      <c r="I60" s="32">
        <v>30</v>
      </c>
      <c r="J60" s="1">
        <v>24.5</v>
      </c>
      <c r="K60" s="1"/>
      <c r="L60" s="1">
        <v>3561000</v>
      </c>
      <c r="M60" s="1"/>
      <c r="N60" s="1"/>
      <c r="O60" s="1"/>
      <c r="P60" s="1"/>
      <c r="Q60" s="1"/>
      <c r="R60" s="1">
        <v>3561000</v>
      </c>
      <c r="S60" s="12" t="s">
        <v>258</v>
      </c>
      <c r="T60" s="3"/>
    </row>
    <row r="61" spans="1:20" ht="24.75" customHeight="1" thickBot="1">
      <c r="A61" s="84"/>
      <c r="B61" s="14"/>
      <c r="C61" s="1"/>
      <c r="D61" s="1"/>
      <c r="E61" s="1"/>
      <c r="F61" s="32"/>
      <c r="G61" s="1"/>
      <c r="H61" s="32"/>
      <c r="I61" s="32"/>
      <c r="J61" s="1"/>
      <c r="K61" s="1"/>
      <c r="L61" s="1"/>
      <c r="M61" s="1"/>
      <c r="N61" s="1"/>
      <c r="O61" s="1"/>
      <c r="P61" s="1"/>
      <c r="Q61" s="1"/>
      <c r="R61" s="1"/>
      <c r="S61" s="12"/>
      <c r="T61" s="3"/>
    </row>
    <row r="62" spans="1:20" ht="24.75" customHeight="1" thickBot="1">
      <c r="A62" s="84"/>
      <c r="B62" s="14"/>
      <c r="C62" s="1"/>
      <c r="D62" s="1"/>
      <c r="E62" s="1"/>
      <c r="F62" s="32"/>
      <c r="G62" s="1"/>
      <c r="H62" s="32"/>
      <c r="I62" s="32"/>
      <c r="J62" s="1"/>
      <c r="K62" s="1"/>
      <c r="L62" s="1"/>
      <c r="M62" s="1"/>
      <c r="N62" s="1"/>
      <c r="O62" s="1"/>
      <c r="P62" s="1"/>
      <c r="Q62" s="1"/>
      <c r="R62" s="1"/>
      <c r="S62" s="12"/>
      <c r="T62" s="3"/>
    </row>
    <row r="63" spans="1:20" ht="24.75" customHeight="1" thickBot="1">
      <c r="A63" s="84"/>
      <c r="B63" s="14"/>
      <c r="C63" s="1"/>
      <c r="D63" s="1"/>
      <c r="E63" s="1"/>
      <c r="F63" s="32" t="s">
        <v>291</v>
      </c>
      <c r="G63" s="1"/>
      <c r="H63" s="32" t="s">
        <v>621</v>
      </c>
      <c r="I63" s="32">
        <v>5</v>
      </c>
      <c r="J63" s="1">
        <v>13.3</v>
      </c>
      <c r="K63" s="1"/>
      <c r="L63" s="1"/>
      <c r="M63" s="1"/>
      <c r="N63" s="1"/>
      <c r="O63" s="1"/>
      <c r="P63" s="1"/>
      <c r="Q63" s="1"/>
      <c r="R63" s="1"/>
      <c r="S63" s="12" t="s">
        <v>258</v>
      </c>
      <c r="T63" s="3"/>
    </row>
    <row r="64" spans="1:20" ht="24.75" customHeight="1" thickBot="1">
      <c r="A64" s="84"/>
      <c r="B64" s="14"/>
      <c r="C64" s="1"/>
      <c r="D64" s="1"/>
      <c r="E64" s="1"/>
      <c r="F64" s="32"/>
      <c r="G64" s="1"/>
      <c r="H64" s="32"/>
      <c r="I64" s="32"/>
      <c r="J64" s="1"/>
      <c r="K64" s="1"/>
      <c r="L64" s="1"/>
      <c r="M64" s="1"/>
      <c r="N64" s="1"/>
      <c r="O64" s="1"/>
      <c r="P64" s="1"/>
      <c r="Q64" s="1"/>
      <c r="R64" s="1"/>
      <c r="S64" s="12"/>
      <c r="T64" s="3"/>
    </row>
    <row r="65" spans="1:20" ht="24.75" customHeight="1" thickBot="1">
      <c r="A65" s="84"/>
      <c r="B65" s="14"/>
      <c r="C65" s="1"/>
      <c r="D65" s="1"/>
      <c r="E65" s="1"/>
      <c r="F65" s="32"/>
      <c r="G65" s="1"/>
      <c r="H65" s="32"/>
      <c r="I65" s="32"/>
      <c r="J65" s="1"/>
      <c r="K65" s="1"/>
      <c r="L65" s="1"/>
      <c r="M65" s="1"/>
      <c r="N65" s="1"/>
      <c r="O65" s="1"/>
      <c r="P65" s="1"/>
      <c r="Q65" s="1"/>
      <c r="R65" s="1"/>
      <c r="S65" s="12"/>
      <c r="T65" s="3"/>
    </row>
    <row r="66" spans="1:20" ht="24.75" customHeight="1" thickBot="1">
      <c r="A66" s="84"/>
      <c r="B66" s="14"/>
      <c r="C66" s="1"/>
      <c r="D66" s="1"/>
      <c r="E66" s="1"/>
      <c r="F66" s="32" t="s">
        <v>292</v>
      </c>
      <c r="G66" s="1"/>
      <c r="H66" s="32" t="s">
        <v>622</v>
      </c>
      <c r="I66" s="32">
        <v>10</v>
      </c>
      <c r="J66" s="1">
        <v>14.2</v>
      </c>
      <c r="K66" s="1"/>
      <c r="L66" s="1"/>
      <c r="M66" s="1"/>
      <c r="N66" s="1"/>
      <c r="O66" s="1"/>
      <c r="P66" s="1"/>
      <c r="Q66" s="1"/>
      <c r="R66" s="1"/>
      <c r="S66" s="12" t="s">
        <v>258</v>
      </c>
      <c r="T66" s="3"/>
    </row>
    <row r="67" spans="1:20" ht="24.75" customHeight="1" thickBot="1">
      <c r="A67" s="84"/>
      <c r="B67" s="14"/>
      <c r="C67" s="1"/>
      <c r="D67" s="1"/>
      <c r="E67" s="1"/>
      <c r="F67" s="32"/>
      <c r="G67" s="1"/>
      <c r="H67" s="32"/>
      <c r="I67" s="32"/>
      <c r="J67" s="1"/>
      <c r="K67" s="1"/>
      <c r="L67" s="1"/>
      <c r="M67" s="1"/>
      <c r="N67" s="1"/>
      <c r="O67" s="1"/>
      <c r="P67" s="1"/>
      <c r="Q67" s="1"/>
      <c r="R67" s="1"/>
      <c r="S67" s="12"/>
      <c r="T67" s="3"/>
    </row>
    <row r="68" spans="1:20" ht="24.75" customHeight="1" thickBot="1">
      <c r="A68" s="84"/>
      <c r="B68" s="14"/>
      <c r="C68" s="1"/>
      <c r="D68" s="1"/>
      <c r="E68" s="1"/>
      <c r="F68" s="32"/>
      <c r="G68" s="1"/>
      <c r="H68" s="32"/>
      <c r="I68" s="32"/>
      <c r="J68" s="1"/>
      <c r="K68" s="1"/>
      <c r="L68" s="1"/>
      <c r="M68" s="1"/>
      <c r="N68" s="1"/>
      <c r="O68" s="1"/>
      <c r="P68" s="1"/>
      <c r="Q68" s="1"/>
      <c r="R68" s="1"/>
      <c r="S68" s="12"/>
      <c r="T68" s="3"/>
    </row>
    <row r="69" spans="1:20" ht="24.75" customHeight="1" thickBot="1">
      <c r="A69" s="84"/>
      <c r="B69" s="14"/>
      <c r="C69" s="1"/>
      <c r="D69" s="1"/>
      <c r="E69" s="1"/>
      <c r="F69" s="32" t="s">
        <v>293</v>
      </c>
      <c r="G69" s="1"/>
      <c r="H69" s="32" t="s">
        <v>623</v>
      </c>
      <c r="I69" s="32">
        <v>0</v>
      </c>
      <c r="J69" s="1"/>
      <c r="K69" s="1"/>
      <c r="L69" s="1"/>
      <c r="M69" s="1"/>
      <c r="N69" s="1"/>
      <c r="O69" s="1"/>
      <c r="P69" s="1"/>
      <c r="Q69" s="1"/>
      <c r="R69" s="1"/>
      <c r="S69" s="12" t="s">
        <v>258</v>
      </c>
      <c r="T69" s="3"/>
    </row>
    <row r="70" spans="1:20" ht="24.75" customHeight="1" thickBot="1">
      <c r="A70" s="84"/>
      <c r="B70" s="14"/>
      <c r="C70" s="1"/>
      <c r="D70" s="1"/>
      <c r="E70" s="1"/>
      <c r="F70" s="32"/>
      <c r="G70" s="1"/>
      <c r="H70" s="32"/>
      <c r="I70" s="32"/>
      <c r="J70" s="1"/>
      <c r="K70" s="1"/>
      <c r="L70" s="1"/>
      <c r="M70" s="1"/>
      <c r="N70" s="1"/>
      <c r="O70" s="1"/>
      <c r="P70" s="1"/>
      <c r="Q70" s="1"/>
      <c r="R70" s="1"/>
      <c r="S70" s="12"/>
      <c r="T70" s="3"/>
    </row>
    <row r="71" spans="1:20" ht="24.75" customHeight="1" thickBot="1">
      <c r="A71" s="84"/>
      <c r="B71" s="14"/>
      <c r="C71" s="1"/>
      <c r="D71" s="1"/>
      <c r="E71" s="1"/>
      <c r="F71" s="32"/>
      <c r="G71" s="1"/>
      <c r="H71" s="32"/>
      <c r="I71" s="32"/>
      <c r="J71" s="1"/>
      <c r="K71" s="1"/>
      <c r="L71" s="1"/>
      <c r="M71" s="1"/>
      <c r="N71" s="1"/>
      <c r="O71" s="1"/>
      <c r="P71" s="1"/>
      <c r="Q71" s="1"/>
      <c r="R71" s="1"/>
      <c r="S71" s="12"/>
      <c r="T71" s="3"/>
    </row>
    <row r="72" spans="1:20" ht="24.75" customHeight="1" thickBot="1">
      <c r="A72" s="84"/>
      <c r="B72" s="14"/>
      <c r="C72" s="1"/>
      <c r="D72" s="1"/>
      <c r="E72" s="1"/>
      <c r="F72" s="32" t="s">
        <v>294</v>
      </c>
      <c r="G72" s="1"/>
      <c r="H72" s="32" t="s">
        <v>624</v>
      </c>
      <c r="I72" s="32">
        <v>6</v>
      </c>
      <c r="J72" s="1">
        <v>24</v>
      </c>
      <c r="K72" s="1"/>
      <c r="L72" s="1"/>
      <c r="M72" s="1"/>
      <c r="N72" s="1"/>
      <c r="O72" s="1"/>
      <c r="P72" s="1"/>
      <c r="Q72" s="1"/>
      <c r="R72" s="1"/>
      <c r="S72" s="12" t="s">
        <v>258</v>
      </c>
      <c r="T72" s="3"/>
    </row>
    <row r="73" spans="1:20" ht="24.75" customHeight="1" thickBot="1">
      <c r="A73" s="84"/>
      <c r="B73" s="14"/>
      <c r="C73" s="1"/>
      <c r="D73" s="1"/>
      <c r="E73" s="1"/>
      <c r="F73" s="32"/>
      <c r="G73" s="1"/>
      <c r="H73" s="32"/>
      <c r="I73" s="32"/>
      <c r="J73" s="1"/>
      <c r="K73" s="1"/>
      <c r="L73" s="1"/>
      <c r="M73" s="1"/>
      <c r="N73" s="1"/>
      <c r="O73" s="1"/>
      <c r="P73" s="1"/>
      <c r="Q73" s="1"/>
      <c r="R73" s="1"/>
      <c r="S73" s="12"/>
      <c r="T73" s="3"/>
    </row>
    <row r="74" spans="1:20" ht="24.75" customHeight="1" thickBot="1">
      <c r="A74" s="84"/>
      <c r="B74" s="14"/>
      <c r="C74" s="1"/>
      <c r="D74" s="1"/>
      <c r="E74" s="1"/>
      <c r="F74" s="32"/>
      <c r="G74" s="1"/>
      <c r="H74" s="32"/>
      <c r="I74" s="32"/>
      <c r="J74" s="1"/>
      <c r="K74" s="1"/>
      <c r="L74" s="1"/>
      <c r="M74" s="1"/>
      <c r="N74" s="1"/>
      <c r="O74" s="1"/>
      <c r="P74" s="1"/>
      <c r="Q74" s="1"/>
      <c r="R74" s="1"/>
      <c r="S74" s="12" t="s">
        <v>258</v>
      </c>
      <c r="T74" s="3"/>
    </row>
    <row r="75" spans="1:20" ht="24.75" customHeight="1" thickBot="1">
      <c r="A75" s="84"/>
      <c r="B75" s="31" t="s">
        <v>271</v>
      </c>
      <c r="C75" s="32" t="s">
        <v>274</v>
      </c>
      <c r="D75" s="33">
        <v>15</v>
      </c>
      <c r="E75" s="4">
        <v>11</v>
      </c>
      <c r="F75" s="21"/>
      <c r="G75" s="1"/>
      <c r="H75" s="1"/>
      <c r="I75" s="2"/>
      <c r="J75" s="1"/>
      <c r="K75" s="1"/>
      <c r="L75" s="1"/>
      <c r="M75" s="1"/>
      <c r="N75" s="1"/>
      <c r="O75" s="1"/>
      <c r="P75" s="1"/>
      <c r="Q75" s="1"/>
      <c r="R75" s="1"/>
      <c r="S75" s="12" t="s">
        <v>258</v>
      </c>
      <c r="T75" s="3"/>
    </row>
    <row r="76" spans="1:20" ht="24.75" customHeight="1" thickBot="1">
      <c r="A76" s="84"/>
      <c r="B76" s="14"/>
      <c r="C76" s="1"/>
      <c r="D76" s="1"/>
      <c r="E76" s="1"/>
      <c r="F76" s="32" t="s">
        <v>295</v>
      </c>
      <c r="G76" s="118" t="s">
        <v>844</v>
      </c>
      <c r="H76" s="32" t="s">
        <v>622</v>
      </c>
      <c r="I76" s="32">
        <v>0</v>
      </c>
      <c r="J76" s="1">
        <v>35.5</v>
      </c>
      <c r="K76" s="1"/>
      <c r="L76" s="1">
        <v>4372950</v>
      </c>
      <c r="M76" s="1"/>
      <c r="N76" s="1"/>
      <c r="O76" s="1"/>
      <c r="P76" s="1"/>
      <c r="Q76" s="1"/>
      <c r="R76" s="1">
        <v>4372950</v>
      </c>
      <c r="S76" s="12" t="s">
        <v>258</v>
      </c>
      <c r="T76" s="3"/>
    </row>
    <row r="77" spans="1:20" ht="24.75" customHeight="1" thickBot="1">
      <c r="A77" s="84"/>
      <c r="B77" s="14"/>
      <c r="C77" s="1"/>
      <c r="D77" s="1"/>
      <c r="E77" s="1"/>
      <c r="F77" s="32"/>
      <c r="G77" s="1"/>
      <c r="H77" s="32"/>
      <c r="I77" s="32"/>
      <c r="J77" s="1"/>
      <c r="K77" s="1"/>
      <c r="L77" s="1"/>
      <c r="M77" s="1"/>
      <c r="N77" s="1"/>
      <c r="O77" s="1"/>
      <c r="P77" s="1"/>
      <c r="Q77" s="1"/>
      <c r="R77" s="1"/>
      <c r="S77" s="12"/>
      <c r="T77" s="3"/>
    </row>
    <row r="78" spans="1:20" ht="24.75" customHeight="1" thickBot="1">
      <c r="A78" s="84"/>
      <c r="B78" s="14"/>
      <c r="C78" s="1"/>
      <c r="D78" s="1"/>
      <c r="E78" s="1"/>
      <c r="F78" s="32"/>
      <c r="G78" s="1"/>
      <c r="H78" s="32"/>
      <c r="I78" s="32"/>
      <c r="J78" s="1"/>
      <c r="K78" s="1"/>
      <c r="L78" s="1"/>
      <c r="M78" s="1"/>
      <c r="N78" s="1"/>
      <c r="O78" s="1"/>
      <c r="P78" s="1"/>
      <c r="Q78" s="1"/>
      <c r="R78" s="1"/>
      <c r="S78" s="12"/>
      <c r="T78" s="3"/>
    </row>
    <row r="79" spans="1:20" ht="24.75" customHeight="1" thickBot="1">
      <c r="A79" s="84"/>
      <c r="B79" s="14"/>
      <c r="C79" s="1"/>
      <c r="D79" s="1"/>
      <c r="E79" s="1"/>
      <c r="F79" s="32" t="s">
        <v>296</v>
      </c>
      <c r="G79" s="12" t="s">
        <v>852</v>
      </c>
      <c r="H79" s="32" t="s">
        <v>625</v>
      </c>
      <c r="I79" s="32">
        <v>1000</v>
      </c>
      <c r="J79" s="1">
        <v>25</v>
      </c>
      <c r="K79" s="1"/>
      <c r="L79" s="1">
        <v>10000</v>
      </c>
      <c r="M79" s="1"/>
      <c r="N79" s="1"/>
      <c r="O79" s="1"/>
      <c r="P79" s="1"/>
      <c r="Q79" s="1"/>
      <c r="R79" s="1">
        <v>10000</v>
      </c>
      <c r="S79" s="12" t="s">
        <v>258</v>
      </c>
      <c r="T79" s="3"/>
    </row>
    <row r="80" spans="1:20" ht="24.75" customHeight="1" thickBot="1">
      <c r="A80" s="84"/>
      <c r="B80" s="14"/>
      <c r="C80" s="1"/>
      <c r="D80" s="1"/>
      <c r="E80" s="1"/>
      <c r="F80" s="32"/>
      <c r="G80" s="1"/>
      <c r="H80" s="32"/>
      <c r="I80" s="32"/>
      <c r="J80" s="1"/>
      <c r="K80" s="1"/>
      <c r="L80" s="1"/>
      <c r="M80" s="1"/>
      <c r="N80" s="1"/>
      <c r="O80" s="1"/>
      <c r="P80" s="1"/>
      <c r="Q80" s="1"/>
      <c r="R80" s="1"/>
      <c r="S80" s="12"/>
      <c r="T80" s="3"/>
    </row>
    <row r="81" spans="1:20" ht="24.75" customHeight="1" thickBot="1">
      <c r="A81" s="84"/>
      <c r="B81" s="14"/>
      <c r="C81" s="1"/>
      <c r="D81" s="1"/>
      <c r="E81" s="1"/>
      <c r="F81" s="32"/>
      <c r="G81" s="1"/>
      <c r="H81" s="32"/>
      <c r="I81" s="32"/>
      <c r="J81" s="1"/>
      <c r="K81" s="1"/>
      <c r="L81" s="1"/>
      <c r="M81" s="1"/>
      <c r="N81" s="1"/>
      <c r="O81" s="1"/>
      <c r="P81" s="1"/>
      <c r="Q81" s="1"/>
      <c r="R81" s="1"/>
      <c r="S81" s="12"/>
      <c r="T81" s="3"/>
    </row>
    <row r="82" spans="1:20" ht="24.75" customHeight="1" thickBot="1">
      <c r="A82" s="84"/>
      <c r="B82" s="14"/>
      <c r="C82" s="1"/>
      <c r="D82" s="1"/>
      <c r="E82" s="1"/>
      <c r="F82" s="32" t="s">
        <v>297</v>
      </c>
      <c r="G82" s="1"/>
      <c r="H82" s="32" t="s">
        <v>626</v>
      </c>
      <c r="I82" s="32">
        <v>0</v>
      </c>
      <c r="J82" s="1"/>
      <c r="K82" s="1"/>
      <c r="L82" s="1"/>
      <c r="M82" s="1"/>
      <c r="N82" s="1"/>
      <c r="O82" s="1"/>
      <c r="P82" s="1"/>
      <c r="Q82" s="1"/>
      <c r="R82" s="1"/>
      <c r="S82" s="12" t="s">
        <v>258</v>
      </c>
      <c r="T82" s="3"/>
    </row>
    <row r="83" spans="1:20" ht="24.75" customHeight="1" thickBot="1">
      <c r="A83" s="84"/>
      <c r="B83" s="14"/>
      <c r="C83" s="1"/>
      <c r="D83" s="1"/>
      <c r="E83" s="1"/>
      <c r="F83" s="32"/>
      <c r="G83" s="1"/>
      <c r="H83" s="32"/>
      <c r="I83" s="32"/>
      <c r="J83" s="1"/>
      <c r="K83" s="1"/>
      <c r="L83" s="1"/>
      <c r="M83" s="1"/>
      <c r="N83" s="1"/>
      <c r="O83" s="1"/>
      <c r="P83" s="1"/>
      <c r="Q83" s="1"/>
      <c r="R83" s="1"/>
      <c r="S83" s="12"/>
      <c r="T83" s="3"/>
    </row>
    <row r="84" spans="1:20" ht="24.75" customHeight="1" thickBot="1">
      <c r="A84" s="84"/>
      <c r="B84" s="14"/>
      <c r="C84" s="1"/>
      <c r="D84" s="1"/>
      <c r="E84" s="1"/>
      <c r="F84" s="32"/>
      <c r="G84" s="1"/>
      <c r="H84" s="32"/>
      <c r="I84" s="32"/>
      <c r="J84" s="1"/>
      <c r="K84" s="1"/>
      <c r="L84" s="1"/>
      <c r="M84" s="1"/>
      <c r="N84" s="1"/>
      <c r="O84" s="1"/>
      <c r="P84" s="1"/>
      <c r="Q84" s="1"/>
      <c r="R84" s="1"/>
      <c r="S84" s="12"/>
      <c r="T84" s="3"/>
    </row>
    <row r="85" spans="1:20" ht="24.75" customHeight="1" thickBot="1">
      <c r="A85" s="84"/>
      <c r="B85" s="14"/>
      <c r="C85" s="1"/>
      <c r="D85" s="1"/>
      <c r="E85" s="1"/>
      <c r="F85" s="32" t="s">
        <v>298</v>
      </c>
      <c r="G85" s="1"/>
      <c r="H85" s="32" t="s">
        <v>607</v>
      </c>
      <c r="I85" s="32">
        <v>0</v>
      </c>
      <c r="J85" s="1"/>
      <c r="K85" s="1"/>
      <c r="L85" s="1"/>
      <c r="M85" s="1"/>
      <c r="N85" s="1"/>
      <c r="O85" s="1"/>
      <c r="P85" s="1"/>
      <c r="Q85" s="1"/>
      <c r="R85" s="1"/>
      <c r="S85" s="12" t="s">
        <v>258</v>
      </c>
      <c r="T85" s="3"/>
    </row>
    <row r="86" spans="1:20" ht="24.75" customHeight="1" thickBot="1">
      <c r="A86" s="84"/>
      <c r="B86" s="14"/>
      <c r="C86" s="1"/>
      <c r="D86" s="1"/>
      <c r="E86" s="1"/>
      <c r="F86" s="32"/>
      <c r="G86" s="1"/>
      <c r="H86" s="32"/>
      <c r="I86" s="32"/>
      <c r="J86" s="1"/>
      <c r="K86" s="1"/>
      <c r="L86" s="1"/>
      <c r="M86" s="1"/>
      <c r="N86" s="1"/>
      <c r="O86" s="1"/>
      <c r="P86" s="1"/>
      <c r="Q86" s="1"/>
      <c r="R86" s="1"/>
      <c r="S86" s="12"/>
      <c r="T86" s="3"/>
    </row>
    <row r="87" spans="1:20" ht="24.75" customHeight="1" thickBot="1">
      <c r="A87" s="84"/>
      <c r="B87" s="14"/>
      <c r="C87" s="1"/>
      <c r="D87" s="1"/>
      <c r="E87" s="1"/>
      <c r="F87" s="32"/>
      <c r="G87" s="1"/>
      <c r="H87" s="32"/>
      <c r="I87" s="32"/>
      <c r="J87" s="1"/>
      <c r="K87" s="1"/>
      <c r="L87" s="1"/>
      <c r="M87" s="1"/>
      <c r="N87" s="1"/>
      <c r="O87" s="1"/>
      <c r="P87" s="1"/>
      <c r="Q87" s="1"/>
      <c r="R87" s="1"/>
      <c r="S87" s="12"/>
      <c r="T87" s="3"/>
    </row>
    <row r="88" spans="1:20" ht="24.75" customHeight="1" thickBot="1">
      <c r="A88" s="84"/>
      <c r="B88" s="14"/>
      <c r="C88" s="1"/>
      <c r="D88" s="1"/>
      <c r="E88" s="1"/>
      <c r="F88" s="32" t="s">
        <v>299</v>
      </c>
      <c r="G88" s="118" t="s">
        <v>844</v>
      </c>
      <c r="H88" s="32" t="s">
        <v>622</v>
      </c>
      <c r="I88" s="32">
        <v>25</v>
      </c>
      <c r="J88" s="1">
        <v>32</v>
      </c>
      <c r="K88" s="1"/>
      <c r="L88" s="1">
        <v>1000000</v>
      </c>
      <c r="M88" s="1"/>
      <c r="N88" s="1"/>
      <c r="O88" s="1"/>
      <c r="P88" s="1"/>
      <c r="Q88" s="1"/>
      <c r="R88" s="1">
        <v>1000000</v>
      </c>
      <c r="S88" s="12" t="s">
        <v>258</v>
      </c>
      <c r="T88" s="3"/>
    </row>
    <row r="89" spans="1:20" ht="24.75" customHeight="1" thickBot="1">
      <c r="A89" s="84"/>
      <c r="B89" s="14"/>
      <c r="C89" s="1"/>
      <c r="D89" s="1"/>
      <c r="E89" s="1"/>
      <c r="F89" s="32"/>
      <c r="G89" s="1"/>
      <c r="H89" s="32"/>
      <c r="I89" s="32"/>
      <c r="J89" s="1"/>
      <c r="K89" s="1"/>
      <c r="L89" s="1"/>
      <c r="M89" s="1"/>
      <c r="N89" s="1"/>
      <c r="O89" s="1"/>
      <c r="P89" s="1"/>
      <c r="Q89" s="1"/>
      <c r="R89" s="1"/>
      <c r="S89" s="12"/>
      <c r="T89" s="3"/>
    </row>
    <row r="90" spans="1:20" ht="24.75" customHeight="1" thickBot="1">
      <c r="A90" s="84"/>
      <c r="B90" s="14"/>
      <c r="C90" s="1"/>
      <c r="D90" s="1"/>
      <c r="E90" s="1"/>
      <c r="F90" s="32"/>
      <c r="G90" s="1"/>
      <c r="H90" s="32"/>
      <c r="I90" s="32"/>
      <c r="J90" s="1"/>
      <c r="K90" s="1"/>
      <c r="L90" s="1"/>
      <c r="M90" s="1"/>
      <c r="N90" s="1"/>
      <c r="O90" s="1"/>
      <c r="P90" s="1"/>
      <c r="Q90" s="1"/>
      <c r="R90" s="1"/>
      <c r="S90" s="12"/>
      <c r="T90" s="3"/>
    </row>
    <row r="91" spans="1:20" ht="24.75" customHeight="1" thickBot="1">
      <c r="A91" s="84"/>
      <c r="B91" s="14"/>
      <c r="C91" s="1"/>
      <c r="D91" s="1"/>
      <c r="E91" s="1"/>
      <c r="F91" s="32" t="s">
        <v>300</v>
      </c>
      <c r="G91" s="1"/>
      <c r="H91" s="32" t="s">
        <v>627</v>
      </c>
      <c r="I91" s="32">
        <v>0</v>
      </c>
      <c r="J91" s="1"/>
      <c r="K91" s="1"/>
      <c r="L91" s="1"/>
      <c r="M91" s="1"/>
      <c r="N91" s="1"/>
      <c r="O91" s="1"/>
      <c r="P91" s="1"/>
      <c r="Q91" s="1"/>
      <c r="R91" s="1"/>
      <c r="S91" s="12" t="s">
        <v>258</v>
      </c>
      <c r="T91" s="3"/>
    </row>
    <row r="92" spans="1:20" ht="24.75" customHeight="1" thickBot="1">
      <c r="A92" s="84"/>
      <c r="B92" s="14"/>
      <c r="C92" s="1"/>
      <c r="D92" s="1"/>
      <c r="E92" s="1"/>
      <c r="F92" s="32"/>
      <c r="G92" s="1"/>
      <c r="H92" s="32"/>
      <c r="I92" s="32"/>
      <c r="J92" s="1"/>
      <c r="K92" s="1"/>
      <c r="L92" s="1"/>
      <c r="M92" s="1"/>
      <c r="N92" s="1"/>
      <c r="O92" s="1"/>
      <c r="P92" s="1"/>
      <c r="Q92" s="1"/>
      <c r="R92" s="1"/>
      <c r="S92" s="12"/>
      <c r="T92" s="3"/>
    </row>
    <row r="93" spans="1:20" ht="24.75" customHeight="1" thickBot="1">
      <c r="A93" s="84"/>
      <c r="B93" s="14"/>
      <c r="C93" s="1"/>
      <c r="D93" s="1"/>
      <c r="E93" s="1"/>
      <c r="F93" s="32"/>
      <c r="G93" s="1"/>
      <c r="H93" s="32"/>
      <c r="I93" s="32"/>
      <c r="J93" s="1"/>
      <c r="K93" s="1"/>
      <c r="L93" s="1"/>
      <c r="M93" s="1"/>
      <c r="N93" s="1"/>
      <c r="O93" s="1"/>
      <c r="P93" s="1"/>
      <c r="Q93" s="1"/>
      <c r="R93" s="1"/>
      <c r="S93" s="12"/>
      <c r="T93" s="3"/>
    </row>
    <row r="94" spans="1:20" ht="24.75" customHeight="1" thickBot="1">
      <c r="A94" s="84"/>
      <c r="B94" s="14"/>
      <c r="C94" s="1"/>
      <c r="D94" s="1"/>
      <c r="E94" s="1"/>
      <c r="F94" s="32" t="s">
        <v>301</v>
      </c>
      <c r="G94" s="1"/>
      <c r="H94" s="32" t="s">
        <v>628</v>
      </c>
      <c r="I94" s="32">
        <v>0</v>
      </c>
      <c r="J94" s="1"/>
      <c r="K94" s="1"/>
      <c r="L94" s="1"/>
      <c r="M94" s="1"/>
      <c r="N94" s="1"/>
      <c r="O94" s="1"/>
      <c r="P94" s="1"/>
      <c r="Q94" s="1"/>
      <c r="R94" s="1"/>
      <c r="S94" s="12" t="s">
        <v>258</v>
      </c>
      <c r="T94" s="3"/>
    </row>
    <row r="95" spans="1:20" ht="24.75" customHeight="1" thickBot="1">
      <c r="A95" s="84"/>
      <c r="B95" s="14"/>
      <c r="C95" s="1"/>
      <c r="D95" s="1"/>
      <c r="E95" s="1"/>
      <c r="F95" s="32"/>
      <c r="G95" s="1"/>
      <c r="H95" s="32"/>
      <c r="I95" s="32"/>
      <c r="J95" s="1"/>
      <c r="K95" s="1"/>
      <c r="L95" s="1"/>
      <c r="M95" s="1"/>
      <c r="N95" s="1"/>
      <c r="O95" s="1"/>
      <c r="P95" s="1"/>
      <c r="Q95" s="1"/>
      <c r="R95" s="1"/>
      <c r="S95" s="12" t="s">
        <v>258</v>
      </c>
      <c r="T95" s="3"/>
    </row>
    <row r="96" spans="1:20" ht="24.75" customHeight="1" thickBot="1">
      <c r="A96" s="84"/>
      <c r="B96" s="14"/>
      <c r="C96" s="1"/>
      <c r="D96" s="1"/>
      <c r="E96" s="1"/>
      <c r="F96" s="32"/>
      <c r="G96" s="1"/>
      <c r="H96" s="32"/>
      <c r="I96" s="32"/>
      <c r="J96" s="1"/>
      <c r="K96" s="1"/>
      <c r="L96" s="1"/>
      <c r="M96" s="1"/>
      <c r="N96" s="1"/>
      <c r="O96" s="1"/>
      <c r="P96" s="1"/>
      <c r="Q96" s="1"/>
      <c r="R96" s="1"/>
      <c r="S96" s="12" t="s">
        <v>258</v>
      </c>
      <c r="T96" s="3"/>
    </row>
    <row r="97" spans="1:20" ht="24.75" customHeight="1" thickBot="1">
      <c r="A97" s="84"/>
      <c r="B97" s="31" t="s">
        <v>272</v>
      </c>
      <c r="C97" s="32" t="s">
        <v>273</v>
      </c>
      <c r="D97" s="33">
        <v>2</v>
      </c>
      <c r="E97" s="4">
        <v>0</v>
      </c>
      <c r="F97" s="22"/>
      <c r="G97" s="1"/>
      <c r="H97" s="1"/>
      <c r="I97" s="2"/>
      <c r="J97" s="1"/>
      <c r="K97" s="1"/>
      <c r="L97" s="1"/>
      <c r="M97" s="1"/>
      <c r="N97" s="1"/>
      <c r="O97" s="1"/>
      <c r="P97" s="1"/>
      <c r="Q97" s="1"/>
      <c r="R97" s="1"/>
      <c r="S97" s="12" t="s">
        <v>258</v>
      </c>
      <c r="T97" s="3"/>
    </row>
    <row r="98" spans="1:20" ht="24.75" customHeight="1" thickBot="1">
      <c r="A98" s="84"/>
      <c r="B98" s="14"/>
      <c r="C98" s="1"/>
      <c r="D98" s="1"/>
      <c r="E98" s="1"/>
      <c r="F98" s="32" t="s">
        <v>302</v>
      </c>
      <c r="G98" s="1"/>
      <c r="H98" s="32" t="s">
        <v>629</v>
      </c>
      <c r="I98" s="32">
        <v>0</v>
      </c>
      <c r="J98" s="1"/>
      <c r="K98" s="1"/>
      <c r="L98" s="1"/>
      <c r="M98" s="1"/>
      <c r="N98" s="1"/>
      <c r="O98" s="1"/>
      <c r="P98" s="1"/>
      <c r="Q98" s="1"/>
      <c r="R98" s="1"/>
      <c r="S98" s="12" t="s">
        <v>258</v>
      </c>
      <c r="T98" s="3"/>
    </row>
    <row r="99" spans="1:20" ht="24.75" customHeight="1" thickBot="1">
      <c r="A99" s="84"/>
      <c r="B99" s="14"/>
      <c r="C99" s="1"/>
      <c r="D99" s="1"/>
      <c r="E99" s="1"/>
      <c r="F99" s="32"/>
      <c r="G99" s="1"/>
      <c r="H99" s="32"/>
      <c r="I99" s="32"/>
      <c r="J99" s="1"/>
      <c r="K99" s="1"/>
      <c r="L99" s="1"/>
      <c r="M99" s="1"/>
      <c r="N99" s="1"/>
      <c r="O99" s="1"/>
      <c r="P99" s="1"/>
      <c r="Q99" s="1"/>
      <c r="R99" s="1"/>
      <c r="S99" s="12"/>
      <c r="T99" s="3"/>
    </row>
    <row r="100" spans="1:20" ht="24.75" customHeight="1" thickBot="1">
      <c r="A100" s="84"/>
      <c r="B100" s="14"/>
      <c r="C100" s="1"/>
      <c r="D100" s="1"/>
      <c r="E100" s="1"/>
      <c r="F100" s="32"/>
      <c r="G100" s="1"/>
      <c r="H100" s="32"/>
      <c r="I100" s="32"/>
      <c r="J100" s="1"/>
      <c r="K100" s="1"/>
      <c r="L100" s="1"/>
      <c r="M100" s="1"/>
      <c r="N100" s="1"/>
      <c r="O100" s="1"/>
      <c r="P100" s="1"/>
      <c r="Q100" s="1"/>
      <c r="R100" s="1"/>
      <c r="S100" s="12"/>
      <c r="T100" s="3"/>
    </row>
    <row r="101" spans="1:20" ht="24.75" customHeight="1" thickBot="1">
      <c r="A101" s="84"/>
      <c r="B101" s="14"/>
      <c r="C101" s="1"/>
      <c r="D101" s="1"/>
      <c r="E101" s="1"/>
      <c r="F101" s="32" t="s">
        <v>303</v>
      </c>
      <c r="G101" s="1"/>
      <c r="H101" s="32" t="s">
        <v>630</v>
      </c>
      <c r="I101" s="32">
        <v>0</v>
      </c>
      <c r="J101" s="1"/>
      <c r="K101" s="1"/>
      <c r="L101" s="1"/>
      <c r="M101" s="1"/>
      <c r="N101" s="1"/>
      <c r="O101" s="1"/>
      <c r="P101" s="1"/>
      <c r="Q101" s="1"/>
      <c r="R101" s="1"/>
      <c r="S101" s="12" t="s">
        <v>258</v>
      </c>
      <c r="T101" s="3"/>
    </row>
    <row r="102" spans="1:20" ht="24.75" customHeight="1" thickBot="1">
      <c r="A102" s="84"/>
      <c r="B102" s="14"/>
      <c r="C102" s="1"/>
      <c r="D102" s="1"/>
      <c r="E102" s="1"/>
      <c r="F102" s="32"/>
      <c r="G102" s="1"/>
      <c r="H102" s="32"/>
      <c r="I102" s="32"/>
      <c r="J102" s="1"/>
      <c r="K102" s="1"/>
      <c r="L102" s="1"/>
      <c r="M102" s="1"/>
      <c r="N102" s="1"/>
      <c r="O102" s="1"/>
      <c r="P102" s="1"/>
      <c r="Q102" s="1"/>
      <c r="R102" s="1"/>
      <c r="S102" s="12"/>
      <c r="T102" s="3"/>
    </row>
    <row r="103" spans="1:20" ht="24.75" customHeight="1" thickBot="1">
      <c r="A103" s="84"/>
      <c r="B103" s="14"/>
      <c r="C103" s="1"/>
      <c r="D103" s="1"/>
      <c r="E103" s="1"/>
      <c r="F103" s="32"/>
      <c r="G103" s="1"/>
      <c r="H103" s="32"/>
      <c r="I103" s="32"/>
      <c r="J103" s="1"/>
      <c r="K103" s="1"/>
      <c r="L103" s="1"/>
      <c r="M103" s="1"/>
      <c r="N103" s="1"/>
      <c r="O103" s="1"/>
      <c r="P103" s="1"/>
      <c r="Q103" s="1"/>
      <c r="R103" s="1"/>
      <c r="S103" s="12"/>
      <c r="T103" s="3"/>
    </row>
    <row r="104" spans="1:20" ht="24.75" customHeight="1" thickBot="1">
      <c r="A104" s="84"/>
      <c r="B104" s="14"/>
      <c r="C104" s="1"/>
      <c r="D104" s="1"/>
      <c r="E104" s="1"/>
      <c r="F104" s="32" t="s">
        <v>304</v>
      </c>
      <c r="G104" s="1"/>
      <c r="H104" s="32" t="s">
        <v>631</v>
      </c>
      <c r="I104" s="32">
        <v>0</v>
      </c>
      <c r="J104" s="1"/>
      <c r="K104" s="1"/>
      <c r="L104" s="1"/>
      <c r="M104" s="1"/>
      <c r="N104" s="1"/>
      <c r="O104" s="1"/>
      <c r="P104" s="1"/>
      <c r="Q104" s="1"/>
      <c r="R104" s="1"/>
      <c r="S104" s="12" t="s">
        <v>258</v>
      </c>
      <c r="T104" s="3"/>
    </row>
    <row r="105" spans="1:20" ht="24.75" customHeight="1" thickBot="1">
      <c r="A105" s="84"/>
      <c r="B105" s="14"/>
      <c r="C105" s="1"/>
      <c r="D105" s="1"/>
      <c r="E105" s="1"/>
      <c r="F105" s="32"/>
      <c r="G105" s="1"/>
      <c r="H105" s="32"/>
      <c r="I105" s="32"/>
      <c r="J105" s="1"/>
      <c r="K105" s="1"/>
      <c r="L105" s="1"/>
      <c r="M105" s="1"/>
      <c r="N105" s="1"/>
      <c r="O105" s="1"/>
      <c r="P105" s="1"/>
      <c r="Q105" s="1"/>
      <c r="R105" s="1"/>
      <c r="S105" s="12"/>
      <c r="T105" s="3"/>
    </row>
    <row r="106" spans="1:20" ht="24.75" customHeight="1" thickBot="1">
      <c r="A106" s="84"/>
      <c r="B106" s="14"/>
      <c r="C106" s="1"/>
      <c r="D106" s="1"/>
      <c r="E106" s="1"/>
      <c r="F106" s="32"/>
      <c r="G106" s="1"/>
      <c r="H106" s="32"/>
      <c r="I106" s="32"/>
      <c r="J106" s="1"/>
      <c r="K106" s="1"/>
      <c r="L106" s="1"/>
      <c r="M106" s="1"/>
      <c r="N106" s="1"/>
      <c r="O106" s="1"/>
      <c r="P106" s="1"/>
      <c r="Q106" s="1"/>
      <c r="R106" s="1"/>
      <c r="S106" s="12"/>
      <c r="T106" s="3"/>
    </row>
  </sheetData>
  <sheetProtection/>
  <mergeCells count="20">
    <mergeCell ref="F13:J13"/>
    <mergeCell ref="K13:R14"/>
    <mergeCell ref="S13:T14"/>
    <mergeCell ref="F14:J14"/>
    <mergeCell ref="A16:J16"/>
    <mergeCell ref="K16:R16"/>
    <mergeCell ref="S16:S18"/>
    <mergeCell ref="T16:T18"/>
    <mergeCell ref="A2:T2"/>
    <mergeCell ref="A3:T3"/>
    <mergeCell ref="A4:T4"/>
    <mergeCell ref="A5:T5"/>
    <mergeCell ref="J6:Q6"/>
    <mergeCell ref="S12:T12"/>
    <mergeCell ref="S6:T6"/>
    <mergeCell ref="A7:J7"/>
    <mergeCell ref="P7:Q7"/>
    <mergeCell ref="A8:J8"/>
    <mergeCell ref="F12:J12"/>
    <mergeCell ref="K12:R12"/>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12.xml><?xml version="1.0" encoding="utf-8"?>
<worksheet xmlns="http://schemas.openxmlformats.org/spreadsheetml/2006/main" xmlns:r="http://schemas.openxmlformats.org/officeDocument/2006/relationships">
  <dimension ref="A2:T38"/>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317</v>
      </c>
      <c r="S8" s="41"/>
      <c r="T8" s="41"/>
    </row>
    <row r="9" ht="13.5" thickBot="1"/>
    <row r="10" spans="1:20" ht="19.5" customHeight="1">
      <c r="A10" s="66" t="s">
        <v>0</v>
      </c>
      <c r="B10" s="67"/>
      <c r="C10" s="67"/>
      <c r="D10" s="67"/>
      <c r="E10" s="67"/>
      <c r="F10" s="136" t="s">
        <v>267</v>
      </c>
      <c r="G10" s="136"/>
      <c r="H10" s="136"/>
      <c r="I10" s="136"/>
      <c r="J10" s="137"/>
      <c r="K10" s="135"/>
      <c r="L10" s="136"/>
      <c r="M10" s="136"/>
      <c r="N10" s="136"/>
      <c r="O10" s="136"/>
      <c r="P10" s="136"/>
      <c r="Q10" s="136"/>
      <c r="R10" s="137"/>
      <c r="S10" s="135"/>
      <c r="T10" s="137"/>
    </row>
    <row r="11" spans="1:20" ht="19.5" customHeight="1">
      <c r="A11" s="68" t="s">
        <v>1</v>
      </c>
      <c r="B11" s="69"/>
      <c r="C11" s="69"/>
      <c r="D11" s="69"/>
      <c r="E11" s="69"/>
      <c r="F11" s="129" t="s">
        <v>306</v>
      </c>
      <c r="G11" s="129"/>
      <c r="H11" s="129"/>
      <c r="I11" s="129"/>
      <c r="J11" s="129"/>
      <c r="K11" s="142"/>
      <c r="L11" s="143"/>
      <c r="M11" s="143"/>
      <c r="N11" s="143"/>
      <c r="O11" s="143"/>
      <c r="P11" s="143"/>
      <c r="Q11" s="143"/>
      <c r="R11" s="144"/>
      <c r="S11" s="148"/>
      <c r="T11" s="149"/>
    </row>
    <row r="12" spans="1:20" ht="19.5" customHeight="1" thickBot="1">
      <c r="A12" s="70" t="s">
        <v>2</v>
      </c>
      <c r="B12" s="71"/>
      <c r="C12" s="71"/>
      <c r="D12" s="71"/>
      <c r="E12" s="71"/>
      <c r="F12" s="133" t="s">
        <v>307</v>
      </c>
      <c r="G12" s="133"/>
      <c r="H12" s="133"/>
      <c r="I12" s="133"/>
      <c r="J12" s="133"/>
      <c r="K12" s="145"/>
      <c r="L12" s="146"/>
      <c r="M12" s="146"/>
      <c r="N12" s="146"/>
      <c r="O12" s="146"/>
      <c r="P12" s="146"/>
      <c r="Q12" s="146"/>
      <c r="R12" s="147"/>
      <c r="S12" s="150"/>
      <c r="T12" s="151"/>
    </row>
    <row r="13" ht="13.5" thickBot="1"/>
    <row r="14" spans="1:20" ht="19.5" customHeight="1" thickBot="1">
      <c r="A14" s="152" t="s">
        <v>16</v>
      </c>
      <c r="B14" s="153"/>
      <c r="C14" s="153"/>
      <c r="D14" s="153"/>
      <c r="E14" s="153"/>
      <c r="F14" s="153"/>
      <c r="G14" s="153"/>
      <c r="H14" s="153"/>
      <c r="I14" s="153"/>
      <c r="J14" s="153"/>
      <c r="K14" s="154" t="s">
        <v>3</v>
      </c>
      <c r="L14" s="155"/>
      <c r="M14" s="155"/>
      <c r="N14" s="155"/>
      <c r="O14" s="155"/>
      <c r="P14" s="155"/>
      <c r="Q14" s="155"/>
      <c r="R14" s="156"/>
      <c r="S14" s="157" t="s">
        <v>17</v>
      </c>
      <c r="T14" s="130" t="s">
        <v>4</v>
      </c>
    </row>
    <row r="15" spans="1:20" ht="13.5" thickBot="1">
      <c r="A15" s="72"/>
      <c r="B15" s="23"/>
      <c r="C15" s="23"/>
      <c r="D15" s="23"/>
      <c r="E15" s="23"/>
      <c r="F15" s="23"/>
      <c r="G15" s="23"/>
      <c r="H15" s="23"/>
      <c r="I15" s="73"/>
      <c r="J15" s="23"/>
      <c r="K15" s="43"/>
      <c r="L15" s="23"/>
      <c r="M15" s="23"/>
      <c r="N15" s="23"/>
      <c r="O15" s="44" t="s">
        <v>15</v>
      </c>
      <c r="P15" s="44"/>
      <c r="Q15" s="23"/>
      <c r="R15" s="45"/>
      <c r="S15" s="158"/>
      <c r="T15" s="131"/>
    </row>
    <row r="16" spans="1:20" ht="90" customHeight="1" thickBot="1">
      <c r="A16" s="74" t="s">
        <v>5</v>
      </c>
      <c r="B16" s="75" t="s">
        <v>26</v>
      </c>
      <c r="C16" s="76" t="s">
        <v>79</v>
      </c>
      <c r="D16" s="77" t="s">
        <v>80</v>
      </c>
      <c r="E16" s="77" t="s">
        <v>84</v>
      </c>
      <c r="F16" s="78" t="s">
        <v>22</v>
      </c>
      <c r="G16" s="79" t="s">
        <v>55</v>
      </c>
      <c r="H16" s="80" t="s">
        <v>56</v>
      </c>
      <c r="I16" s="81" t="s">
        <v>57</v>
      </c>
      <c r="J16" s="82" t="s">
        <v>18</v>
      </c>
      <c r="K16" s="46" t="s">
        <v>6</v>
      </c>
      <c r="L16" s="47" t="s">
        <v>7</v>
      </c>
      <c r="M16" s="47" t="s">
        <v>8</v>
      </c>
      <c r="N16" s="47" t="s">
        <v>9</v>
      </c>
      <c r="O16" s="47" t="s">
        <v>10</v>
      </c>
      <c r="P16" s="47" t="s">
        <v>11</v>
      </c>
      <c r="Q16" s="47" t="s">
        <v>12</v>
      </c>
      <c r="R16" s="48" t="s">
        <v>13</v>
      </c>
      <c r="S16" s="159"/>
      <c r="T16" s="132"/>
    </row>
    <row r="17" spans="1:20" ht="42" customHeight="1" thickBot="1">
      <c r="A17" s="83"/>
      <c r="B17" s="31" t="s">
        <v>308</v>
      </c>
      <c r="C17" s="32" t="s">
        <v>309</v>
      </c>
      <c r="D17" s="33">
        <v>50</v>
      </c>
      <c r="E17" s="33">
        <v>10</v>
      </c>
      <c r="F17" s="20"/>
      <c r="G17" s="6"/>
      <c r="H17" s="6"/>
      <c r="I17" s="7"/>
      <c r="J17" s="5"/>
      <c r="K17" s="5"/>
      <c r="L17" s="5"/>
      <c r="M17" s="5"/>
      <c r="N17" s="5"/>
      <c r="O17" s="5"/>
      <c r="P17" s="5"/>
      <c r="Q17" s="8"/>
      <c r="R17" s="8"/>
      <c r="S17" s="9"/>
      <c r="T17" s="10"/>
    </row>
    <row r="18" spans="1:20" ht="24.75" customHeight="1" thickBot="1">
      <c r="A18" s="84"/>
      <c r="B18" s="14"/>
      <c r="C18" s="1"/>
      <c r="D18" s="1"/>
      <c r="E18" s="1"/>
      <c r="F18" s="33" t="s">
        <v>310</v>
      </c>
      <c r="G18" s="1"/>
      <c r="H18" s="32" t="s">
        <v>632</v>
      </c>
      <c r="I18" s="32">
        <v>10</v>
      </c>
      <c r="J18" s="1"/>
      <c r="K18" s="1"/>
      <c r="L18" s="1"/>
      <c r="M18" s="1"/>
      <c r="N18" s="1"/>
      <c r="O18" s="1"/>
      <c r="P18" s="1"/>
      <c r="Q18" s="1"/>
      <c r="R18" s="1"/>
      <c r="S18" s="12" t="s">
        <v>258</v>
      </c>
      <c r="T18" s="3"/>
    </row>
    <row r="19" spans="1:20" ht="24.75" customHeight="1" thickBot="1">
      <c r="A19" s="84"/>
      <c r="B19" s="14"/>
      <c r="C19" s="1"/>
      <c r="D19" s="1"/>
      <c r="E19" s="1"/>
      <c r="F19" s="33"/>
      <c r="G19" s="1"/>
      <c r="H19" s="32"/>
      <c r="I19" s="32"/>
      <c r="J19" s="1"/>
      <c r="K19" s="1"/>
      <c r="L19" s="1"/>
      <c r="M19" s="1"/>
      <c r="N19" s="1"/>
      <c r="O19" s="1"/>
      <c r="P19" s="1"/>
      <c r="Q19" s="1"/>
      <c r="R19" s="1"/>
      <c r="S19" s="12"/>
      <c r="T19" s="3"/>
    </row>
    <row r="20" spans="1:20" ht="24.75" customHeight="1" thickBot="1">
      <c r="A20" s="84"/>
      <c r="B20" s="14"/>
      <c r="C20" s="1"/>
      <c r="D20" s="1"/>
      <c r="E20" s="1"/>
      <c r="F20" s="33"/>
      <c r="G20" s="1"/>
      <c r="H20" s="32"/>
      <c r="I20" s="32"/>
      <c r="J20" s="1"/>
      <c r="K20" s="1"/>
      <c r="L20" s="1"/>
      <c r="M20" s="1"/>
      <c r="N20" s="1"/>
      <c r="O20" s="1"/>
      <c r="P20" s="1"/>
      <c r="Q20" s="1"/>
      <c r="R20" s="1"/>
      <c r="S20" s="12"/>
      <c r="T20" s="3"/>
    </row>
    <row r="21" spans="1:20" ht="24.75" customHeight="1" thickBot="1">
      <c r="A21" s="84"/>
      <c r="B21" s="14"/>
      <c r="C21" s="1"/>
      <c r="D21" s="1"/>
      <c r="E21" s="1"/>
      <c r="F21" s="33" t="s">
        <v>311</v>
      </c>
      <c r="G21" s="101" t="s">
        <v>846</v>
      </c>
      <c r="H21" s="32" t="s">
        <v>633</v>
      </c>
      <c r="I21" s="32">
        <v>1</v>
      </c>
      <c r="J21" s="1">
        <v>25</v>
      </c>
      <c r="K21" s="1"/>
      <c r="L21" s="1">
        <v>1800000</v>
      </c>
      <c r="M21" s="1"/>
      <c r="N21" s="1"/>
      <c r="O21" s="1"/>
      <c r="P21" s="1"/>
      <c r="Q21" s="1"/>
      <c r="R21" s="1">
        <v>1800000</v>
      </c>
      <c r="S21" s="12" t="s">
        <v>258</v>
      </c>
      <c r="T21" s="3"/>
    </row>
    <row r="22" spans="1:20" ht="24.75" customHeight="1" thickBot="1">
      <c r="A22" s="84"/>
      <c r="B22" s="14"/>
      <c r="C22" s="1"/>
      <c r="D22" s="1"/>
      <c r="E22" s="1"/>
      <c r="F22" s="33"/>
      <c r="G22" s="1"/>
      <c r="H22" s="32"/>
      <c r="I22" s="32"/>
      <c r="J22" s="1"/>
      <c r="K22" s="1"/>
      <c r="L22" s="1"/>
      <c r="M22" s="1"/>
      <c r="N22" s="1"/>
      <c r="O22" s="1"/>
      <c r="P22" s="1"/>
      <c r="Q22" s="1"/>
      <c r="R22" s="1"/>
      <c r="S22" s="12"/>
      <c r="T22" s="3"/>
    </row>
    <row r="23" spans="1:20" ht="24.75" customHeight="1" thickBot="1">
      <c r="A23" s="84"/>
      <c r="B23" s="14"/>
      <c r="C23" s="1"/>
      <c r="D23" s="1"/>
      <c r="E23" s="1"/>
      <c r="F23" s="33"/>
      <c r="G23" s="1"/>
      <c r="H23" s="32"/>
      <c r="I23" s="32"/>
      <c r="J23" s="1"/>
      <c r="K23" s="1"/>
      <c r="L23" s="1"/>
      <c r="M23" s="1"/>
      <c r="N23" s="1"/>
      <c r="O23" s="1"/>
      <c r="P23" s="1"/>
      <c r="Q23" s="1"/>
      <c r="R23" s="1"/>
      <c r="S23" s="12"/>
      <c r="T23" s="3"/>
    </row>
    <row r="24" spans="1:20" ht="24.75" customHeight="1" thickBot="1">
      <c r="A24" s="84"/>
      <c r="B24" s="14"/>
      <c r="C24" s="1"/>
      <c r="D24" s="1"/>
      <c r="E24" s="1"/>
      <c r="F24" s="32" t="s">
        <v>312</v>
      </c>
      <c r="G24" s="1"/>
      <c r="H24" s="32" t="s">
        <v>634</v>
      </c>
      <c r="I24" s="32">
        <v>0</v>
      </c>
      <c r="J24" s="1"/>
      <c r="K24" s="1"/>
      <c r="L24" s="1"/>
      <c r="M24" s="1"/>
      <c r="N24" s="1"/>
      <c r="O24" s="1"/>
      <c r="P24" s="1"/>
      <c r="Q24" s="1"/>
      <c r="R24" s="1"/>
      <c r="S24" s="12" t="s">
        <v>258</v>
      </c>
      <c r="T24" s="3"/>
    </row>
    <row r="25" spans="1:20" ht="24.75" customHeight="1" thickBot="1">
      <c r="A25" s="84"/>
      <c r="B25" s="14"/>
      <c r="C25" s="1"/>
      <c r="D25" s="1"/>
      <c r="E25" s="1"/>
      <c r="F25" s="32"/>
      <c r="G25" s="1"/>
      <c r="H25" s="32"/>
      <c r="I25" s="32"/>
      <c r="J25" s="1"/>
      <c r="K25" s="1"/>
      <c r="L25" s="1"/>
      <c r="M25" s="1"/>
      <c r="N25" s="1"/>
      <c r="O25" s="1"/>
      <c r="P25" s="1"/>
      <c r="Q25" s="1"/>
      <c r="R25" s="1"/>
      <c r="S25" s="12"/>
      <c r="T25" s="3"/>
    </row>
    <row r="26" spans="1:20" ht="24.75" customHeight="1" thickBot="1">
      <c r="A26" s="84"/>
      <c r="B26" s="14"/>
      <c r="C26" s="1"/>
      <c r="D26" s="1"/>
      <c r="E26" s="1"/>
      <c r="F26" s="32"/>
      <c r="G26" s="1"/>
      <c r="H26" s="32"/>
      <c r="I26" s="32"/>
      <c r="J26" s="1"/>
      <c r="K26" s="1"/>
      <c r="L26" s="1"/>
      <c r="M26" s="1"/>
      <c r="N26" s="1"/>
      <c r="O26" s="1"/>
      <c r="P26" s="1"/>
      <c r="Q26" s="1"/>
      <c r="R26" s="1"/>
      <c r="S26" s="12"/>
      <c r="T26" s="3"/>
    </row>
    <row r="27" spans="1:20" ht="24.75" customHeight="1" thickBot="1">
      <c r="A27" s="84"/>
      <c r="B27" s="14"/>
      <c r="C27" s="1"/>
      <c r="D27" s="1"/>
      <c r="E27" s="1"/>
      <c r="F27" s="32" t="s">
        <v>313</v>
      </c>
      <c r="G27" s="1"/>
      <c r="H27" s="32" t="s">
        <v>635</v>
      </c>
      <c r="I27" s="32">
        <v>1</v>
      </c>
      <c r="J27" s="1"/>
      <c r="K27" s="1"/>
      <c r="L27" s="1"/>
      <c r="M27" s="1"/>
      <c r="N27" s="1"/>
      <c r="O27" s="1"/>
      <c r="P27" s="1"/>
      <c r="Q27" s="1"/>
      <c r="R27" s="1"/>
      <c r="S27" s="12" t="s">
        <v>258</v>
      </c>
      <c r="T27" s="3"/>
    </row>
    <row r="28" spans="1:20" ht="24.75" customHeight="1" thickBot="1">
      <c r="A28" s="84"/>
      <c r="B28" s="14"/>
      <c r="C28" s="1"/>
      <c r="D28" s="1"/>
      <c r="E28" s="1"/>
      <c r="F28" s="32"/>
      <c r="G28" s="1"/>
      <c r="H28" s="32"/>
      <c r="I28" s="32"/>
      <c r="J28" s="1"/>
      <c r="K28" s="1"/>
      <c r="L28" s="1"/>
      <c r="M28" s="1"/>
      <c r="N28" s="1"/>
      <c r="O28" s="1"/>
      <c r="P28" s="1"/>
      <c r="Q28" s="1"/>
      <c r="R28" s="1"/>
      <c r="S28" s="12"/>
      <c r="T28" s="3"/>
    </row>
    <row r="29" spans="1:20" ht="24.75" customHeight="1" thickBot="1">
      <c r="A29" s="84"/>
      <c r="B29" s="14"/>
      <c r="C29" s="1"/>
      <c r="D29" s="1"/>
      <c r="E29" s="1"/>
      <c r="F29" s="32"/>
      <c r="G29" s="1"/>
      <c r="H29" s="32"/>
      <c r="I29" s="32"/>
      <c r="J29" s="1"/>
      <c r="K29" s="1"/>
      <c r="L29" s="1"/>
      <c r="M29" s="1"/>
      <c r="N29" s="1"/>
      <c r="O29" s="1"/>
      <c r="P29" s="1"/>
      <c r="Q29" s="1"/>
      <c r="R29" s="1"/>
      <c r="S29" s="12"/>
      <c r="T29" s="3"/>
    </row>
    <row r="30" spans="1:20" ht="24.75" customHeight="1" thickBot="1">
      <c r="A30" s="84"/>
      <c r="B30" s="14"/>
      <c r="C30" s="1"/>
      <c r="D30" s="1"/>
      <c r="E30" s="1"/>
      <c r="F30" s="32" t="s">
        <v>314</v>
      </c>
      <c r="G30" s="1"/>
      <c r="H30" s="32" t="s">
        <v>636</v>
      </c>
      <c r="I30" s="32">
        <v>1</v>
      </c>
      <c r="J30" s="1"/>
      <c r="K30" s="1"/>
      <c r="L30" s="1"/>
      <c r="M30" s="1"/>
      <c r="N30" s="1"/>
      <c r="O30" s="1"/>
      <c r="P30" s="1"/>
      <c r="Q30" s="1"/>
      <c r="R30" s="1"/>
      <c r="S30" s="12" t="s">
        <v>258</v>
      </c>
      <c r="T30" s="3"/>
    </row>
    <row r="31" spans="1:20" ht="24.75" customHeight="1" thickBot="1">
      <c r="A31" s="84"/>
      <c r="B31" s="14"/>
      <c r="C31" s="1"/>
      <c r="D31" s="1"/>
      <c r="E31" s="1"/>
      <c r="F31" s="32"/>
      <c r="G31" s="1"/>
      <c r="H31" s="32"/>
      <c r="I31" s="32"/>
      <c r="J31" s="1"/>
      <c r="K31" s="1"/>
      <c r="L31" s="1"/>
      <c r="M31" s="1"/>
      <c r="N31" s="1"/>
      <c r="O31" s="1"/>
      <c r="P31" s="1"/>
      <c r="Q31" s="1"/>
      <c r="R31" s="1"/>
      <c r="S31" s="12"/>
      <c r="T31" s="3"/>
    </row>
    <row r="32" spans="1:20" ht="24.75" customHeight="1" thickBot="1">
      <c r="A32" s="84"/>
      <c r="B32" s="14"/>
      <c r="C32" s="1"/>
      <c r="D32" s="1"/>
      <c r="E32" s="1"/>
      <c r="F32" s="32"/>
      <c r="G32" s="1"/>
      <c r="H32" s="32"/>
      <c r="I32" s="32"/>
      <c r="J32" s="1"/>
      <c r="K32" s="1"/>
      <c r="L32" s="1"/>
      <c r="M32" s="1"/>
      <c r="N32" s="1"/>
      <c r="O32" s="1"/>
      <c r="P32" s="1"/>
      <c r="Q32" s="1"/>
      <c r="R32" s="1"/>
      <c r="S32" s="12"/>
      <c r="T32" s="3"/>
    </row>
    <row r="33" spans="1:20" ht="24.75" customHeight="1" thickBot="1">
      <c r="A33" s="84"/>
      <c r="B33" s="14"/>
      <c r="C33" s="1"/>
      <c r="D33" s="1"/>
      <c r="E33" s="1"/>
      <c r="F33" s="32" t="s">
        <v>315</v>
      </c>
      <c r="G33" s="1"/>
      <c r="H33" s="32" t="s">
        <v>637</v>
      </c>
      <c r="I33" s="32">
        <v>1</v>
      </c>
      <c r="J33" s="1"/>
      <c r="K33" s="1"/>
      <c r="L33" s="1"/>
      <c r="M33" s="1"/>
      <c r="N33" s="1"/>
      <c r="O33" s="1"/>
      <c r="P33" s="1"/>
      <c r="Q33" s="1"/>
      <c r="R33" s="1"/>
      <c r="S33" s="12" t="s">
        <v>258</v>
      </c>
      <c r="T33" s="3"/>
    </row>
    <row r="34" spans="1:20" ht="24.75" customHeight="1" thickBot="1">
      <c r="A34" s="84"/>
      <c r="B34" s="14"/>
      <c r="C34" s="1"/>
      <c r="D34" s="1"/>
      <c r="E34" s="1"/>
      <c r="F34" s="32"/>
      <c r="G34" s="1"/>
      <c r="H34" s="32"/>
      <c r="I34" s="32"/>
      <c r="J34" s="1"/>
      <c r="K34" s="1"/>
      <c r="L34" s="1"/>
      <c r="M34" s="1"/>
      <c r="N34" s="1"/>
      <c r="O34" s="1"/>
      <c r="P34" s="1"/>
      <c r="Q34" s="1"/>
      <c r="R34" s="1"/>
      <c r="S34" s="12"/>
      <c r="T34" s="3"/>
    </row>
    <row r="35" spans="1:20" ht="24.75" customHeight="1" thickBot="1">
      <c r="A35" s="84"/>
      <c r="B35" s="14"/>
      <c r="C35" s="1"/>
      <c r="D35" s="1"/>
      <c r="E35" s="1"/>
      <c r="F35" s="32"/>
      <c r="G35" s="1"/>
      <c r="H35" s="32"/>
      <c r="I35" s="32"/>
      <c r="J35" s="1"/>
      <c r="K35" s="1"/>
      <c r="L35" s="1"/>
      <c r="M35" s="1"/>
      <c r="N35" s="1"/>
      <c r="O35" s="1"/>
      <c r="P35" s="1"/>
      <c r="Q35" s="1"/>
      <c r="R35" s="1"/>
      <c r="S35" s="12"/>
      <c r="T35" s="3"/>
    </row>
    <row r="36" spans="1:20" ht="24.75" customHeight="1" thickBot="1">
      <c r="A36" s="84"/>
      <c r="B36" s="14"/>
      <c r="C36" s="1"/>
      <c r="D36" s="1"/>
      <c r="E36" s="1"/>
      <c r="F36" s="32" t="s">
        <v>316</v>
      </c>
      <c r="G36" s="1"/>
      <c r="H36" s="32" t="s">
        <v>638</v>
      </c>
      <c r="I36" s="32">
        <v>1</v>
      </c>
      <c r="J36" s="1"/>
      <c r="K36" s="1"/>
      <c r="L36" s="1"/>
      <c r="M36" s="1"/>
      <c r="N36" s="1"/>
      <c r="O36" s="1"/>
      <c r="P36" s="1"/>
      <c r="Q36" s="1"/>
      <c r="R36" s="1"/>
      <c r="S36" s="12" t="s">
        <v>258</v>
      </c>
      <c r="T36" s="3"/>
    </row>
    <row r="37" spans="1:20" ht="24.75" customHeight="1" thickBot="1">
      <c r="A37" s="84"/>
      <c r="B37" s="14"/>
      <c r="C37" s="1"/>
      <c r="D37" s="1"/>
      <c r="E37" s="1"/>
      <c r="F37" s="32"/>
      <c r="G37" s="1"/>
      <c r="H37" s="32"/>
      <c r="I37" s="32"/>
      <c r="J37" s="1"/>
      <c r="K37" s="1"/>
      <c r="L37" s="1"/>
      <c r="M37" s="1"/>
      <c r="N37" s="1"/>
      <c r="O37" s="1"/>
      <c r="P37" s="1"/>
      <c r="Q37" s="1"/>
      <c r="R37" s="1"/>
      <c r="S37" s="12"/>
      <c r="T37" s="3"/>
    </row>
    <row r="38" spans="1:20" ht="24.75" customHeight="1" thickBot="1">
      <c r="A38" s="84"/>
      <c r="B38" s="14"/>
      <c r="C38" s="1"/>
      <c r="D38" s="1"/>
      <c r="E38" s="1"/>
      <c r="F38" s="32"/>
      <c r="G38" s="1"/>
      <c r="H38" s="32"/>
      <c r="I38" s="32"/>
      <c r="J38" s="1"/>
      <c r="K38" s="1"/>
      <c r="L38" s="1"/>
      <c r="M38" s="1"/>
      <c r="N38" s="1"/>
      <c r="O38" s="1"/>
      <c r="P38" s="1"/>
      <c r="Q38" s="1"/>
      <c r="R38" s="1"/>
      <c r="S38" s="12"/>
      <c r="T38" s="3"/>
    </row>
  </sheetData>
  <sheetProtection/>
  <mergeCells count="20">
    <mergeCell ref="F11:J11"/>
    <mergeCell ref="K11:R12"/>
    <mergeCell ref="S11:T12"/>
    <mergeCell ref="F12:J12"/>
    <mergeCell ref="A14:J14"/>
    <mergeCell ref="K14:R14"/>
    <mergeCell ref="S14:S16"/>
    <mergeCell ref="T14:T16"/>
    <mergeCell ref="A2:T2"/>
    <mergeCell ref="A3:T3"/>
    <mergeCell ref="A4:T4"/>
    <mergeCell ref="A5:T5"/>
    <mergeCell ref="J6:Q6"/>
    <mergeCell ref="S10:T10"/>
    <mergeCell ref="S6:T6"/>
    <mergeCell ref="A7:J7"/>
    <mergeCell ref="P7:Q7"/>
    <mergeCell ref="A8:J8"/>
    <mergeCell ref="F10:J10"/>
    <mergeCell ref="K10:R10"/>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13.xml><?xml version="1.0" encoding="utf-8"?>
<worksheet xmlns="http://schemas.openxmlformats.org/spreadsheetml/2006/main" xmlns:r="http://schemas.openxmlformats.org/officeDocument/2006/relationships">
  <dimension ref="A2:T41"/>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330</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267</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267</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318</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319</v>
      </c>
      <c r="C19" s="32" t="s">
        <v>322</v>
      </c>
      <c r="D19" s="33">
        <v>25</v>
      </c>
      <c r="E19" s="33">
        <v>0</v>
      </c>
      <c r="F19" s="20"/>
      <c r="G19" s="6"/>
      <c r="H19" s="6"/>
      <c r="I19" s="7"/>
      <c r="J19" s="5"/>
      <c r="K19" s="5"/>
      <c r="L19" s="5"/>
      <c r="M19" s="5"/>
      <c r="N19" s="5"/>
      <c r="O19" s="5"/>
      <c r="P19" s="5"/>
      <c r="Q19" s="8"/>
      <c r="R19" s="8"/>
      <c r="S19" s="9"/>
      <c r="T19" s="10"/>
    </row>
    <row r="20" spans="1:20" ht="24.75" customHeight="1" thickBot="1">
      <c r="A20" s="84"/>
      <c r="B20" s="14"/>
      <c r="C20" s="1"/>
      <c r="D20" s="1"/>
      <c r="E20" s="1"/>
      <c r="F20" s="32" t="s">
        <v>323</v>
      </c>
      <c r="G20" s="1" t="s">
        <v>723</v>
      </c>
      <c r="H20" s="32" t="s">
        <v>639</v>
      </c>
      <c r="I20" s="32">
        <v>0</v>
      </c>
      <c r="J20" s="1"/>
      <c r="K20" s="1"/>
      <c r="L20" s="1"/>
      <c r="M20" s="1"/>
      <c r="N20" s="1"/>
      <c r="O20" s="1"/>
      <c r="P20" s="1"/>
      <c r="Q20" s="1"/>
      <c r="R20" s="1"/>
      <c r="S20" s="12" t="s">
        <v>77</v>
      </c>
      <c r="T20" s="3"/>
    </row>
    <row r="21" spans="1:20" ht="24.75" customHeight="1" thickBot="1">
      <c r="A21" s="84"/>
      <c r="B21" s="14"/>
      <c r="C21" s="1"/>
      <c r="D21" s="1"/>
      <c r="E21" s="1"/>
      <c r="F21" s="32"/>
      <c r="G21" s="1"/>
      <c r="H21" s="32"/>
      <c r="I21" s="32"/>
      <c r="J21" s="1"/>
      <c r="K21" s="1"/>
      <c r="L21" s="1"/>
      <c r="M21" s="1"/>
      <c r="N21" s="1"/>
      <c r="O21" s="1"/>
      <c r="P21" s="1"/>
      <c r="Q21" s="1"/>
      <c r="R21" s="1"/>
      <c r="S21" s="11"/>
      <c r="T21" s="3"/>
    </row>
    <row r="22" spans="1:20" ht="24.75" customHeight="1" thickBot="1">
      <c r="A22" s="84"/>
      <c r="B22" s="14"/>
      <c r="C22" s="1"/>
      <c r="D22" s="1"/>
      <c r="E22" s="1"/>
      <c r="F22" s="32"/>
      <c r="G22" s="1"/>
      <c r="H22" s="32"/>
      <c r="I22" s="32"/>
      <c r="J22" s="1"/>
      <c r="K22" s="1"/>
      <c r="L22" s="1"/>
      <c r="M22" s="1"/>
      <c r="N22" s="1"/>
      <c r="O22" s="1"/>
      <c r="P22" s="1"/>
      <c r="Q22" s="1"/>
      <c r="R22" s="1"/>
      <c r="S22" s="11"/>
      <c r="T22" s="3"/>
    </row>
    <row r="23" spans="1:20" ht="24.75" customHeight="1" thickBot="1">
      <c r="A23" s="84"/>
      <c r="B23" s="31" t="s">
        <v>320</v>
      </c>
      <c r="C23" s="32" t="s">
        <v>321</v>
      </c>
      <c r="D23" s="33">
        <v>5</v>
      </c>
      <c r="E23" s="4">
        <v>3</v>
      </c>
      <c r="F23" s="20"/>
      <c r="G23" s="1"/>
      <c r="H23" s="1"/>
      <c r="I23" s="2"/>
      <c r="J23" s="1"/>
      <c r="K23" s="1"/>
      <c r="L23" s="1"/>
      <c r="M23" s="1"/>
      <c r="N23" s="1"/>
      <c r="O23" s="1"/>
      <c r="P23" s="1"/>
      <c r="Q23" s="1"/>
      <c r="R23" s="1"/>
      <c r="S23" s="11"/>
      <c r="T23" s="3"/>
    </row>
    <row r="24" spans="1:20" ht="24.75" customHeight="1" thickBot="1">
      <c r="A24" s="84"/>
      <c r="B24" s="14"/>
      <c r="C24" s="1"/>
      <c r="D24" s="1"/>
      <c r="E24" s="1"/>
      <c r="F24" s="33" t="s">
        <v>324</v>
      </c>
      <c r="G24" s="1"/>
      <c r="H24" s="32" t="s">
        <v>640</v>
      </c>
      <c r="I24" s="32">
        <v>0</v>
      </c>
      <c r="J24" s="1"/>
      <c r="K24" s="1"/>
      <c r="L24" s="1"/>
      <c r="M24" s="1"/>
      <c r="N24" s="1"/>
      <c r="O24" s="1"/>
      <c r="P24" s="1"/>
      <c r="Q24" s="1"/>
      <c r="R24" s="1"/>
      <c r="S24" s="12" t="s">
        <v>258</v>
      </c>
      <c r="T24" s="3"/>
    </row>
    <row r="25" spans="1:20" ht="24.75" customHeight="1" thickBot="1">
      <c r="A25" s="84"/>
      <c r="B25" s="14"/>
      <c r="C25" s="1"/>
      <c r="D25" s="1"/>
      <c r="E25" s="1"/>
      <c r="F25" s="33"/>
      <c r="G25" s="1"/>
      <c r="H25" s="32"/>
      <c r="I25" s="32"/>
      <c r="J25" s="1"/>
      <c r="K25" s="1"/>
      <c r="L25" s="1"/>
      <c r="M25" s="1"/>
      <c r="N25" s="1"/>
      <c r="O25" s="1"/>
      <c r="P25" s="1"/>
      <c r="Q25" s="1"/>
      <c r="R25" s="1"/>
      <c r="S25" s="12"/>
      <c r="T25" s="3"/>
    </row>
    <row r="26" spans="1:20" ht="24.75" customHeight="1" thickBot="1">
      <c r="A26" s="84"/>
      <c r="B26" s="14"/>
      <c r="C26" s="1"/>
      <c r="D26" s="1"/>
      <c r="E26" s="1"/>
      <c r="F26" s="33"/>
      <c r="G26" s="1"/>
      <c r="H26" s="32"/>
      <c r="I26" s="32"/>
      <c r="J26" s="1"/>
      <c r="K26" s="1"/>
      <c r="L26" s="1"/>
      <c r="M26" s="1"/>
      <c r="N26" s="1"/>
      <c r="O26" s="1"/>
      <c r="P26" s="1"/>
      <c r="Q26" s="1"/>
      <c r="R26" s="1"/>
      <c r="S26" s="12"/>
      <c r="T26" s="3"/>
    </row>
    <row r="27" spans="1:20" ht="24.75" customHeight="1" thickBot="1">
      <c r="A27" s="84"/>
      <c r="B27" s="14"/>
      <c r="C27" s="1"/>
      <c r="D27" s="1"/>
      <c r="E27" s="1"/>
      <c r="F27" s="33" t="s">
        <v>325</v>
      </c>
      <c r="G27" s="1"/>
      <c r="H27" s="32" t="s">
        <v>641</v>
      </c>
      <c r="I27" s="32">
        <v>1</v>
      </c>
      <c r="J27" s="1"/>
      <c r="K27" s="1"/>
      <c r="L27" s="1"/>
      <c r="M27" s="1"/>
      <c r="N27" s="1"/>
      <c r="O27" s="1"/>
      <c r="P27" s="1"/>
      <c r="Q27" s="1"/>
      <c r="R27" s="1"/>
      <c r="S27" s="12" t="s">
        <v>258</v>
      </c>
      <c r="T27" s="3"/>
    </row>
    <row r="28" spans="1:20" ht="24.75" customHeight="1" thickBot="1">
      <c r="A28" s="84"/>
      <c r="B28" s="14"/>
      <c r="C28" s="1"/>
      <c r="D28" s="1"/>
      <c r="E28" s="1"/>
      <c r="F28" s="33"/>
      <c r="G28" s="1"/>
      <c r="H28" s="32"/>
      <c r="I28" s="32"/>
      <c r="J28" s="1"/>
      <c r="K28" s="1"/>
      <c r="L28" s="1"/>
      <c r="M28" s="1"/>
      <c r="N28" s="1"/>
      <c r="O28" s="1"/>
      <c r="P28" s="1"/>
      <c r="Q28" s="1"/>
      <c r="R28" s="1"/>
      <c r="S28" s="12"/>
      <c r="T28" s="3"/>
    </row>
    <row r="29" spans="1:20" ht="24.75" customHeight="1" thickBot="1">
      <c r="A29" s="84"/>
      <c r="B29" s="14"/>
      <c r="C29" s="1"/>
      <c r="D29" s="1"/>
      <c r="E29" s="1"/>
      <c r="F29" s="33"/>
      <c r="G29" s="1"/>
      <c r="H29" s="32"/>
      <c r="I29" s="32"/>
      <c r="J29" s="1"/>
      <c r="K29" s="1"/>
      <c r="L29" s="1"/>
      <c r="M29" s="1"/>
      <c r="N29" s="1"/>
      <c r="O29" s="1"/>
      <c r="P29" s="1"/>
      <c r="Q29" s="1"/>
      <c r="R29" s="1"/>
      <c r="S29" s="12"/>
      <c r="T29" s="3"/>
    </row>
    <row r="30" spans="1:20" ht="24.75" customHeight="1" thickBot="1">
      <c r="A30" s="84"/>
      <c r="B30" s="14"/>
      <c r="C30" s="1"/>
      <c r="D30" s="1"/>
      <c r="E30" s="1"/>
      <c r="F30" s="33" t="s">
        <v>326</v>
      </c>
      <c r="G30" s="1"/>
      <c r="H30" s="32" t="s">
        <v>642</v>
      </c>
      <c r="I30" s="32">
        <v>0</v>
      </c>
      <c r="J30" s="1"/>
      <c r="K30" s="1"/>
      <c r="L30" s="1"/>
      <c r="M30" s="1"/>
      <c r="N30" s="1"/>
      <c r="O30" s="1"/>
      <c r="P30" s="1"/>
      <c r="Q30" s="1"/>
      <c r="R30" s="1"/>
      <c r="S30" s="12" t="s">
        <v>258</v>
      </c>
      <c r="T30" s="3"/>
    </row>
    <row r="31" spans="1:20" ht="24.75" customHeight="1" thickBot="1">
      <c r="A31" s="84"/>
      <c r="B31" s="14"/>
      <c r="C31" s="1"/>
      <c r="D31" s="1"/>
      <c r="E31" s="1"/>
      <c r="F31" s="33"/>
      <c r="G31" s="1"/>
      <c r="H31" s="32"/>
      <c r="I31" s="32"/>
      <c r="J31" s="1"/>
      <c r="K31" s="1"/>
      <c r="L31" s="1"/>
      <c r="M31" s="1"/>
      <c r="N31" s="1"/>
      <c r="O31" s="1"/>
      <c r="P31" s="1"/>
      <c r="Q31" s="1"/>
      <c r="R31" s="1"/>
      <c r="S31" s="12"/>
      <c r="T31" s="3"/>
    </row>
    <row r="32" spans="1:20" ht="24.75" customHeight="1" thickBot="1">
      <c r="A32" s="84"/>
      <c r="B32" s="14"/>
      <c r="C32" s="1"/>
      <c r="D32" s="1"/>
      <c r="E32" s="1"/>
      <c r="F32" s="33"/>
      <c r="G32" s="1"/>
      <c r="H32" s="32"/>
      <c r="I32" s="32"/>
      <c r="J32" s="1"/>
      <c r="K32" s="1"/>
      <c r="L32" s="1"/>
      <c r="M32" s="1"/>
      <c r="N32" s="1"/>
      <c r="O32" s="1"/>
      <c r="P32" s="1"/>
      <c r="Q32" s="1"/>
      <c r="R32" s="1"/>
      <c r="S32" s="12"/>
      <c r="T32" s="3"/>
    </row>
    <row r="33" spans="1:20" ht="24.75" customHeight="1" thickBot="1">
      <c r="A33" s="84"/>
      <c r="B33" s="14"/>
      <c r="C33" s="1"/>
      <c r="D33" s="1"/>
      <c r="E33" s="1"/>
      <c r="F33" s="32" t="s">
        <v>327</v>
      </c>
      <c r="G33" s="1"/>
      <c r="H33" s="32" t="s">
        <v>643</v>
      </c>
      <c r="I33" s="32">
        <v>0</v>
      </c>
      <c r="J33" s="1"/>
      <c r="K33" s="1"/>
      <c r="L33" s="1"/>
      <c r="M33" s="1"/>
      <c r="N33" s="1"/>
      <c r="O33" s="1"/>
      <c r="P33" s="1"/>
      <c r="Q33" s="1"/>
      <c r="R33" s="1"/>
      <c r="S33" s="12" t="s">
        <v>258</v>
      </c>
      <c r="T33" s="3"/>
    </row>
    <row r="34" spans="1:20" ht="24.75" customHeight="1" thickBot="1">
      <c r="A34" s="84"/>
      <c r="B34" s="14"/>
      <c r="C34" s="1"/>
      <c r="D34" s="1"/>
      <c r="E34" s="1"/>
      <c r="F34" s="32"/>
      <c r="G34" s="1"/>
      <c r="H34" s="32"/>
      <c r="I34" s="32"/>
      <c r="J34" s="1"/>
      <c r="K34" s="1"/>
      <c r="L34" s="1"/>
      <c r="M34" s="1"/>
      <c r="N34" s="1"/>
      <c r="O34" s="1"/>
      <c r="P34" s="1"/>
      <c r="Q34" s="1"/>
      <c r="R34" s="1"/>
      <c r="S34" s="12"/>
      <c r="T34" s="3"/>
    </row>
    <row r="35" spans="1:20" ht="24.75" customHeight="1" thickBot="1">
      <c r="A35" s="84"/>
      <c r="B35" s="14"/>
      <c r="C35" s="1"/>
      <c r="D35" s="1"/>
      <c r="E35" s="1"/>
      <c r="F35" s="32"/>
      <c r="G35" s="1"/>
      <c r="H35" s="32"/>
      <c r="I35" s="32"/>
      <c r="J35" s="1"/>
      <c r="K35" s="1"/>
      <c r="L35" s="1"/>
      <c r="M35" s="1"/>
      <c r="N35" s="1"/>
      <c r="O35" s="1"/>
      <c r="P35" s="1"/>
      <c r="Q35" s="1"/>
      <c r="R35" s="1"/>
      <c r="S35" s="12"/>
      <c r="T35" s="3"/>
    </row>
    <row r="36" spans="1:20" ht="24.75" customHeight="1" thickBot="1">
      <c r="A36" s="84"/>
      <c r="B36" s="14"/>
      <c r="C36" s="1"/>
      <c r="D36" s="1"/>
      <c r="E36" s="1"/>
      <c r="F36" s="33" t="s">
        <v>328</v>
      </c>
      <c r="G36" s="1" t="s">
        <v>723</v>
      </c>
      <c r="H36" s="32" t="s">
        <v>644</v>
      </c>
      <c r="I36" s="32">
        <v>0</v>
      </c>
      <c r="J36" s="1"/>
      <c r="K36" s="1"/>
      <c r="L36" s="1"/>
      <c r="M36" s="1"/>
      <c r="N36" s="1"/>
      <c r="O36" s="1"/>
      <c r="P36" s="1"/>
      <c r="Q36" s="1"/>
      <c r="R36" s="1"/>
      <c r="S36" s="12" t="s">
        <v>77</v>
      </c>
      <c r="T36" s="3"/>
    </row>
    <row r="37" spans="1:20" ht="24.75" customHeight="1" thickBot="1">
      <c r="A37" s="84"/>
      <c r="B37" s="14"/>
      <c r="C37" s="1"/>
      <c r="D37" s="1"/>
      <c r="E37" s="1"/>
      <c r="F37" s="33"/>
      <c r="G37" s="1"/>
      <c r="H37" s="32"/>
      <c r="I37" s="32"/>
      <c r="J37" s="1"/>
      <c r="K37" s="1"/>
      <c r="L37" s="1"/>
      <c r="M37" s="1"/>
      <c r="N37" s="1"/>
      <c r="O37" s="1"/>
      <c r="P37" s="1"/>
      <c r="Q37" s="1"/>
      <c r="R37" s="1"/>
      <c r="S37" s="12"/>
      <c r="T37" s="3"/>
    </row>
    <row r="38" spans="1:20" ht="24.75" customHeight="1" thickBot="1">
      <c r="A38" s="84"/>
      <c r="B38" s="14"/>
      <c r="C38" s="1"/>
      <c r="D38" s="1"/>
      <c r="E38" s="1"/>
      <c r="F38" s="33"/>
      <c r="G38" s="1"/>
      <c r="H38" s="32"/>
      <c r="I38" s="32"/>
      <c r="J38" s="1"/>
      <c r="K38" s="1"/>
      <c r="L38" s="1"/>
      <c r="M38" s="1"/>
      <c r="N38" s="1"/>
      <c r="O38" s="1"/>
      <c r="P38" s="1"/>
      <c r="Q38" s="1"/>
      <c r="R38" s="1"/>
      <c r="S38" s="12"/>
      <c r="T38" s="3"/>
    </row>
    <row r="39" spans="1:20" ht="24.75" customHeight="1" thickBot="1">
      <c r="A39" s="84"/>
      <c r="B39" s="14"/>
      <c r="C39" s="1"/>
      <c r="D39" s="1"/>
      <c r="E39" s="1"/>
      <c r="F39" s="32" t="s">
        <v>329</v>
      </c>
      <c r="G39" s="1"/>
      <c r="H39" s="32" t="s">
        <v>645</v>
      </c>
      <c r="I39" s="32">
        <v>5</v>
      </c>
      <c r="J39" s="1"/>
      <c r="K39" s="1"/>
      <c r="L39" s="1"/>
      <c r="M39" s="1"/>
      <c r="N39" s="1"/>
      <c r="O39" s="1"/>
      <c r="P39" s="1"/>
      <c r="Q39" s="1"/>
      <c r="R39" s="1"/>
      <c r="S39" s="12" t="s">
        <v>258</v>
      </c>
      <c r="T39" s="3"/>
    </row>
    <row r="40" spans="1:20" ht="24.75" customHeight="1" thickBot="1">
      <c r="A40" s="84"/>
      <c r="B40" s="14"/>
      <c r="C40" s="1"/>
      <c r="D40" s="1"/>
      <c r="E40" s="1"/>
      <c r="F40" s="32"/>
      <c r="G40" s="1"/>
      <c r="H40" s="32"/>
      <c r="I40" s="32"/>
      <c r="J40" s="1"/>
      <c r="K40" s="1"/>
      <c r="L40" s="1"/>
      <c r="M40" s="1"/>
      <c r="N40" s="1"/>
      <c r="O40" s="1"/>
      <c r="P40" s="1"/>
      <c r="Q40" s="1"/>
      <c r="R40" s="1"/>
      <c r="S40" s="11"/>
      <c r="T40" s="3"/>
    </row>
    <row r="41" spans="1:20" ht="24.75" customHeight="1" thickBot="1">
      <c r="A41" s="84"/>
      <c r="B41" s="14"/>
      <c r="C41" s="1"/>
      <c r="D41" s="1"/>
      <c r="E41" s="1"/>
      <c r="F41" s="32"/>
      <c r="G41" s="1"/>
      <c r="H41" s="32"/>
      <c r="I41" s="32"/>
      <c r="J41" s="1"/>
      <c r="K41" s="1"/>
      <c r="L41" s="1"/>
      <c r="M41" s="1"/>
      <c r="N41" s="1"/>
      <c r="O41" s="1"/>
      <c r="P41" s="1"/>
      <c r="Q41" s="1"/>
      <c r="R41" s="1"/>
      <c r="S41" s="11"/>
      <c r="T41" s="3"/>
    </row>
  </sheetData>
  <sheetProtection/>
  <mergeCells count="20">
    <mergeCell ref="F13:J13"/>
    <mergeCell ref="K13:R14"/>
    <mergeCell ref="S13:T14"/>
    <mergeCell ref="F14:J14"/>
    <mergeCell ref="A16:J16"/>
    <mergeCell ref="K16:R16"/>
    <mergeCell ref="S16:S18"/>
    <mergeCell ref="T16:T18"/>
    <mergeCell ref="A2:T2"/>
    <mergeCell ref="A3:T3"/>
    <mergeCell ref="A4:T4"/>
    <mergeCell ref="A5:T5"/>
    <mergeCell ref="J6:Q6"/>
    <mergeCell ref="S12:T12"/>
    <mergeCell ref="S6:T6"/>
    <mergeCell ref="A7:J7"/>
    <mergeCell ref="P7:Q7"/>
    <mergeCell ref="A8:J8"/>
    <mergeCell ref="F12:J12"/>
    <mergeCell ref="K12:R12"/>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14.xml><?xml version="1.0" encoding="utf-8"?>
<worksheet xmlns="http://schemas.openxmlformats.org/spreadsheetml/2006/main" xmlns:r="http://schemas.openxmlformats.org/officeDocument/2006/relationships">
  <dimension ref="A2:T81"/>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9.28125" style="40" bestFit="1" customWidth="1"/>
    <col min="12" max="12" width="10.421875" style="40" bestFit="1" customWidth="1"/>
    <col min="13" max="13" width="9.00390625" style="40" bestFit="1" customWidth="1"/>
    <col min="14" max="16" width="7.7109375" style="40" customWidth="1"/>
    <col min="17" max="17" width="13.85156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331</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332</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333</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334</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335</v>
      </c>
      <c r="C19" s="32" t="s">
        <v>338</v>
      </c>
      <c r="D19" s="33">
        <v>3</v>
      </c>
      <c r="E19" s="33">
        <v>2.4</v>
      </c>
      <c r="F19" s="20"/>
      <c r="G19" s="6"/>
      <c r="H19" s="6"/>
      <c r="I19" s="7"/>
      <c r="J19" s="5"/>
      <c r="K19" s="5"/>
      <c r="L19" s="5"/>
      <c r="M19" s="5"/>
      <c r="N19" s="5"/>
      <c r="O19" s="5"/>
      <c r="P19" s="5"/>
      <c r="Q19" s="8"/>
      <c r="R19" s="8"/>
      <c r="S19" s="9"/>
      <c r="T19" s="10"/>
    </row>
    <row r="20" spans="1:20" ht="24.75" customHeight="1" thickBot="1">
      <c r="A20" s="84"/>
      <c r="B20" s="14"/>
      <c r="C20" s="1"/>
      <c r="D20" s="1"/>
      <c r="E20" s="1"/>
      <c r="F20" s="33" t="s">
        <v>339</v>
      </c>
      <c r="G20" s="89" t="s">
        <v>732</v>
      </c>
      <c r="H20" s="32" t="s">
        <v>646</v>
      </c>
      <c r="I20" s="32">
        <v>2</v>
      </c>
      <c r="J20" s="1">
        <v>100</v>
      </c>
      <c r="K20" s="1">
        <v>0</v>
      </c>
      <c r="L20" s="1">
        <v>15382945</v>
      </c>
      <c r="M20" s="1">
        <v>0</v>
      </c>
      <c r="N20" s="1">
        <v>0</v>
      </c>
      <c r="O20" s="1">
        <v>0</v>
      </c>
      <c r="P20" s="1">
        <v>0</v>
      </c>
      <c r="Q20" s="1">
        <v>0</v>
      </c>
      <c r="R20" s="1">
        <v>15382945</v>
      </c>
      <c r="S20" s="12" t="s">
        <v>77</v>
      </c>
      <c r="T20" s="3"/>
    </row>
    <row r="21" spans="1:20" ht="24.75" customHeight="1" thickBot="1">
      <c r="A21" s="84"/>
      <c r="B21" s="14"/>
      <c r="C21" s="1"/>
      <c r="D21" s="1"/>
      <c r="E21" s="1"/>
      <c r="F21" s="33"/>
      <c r="G21" s="89"/>
      <c r="H21" s="32"/>
      <c r="I21" s="32"/>
      <c r="J21" s="1"/>
      <c r="K21" s="1"/>
      <c r="L21" s="1"/>
      <c r="M21" s="1"/>
      <c r="N21" s="1"/>
      <c r="O21" s="1"/>
      <c r="P21" s="1"/>
      <c r="Q21" s="1"/>
      <c r="R21" s="1"/>
      <c r="S21" s="12"/>
      <c r="T21" s="3"/>
    </row>
    <row r="22" spans="1:20" ht="24.75" customHeight="1" thickBot="1">
      <c r="A22" s="84"/>
      <c r="B22" s="14"/>
      <c r="C22" s="1"/>
      <c r="D22" s="1"/>
      <c r="E22" s="1"/>
      <c r="F22" s="33"/>
      <c r="G22" s="1"/>
      <c r="H22" s="32"/>
      <c r="I22" s="32"/>
      <c r="J22" s="1"/>
      <c r="K22" s="1"/>
      <c r="L22" s="1"/>
      <c r="M22" s="1"/>
      <c r="N22" s="1"/>
      <c r="O22" s="1"/>
      <c r="P22" s="1"/>
      <c r="Q22" s="1"/>
      <c r="R22" s="1"/>
      <c r="S22" s="12"/>
      <c r="T22" s="3"/>
    </row>
    <row r="23" spans="1:20" ht="24.75" customHeight="1" thickBot="1">
      <c r="A23" s="84"/>
      <c r="B23" s="14"/>
      <c r="C23" s="1"/>
      <c r="D23" s="1"/>
      <c r="E23" s="1"/>
      <c r="F23" s="33" t="s">
        <v>340</v>
      </c>
      <c r="G23" s="49" t="s">
        <v>798</v>
      </c>
      <c r="H23" s="32" t="s">
        <v>65</v>
      </c>
      <c r="I23" s="32">
        <v>2</v>
      </c>
      <c r="J23" s="1">
        <v>50</v>
      </c>
      <c r="K23" s="1"/>
      <c r="L23" s="1"/>
      <c r="M23" s="1"/>
      <c r="N23" s="1"/>
      <c r="O23" s="1"/>
      <c r="P23" s="1"/>
      <c r="Q23" s="1"/>
      <c r="R23" s="1"/>
      <c r="S23" s="11" t="s">
        <v>203</v>
      </c>
      <c r="T23" s="3"/>
    </row>
    <row r="24" spans="1:20" ht="24.75" customHeight="1" thickBot="1">
      <c r="A24" s="84"/>
      <c r="B24" s="14"/>
      <c r="C24" s="1"/>
      <c r="D24" s="1"/>
      <c r="E24" s="1"/>
      <c r="F24" s="33"/>
      <c r="G24" s="1"/>
      <c r="H24" s="32"/>
      <c r="I24" s="32"/>
      <c r="J24" s="1"/>
      <c r="K24" s="1"/>
      <c r="L24" s="1"/>
      <c r="M24" s="1"/>
      <c r="N24" s="1"/>
      <c r="O24" s="1"/>
      <c r="P24" s="1"/>
      <c r="Q24" s="1"/>
      <c r="R24" s="1"/>
      <c r="S24" s="11"/>
      <c r="T24" s="3"/>
    </row>
    <row r="25" spans="1:20" ht="24.75" customHeight="1" thickBot="1">
      <c r="A25" s="84"/>
      <c r="B25" s="14"/>
      <c r="C25" s="1"/>
      <c r="D25" s="1"/>
      <c r="E25" s="1"/>
      <c r="F25" s="33"/>
      <c r="G25" s="1"/>
      <c r="H25" s="32"/>
      <c r="I25" s="32"/>
      <c r="J25" s="1"/>
      <c r="K25" s="1"/>
      <c r="L25" s="1"/>
      <c r="M25" s="1"/>
      <c r="N25" s="1"/>
      <c r="O25" s="1"/>
      <c r="P25" s="1"/>
      <c r="Q25" s="1"/>
      <c r="R25" s="1"/>
      <c r="S25" s="11"/>
      <c r="T25" s="3"/>
    </row>
    <row r="26" spans="1:20" ht="24.75" customHeight="1" thickBot="1">
      <c r="A26" s="84"/>
      <c r="B26" s="14"/>
      <c r="C26" s="1"/>
      <c r="D26" s="1"/>
      <c r="E26" s="1"/>
      <c r="F26" s="32" t="s">
        <v>341</v>
      </c>
      <c r="G26" s="89" t="s">
        <v>731</v>
      </c>
      <c r="H26" s="32" t="s">
        <v>647</v>
      </c>
      <c r="I26" s="32">
        <v>1</v>
      </c>
      <c r="J26" s="1">
        <v>100</v>
      </c>
      <c r="K26" s="1">
        <v>0</v>
      </c>
      <c r="L26" s="1">
        <v>70000000</v>
      </c>
      <c r="M26" s="1">
        <v>0</v>
      </c>
      <c r="N26" s="1">
        <v>0</v>
      </c>
      <c r="O26" s="1">
        <v>0</v>
      </c>
      <c r="P26" s="1">
        <v>0</v>
      </c>
      <c r="Q26" s="1">
        <v>0</v>
      </c>
      <c r="R26" s="1">
        <v>70000000</v>
      </c>
      <c r="S26" s="12" t="s">
        <v>77</v>
      </c>
      <c r="T26" s="3"/>
    </row>
    <row r="27" spans="1:20" ht="24.75" customHeight="1" thickBot="1">
      <c r="A27" s="84"/>
      <c r="B27" s="14"/>
      <c r="C27" s="1"/>
      <c r="D27" s="1"/>
      <c r="E27" s="1"/>
      <c r="F27" s="32"/>
      <c r="G27" s="1"/>
      <c r="H27" s="32"/>
      <c r="I27" s="32"/>
      <c r="J27" s="1"/>
      <c r="K27" s="1"/>
      <c r="L27" s="1"/>
      <c r="M27" s="1"/>
      <c r="N27" s="1"/>
      <c r="O27" s="1"/>
      <c r="P27" s="1"/>
      <c r="Q27" s="1"/>
      <c r="R27" s="1"/>
      <c r="S27" s="12"/>
      <c r="T27" s="3"/>
    </row>
    <row r="28" spans="1:20" ht="24.75" customHeight="1" thickBot="1">
      <c r="A28" s="84"/>
      <c r="B28" s="14"/>
      <c r="C28" s="1"/>
      <c r="D28" s="1"/>
      <c r="E28" s="1"/>
      <c r="F28" s="32"/>
      <c r="G28" s="1"/>
      <c r="H28" s="32"/>
      <c r="I28" s="32"/>
      <c r="J28" s="1"/>
      <c r="K28" s="1"/>
      <c r="L28" s="1"/>
      <c r="M28" s="1"/>
      <c r="N28" s="1"/>
      <c r="O28" s="1"/>
      <c r="P28" s="1"/>
      <c r="Q28" s="1"/>
      <c r="R28" s="1"/>
      <c r="S28" s="12"/>
      <c r="T28" s="3"/>
    </row>
    <row r="29" spans="1:20" ht="24.75" customHeight="1" thickBot="1">
      <c r="A29" s="84"/>
      <c r="B29" s="14"/>
      <c r="C29" s="1"/>
      <c r="D29" s="1"/>
      <c r="E29" s="1"/>
      <c r="F29" s="32" t="s">
        <v>342</v>
      </c>
      <c r="G29" s="89" t="s">
        <v>732</v>
      </c>
      <c r="H29" s="32" t="s">
        <v>648</v>
      </c>
      <c r="I29" s="32">
        <v>25</v>
      </c>
      <c r="J29" s="1">
        <v>25</v>
      </c>
      <c r="K29" s="1">
        <v>1673874.1340157613</v>
      </c>
      <c r="L29" s="1">
        <v>13503947.611131607</v>
      </c>
      <c r="M29" s="1">
        <v>0</v>
      </c>
      <c r="N29" s="1">
        <v>0</v>
      </c>
      <c r="O29" s="1">
        <v>0</v>
      </c>
      <c r="P29" s="1">
        <v>0</v>
      </c>
      <c r="Q29" s="37">
        <v>205123.254852632</v>
      </c>
      <c r="R29" s="1">
        <v>15382945</v>
      </c>
      <c r="S29" s="12" t="s">
        <v>77</v>
      </c>
      <c r="T29" s="3"/>
    </row>
    <row r="30" spans="1:20" ht="24.75" customHeight="1" thickBot="1">
      <c r="A30" s="84"/>
      <c r="B30" s="14"/>
      <c r="C30" s="1"/>
      <c r="D30" s="1"/>
      <c r="E30" s="1"/>
      <c r="F30" s="32"/>
      <c r="G30" s="89" t="s">
        <v>731</v>
      </c>
      <c r="H30" s="32"/>
      <c r="I30" s="32"/>
      <c r="J30" s="1"/>
      <c r="K30" s="1">
        <v>7616954.320587072</v>
      </c>
      <c r="L30" s="1">
        <v>61449633.524608746</v>
      </c>
      <c r="M30" s="1">
        <v>0</v>
      </c>
      <c r="N30" s="1">
        <v>0</v>
      </c>
      <c r="O30" s="1">
        <v>0</v>
      </c>
      <c r="P30" s="1">
        <v>0</v>
      </c>
      <c r="Q30" s="37">
        <v>933412.1548041835</v>
      </c>
      <c r="R30" s="1">
        <v>70000000</v>
      </c>
      <c r="S30" s="12"/>
      <c r="T30" s="3"/>
    </row>
    <row r="31" spans="1:20" ht="24.75" customHeight="1" thickBot="1">
      <c r="A31" s="84"/>
      <c r="B31" s="14"/>
      <c r="C31" s="1"/>
      <c r="D31" s="1"/>
      <c r="E31" s="1"/>
      <c r="F31" s="32"/>
      <c r="G31" s="1"/>
      <c r="H31" s="32"/>
      <c r="I31" s="32"/>
      <c r="J31" s="1"/>
      <c r="K31" s="1"/>
      <c r="L31" s="1"/>
      <c r="M31" s="1"/>
      <c r="N31" s="1"/>
      <c r="O31" s="1"/>
      <c r="P31" s="1"/>
      <c r="Q31" s="1"/>
      <c r="R31" s="1"/>
      <c r="S31" s="12"/>
      <c r="T31" s="3"/>
    </row>
    <row r="32" spans="1:20" ht="24.75" customHeight="1" thickBot="1">
      <c r="A32" s="84"/>
      <c r="B32" s="14"/>
      <c r="C32" s="1"/>
      <c r="D32" s="1"/>
      <c r="E32" s="1"/>
      <c r="F32" s="32" t="s">
        <v>343</v>
      </c>
      <c r="G32" s="1" t="s">
        <v>723</v>
      </c>
      <c r="H32" s="32" t="s">
        <v>649</v>
      </c>
      <c r="I32" s="32">
        <v>0</v>
      </c>
      <c r="J32" s="1"/>
      <c r="K32" s="1"/>
      <c r="L32" s="1"/>
      <c r="M32" s="1"/>
      <c r="N32" s="1"/>
      <c r="O32" s="1"/>
      <c r="P32" s="1"/>
      <c r="Q32" s="1"/>
      <c r="R32" s="1"/>
      <c r="S32" s="12" t="s">
        <v>77</v>
      </c>
      <c r="T32" s="3"/>
    </row>
    <row r="33" spans="1:20" ht="24.75" customHeight="1" thickBot="1">
      <c r="A33" s="84"/>
      <c r="B33" s="14"/>
      <c r="C33" s="1"/>
      <c r="D33" s="1"/>
      <c r="E33" s="1"/>
      <c r="F33" s="32"/>
      <c r="G33" s="1"/>
      <c r="H33" s="32"/>
      <c r="I33" s="32"/>
      <c r="J33" s="1"/>
      <c r="K33" s="1"/>
      <c r="L33" s="1"/>
      <c r="M33" s="1"/>
      <c r="N33" s="1"/>
      <c r="O33" s="1"/>
      <c r="P33" s="1"/>
      <c r="Q33" s="1"/>
      <c r="R33" s="1"/>
      <c r="S33" s="12"/>
      <c r="T33" s="3"/>
    </row>
    <row r="34" spans="1:20" ht="24.75" customHeight="1" thickBot="1">
      <c r="A34" s="84"/>
      <c r="B34" s="14"/>
      <c r="C34" s="1"/>
      <c r="D34" s="1"/>
      <c r="E34" s="1"/>
      <c r="F34" s="32"/>
      <c r="G34" s="1"/>
      <c r="H34" s="32"/>
      <c r="I34" s="32"/>
      <c r="J34" s="1"/>
      <c r="K34" s="1"/>
      <c r="L34" s="1"/>
      <c r="M34" s="1"/>
      <c r="N34" s="1"/>
      <c r="O34" s="1"/>
      <c r="P34" s="1"/>
      <c r="Q34" s="1"/>
      <c r="R34" s="1"/>
      <c r="S34" s="11"/>
      <c r="T34" s="3"/>
    </row>
    <row r="35" spans="1:20" ht="24.75" customHeight="1" thickBot="1">
      <c r="A35" s="84"/>
      <c r="B35" s="31" t="s">
        <v>336</v>
      </c>
      <c r="C35" s="32" t="s">
        <v>338</v>
      </c>
      <c r="D35" s="33">
        <v>3</v>
      </c>
      <c r="E35" s="4">
        <v>3</v>
      </c>
      <c r="F35" s="20"/>
      <c r="G35" s="1"/>
      <c r="H35" s="1"/>
      <c r="I35" s="2"/>
      <c r="J35" s="1"/>
      <c r="K35" s="1"/>
      <c r="L35" s="1"/>
      <c r="M35" s="1"/>
      <c r="N35" s="1"/>
      <c r="O35" s="1"/>
      <c r="P35" s="1"/>
      <c r="Q35" s="1"/>
      <c r="R35" s="1"/>
      <c r="S35" s="11"/>
      <c r="T35" s="3"/>
    </row>
    <row r="36" spans="1:20" ht="24.75" customHeight="1" thickBot="1">
      <c r="A36" s="84"/>
      <c r="B36" s="14"/>
      <c r="C36" s="1"/>
      <c r="D36" s="1"/>
      <c r="E36" s="1"/>
      <c r="F36" s="32" t="s">
        <v>344</v>
      </c>
      <c r="G36" s="12" t="s">
        <v>899</v>
      </c>
      <c r="H36" s="32" t="s">
        <v>650</v>
      </c>
      <c r="I36" s="32">
        <v>100</v>
      </c>
      <c r="J36" s="1"/>
      <c r="K36" s="1"/>
      <c r="L36" s="1"/>
      <c r="M36" s="1"/>
      <c r="N36" s="1"/>
      <c r="O36" s="1"/>
      <c r="P36" s="1"/>
      <c r="Q36" s="1"/>
      <c r="R36" s="52">
        <v>12945000</v>
      </c>
      <c r="S36" s="11" t="s">
        <v>37</v>
      </c>
      <c r="T36" s="3"/>
    </row>
    <row r="37" spans="1:20" ht="24.75" customHeight="1" thickBot="1">
      <c r="A37" s="84"/>
      <c r="B37" s="14"/>
      <c r="C37" s="1"/>
      <c r="D37" s="1"/>
      <c r="E37" s="1"/>
      <c r="F37" s="32"/>
      <c r="G37" s="1"/>
      <c r="H37" s="32"/>
      <c r="I37" s="32"/>
      <c r="J37" s="1"/>
      <c r="K37" s="1"/>
      <c r="L37" s="1"/>
      <c r="M37" s="1"/>
      <c r="N37" s="1"/>
      <c r="O37" s="1"/>
      <c r="P37" s="1"/>
      <c r="Q37" s="1"/>
      <c r="R37" s="53"/>
      <c r="S37" s="11"/>
      <c r="T37" s="3"/>
    </row>
    <row r="38" spans="1:20" ht="24.75" customHeight="1" thickBot="1">
      <c r="A38" s="84"/>
      <c r="B38" s="14"/>
      <c r="C38" s="1"/>
      <c r="D38" s="1"/>
      <c r="E38" s="1"/>
      <c r="F38" s="32"/>
      <c r="G38" s="1"/>
      <c r="H38" s="32"/>
      <c r="I38" s="32"/>
      <c r="J38" s="1"/>
      <c r="K38" s="1"/>
      <c r="L38" s="1"/>
      <c r="M38" s="1"/>
      <c r="N38" s="1"/>
      <c r="O38" s="1"/>
      <c r="P38" s="1"/>
      <c r="Q38" s="1"/>
      <c r="R38" s="53"/>
      <c r="S38" s="11"/>
      <c r="T38" s="3"/>
    </row>
    <row r="39" spans="1:20" ht="24.75" customHeight="1" thickBot="1">
      <c r="A39" s="84"/>
      <c r="B39" s="14"/>
      <c r="C39" s="1"/>
      <c r="D39" s="1"/>
      <c r="E39" s="1"/>
      <c r="F39" s="32" t="s">
        <v>345</v>
      </c>
      <c r="G39" s="56" t="s">
        <v>900</v>
      </c>
      <c r="H39" s="32" t="s">
        <v>651</v>
      </c>
      <c r="I39" s="32">
        <v>100</v>
      </c>
      <c r="J39" s="1"/>
      <c r="K39" s="1"/>
      <c r="L39" s="1"/>
      <c r="M39" s="1"/>
      <c r="N39" s="1"/>
      <c r="O39" s="1"/>
      <c r="P39" s="1"/>
      <c r="Q39" s="1"/>
      <c r="R39" s="53">
        <v>3749926</v>
      </c>
      <c r="S39" s="11" t="s">
        <v>37</v>
      </c>
      <c r="T39" s="3"/>
    </row>
    <row r="40" spans="1:20" ht="24.75" customHeight="1" thickBot="1">
      <c r="A40" s="84"/>
      <c r="B40" s="14"/>
      <c r="C40" s="1"/>
      <c r="D40" s="1"/>
      <c r="E40" s="1"/>
      <c r="F40" s="32"/>
      <c r="G40" s="1"/>
      <c r="H40" s="32"/>
      <c r="I40" s="32"/>
      <c r="J40" s="1"/>
      <c r="K40" s="1"/>
      <c r="L40" s="1"/>
      <c r="M40" s="1"/>
      <c r="N40" s="1"/>
      <c r="O40" s="1"/>
      <c r="P40" s="1"/>
      <c r="Q40" s="1"/>
      <c r="R40" s="53"/>
      <c r="S40" s="11"/>
      <c r="T40" s="3"/>
    </row>
    <row r="41" spans="1:20" ht="24.75" customHeight="1" thickBot="1">
      <c r="A41" s="84"/>
      <c r="B41" s="14"/>
      <c r="C41" s="1"/>
      <c r="D41" s="1"/>
      <c r="E41" s="1"/>
      <c r="F41" s="32"/>
      <c r="G41" s="1"/>
      <c r="H41" s="32"/>
      <c r="I41" s="32"/>
      <c r="J41" s="1"/>
      <c r="K41" s="1"/>
      <c r="L41" s="1"/>
      <c r="M41" s="1"/>
      <c r="N41" s="1"/>
      <c r="O41" s="1"/>
      <c r="P41" s="1"/>
      <c r="Q41" s="1"/>
      <c r="R41" s="53"/>
      <c r="S41" s="11"/>
      <c r="T41" s="3"/>
    </row>
    <row r="42" spans="1:20" ht="24.75" customHeight="1" thickBot="1">
      <c r="A42" s="84"/>
      <c r="B42" s="14"/>
      <c r="C42" s="1"/>
      <c r="D42" s="1"/>
      <c r="E42" s="1"/>
      <c r="F42" s="32" t="s">
        <v>346</v>
      </c>
      <c r="G42" s="49" t="s">
        <v>901</v>
      </c>
      <c r="H42" s="32" t="s">
        <v>652</v>
      </c>
      <c r="I42" s="32">
        <v>100</v>
      </c>
      <c r="J42" s="1"/>
      <c r="K42" s="1"/>
      <c r="L42" s="1"/>
      <c r="M42" s="1"/>
      <c r="N42" s="1"/>
      <c r="O42" s="1"/>
      <c r="P42" s="1"/>
      <c r="Q42" s="1"/>
      <c r="R42" s="53">
        <v>4000000</v>
      </c>
      <c r="S42" s="11" t="s">
        <v>37</v>
      </c>
      <c r="T42" s="3"/>
    </row>
    <row r="43" spans="1:20" ht="24.75" customHeight="1" thickBot="1">
      <c r="A43" s="84"/>
      <c r="B43" s="14"/>
      <c r="C43" s="1"/>
      <c r="D43" s="1"/>
      <c r="E43" s="1"/>
      <c r="F43" s="32"/>
      <c r="G43" s="1"/>
      <c r="H43" s="32"/>
      <c r="I43" s="32"/>
      <c r="J43" s="1"/>
      <c r="K43" s="1"/>
      <c r="L43" s="1"/>
      <c r="M43" s="1"/>
      <c r="N43" s="1"/>
      <c r="O43" s="1"/>
      <c r="P43" s="1"/>
      <c r="Q43" s="1"/>
      <c r="R43" s="53"/>
      <c r="S43" s="11"/>
      <c r="T43" s="3"/>
    </row>
    <row r="44" spans="1:20" ht="24.75" customHeight="1" thickBot="1">
      <c r="A44" s="84"/>
      <c r="B44" s="14"/>
      <c r="C44" s="1"/>
      <c r="D44" s="1"/>
      <c r="E44" s="1"/>
      <c r="F44" s="32"/>
      <c r="G44" s="1"/>
      <c r="H44" s="32"/>
      <c r="I44" s="32"/>
      <c r="J44" s="1"/>
      <c r="K44" s="1"/>
      <c r="L44" s="1"/>
      <c r="M44" s="1"/>
      <c r="N44" s="1"/>
      <c r="O44" s="1"/>
      <c r="P44" s="1"/>
      <c r="Q44" s="1"/>
      <c r="R44" s="53"/>
      <c r="S44" s="11"/>
      <c r="T44" s="3"/>
    </row>
    <row r="45" spans="1:20" ht="24.75" customHeight="1" thickBot="1">
      <c r="A45" s="84"/>
      <c r="B45" s="31" t="s">
        <v>337</v>
      </c>
      <c r="C45" s="32" t="s">
        <v>338</v>
      </c>
      <c r="D45" s="33">
        <v>3</v>
      </c>
      <c r="E45" s="4">
        <v>2.4</v>
      </c>
      <c r="F45" s="21"/>
      <c r="G45" s="1"/>
      <c r="H45" s="1"/>
      <c r="I45" s="2"/>
      <c r="J45" s="1"/>
      <c r="K45" s="1"/>
      <c r="L45" s="1"/>
      <c r="M45" s="1"/>
      <c r="N45" s="1"/>
      <c r="O45" s="1"/>
      <c r="P45" s="1"/>
      <c r="Q45" s="1"/>
      <c r="R45" s="53"/>
      <c r="S45" s="11"/>
      <c r="T45" s="3"/>
    </row>
    <row r="46" spans="1:20" ht="24.75" customHeight="1" thickBot="1">
      <c r="A46" s="84"/>
      <c r="B46" s="14"/>
      <c r="C46" s="1"/>
      <c r="D46" s="1"/>
      <c r="E46" s="1"/>
      <c r="F46" s="32" t="s">
        <v>347</v>
      </c>
      <c r="G46" s="63" t="s">
        <v>902</v>
      </c>
      <c r="H46" s="32" t="s">
        <v>653</v>
      </c>
      <c r="I46" s="32">
        <v>2</v>
      </c>
      <c r="J46" s="1"/>
      <c r="K46" s="1"/>
      <c r="L46" s="1"/>
      <c r="M46" s="1"/>
      <c r="N46" s="1"/>
      <c r="O46" s="1"/>
      <c r="P46" s="1"/>
      <c r="Q46" s="1"/>
      <c r="R46" s="53">
        <v>3000000</v>
      </c>
      <c r="S46" s="11" t="s">
        <v>37</v>
      </c>
      <c r="T46" s="3"/>
    </row>
    <row r="47" spans="1:20" ht="24.75" customHeight="1" thickBot="1">
      <c r="A47" s="84"/>
      <c r="B47" s="14"/>
      <c r="C47" s="1"/>
      <c r="D47" s="1"/>
      <c r="E47" s="1"/>
      <c r="F47" s="32"/>
      <c r="G47" s="1"/>
      <c r="H47" s="32"/>
      <c r="I47" s="32"/>
      <c r="J47" s="1"/>
      <c r="K47" s="1"/>
      <c r="L47" s="1"/>
      <c r="M47" s="1"/>
      <c r="N47" s="1"/>
      <c r="O47" s="1"/>
      <c r="P47" s="1"/>
      <c r="Q47" s="1"/>
      <c r="R47" s="53"/>
      <c r="S47" s="11"/>
      <c r="T47" s="3"/>
    </row>
    <row r="48" spans="1:20" ht="24.75" customHeight="1" thickBot="1">
      <c r="A48" s="84"/>
      <c r="B48" s="14"/>
      <c r="C48" s="1"/>
      <c r="D48" s="1"/>
      <c r="E48" s="1"/>
      <c r="F48" s="32"/>
      <c r="G48" s="1"/>
      <c r="H48" s="32"/>
      <c r="I48" s="32"/>
      <c r="J48" s="1"/>
      <c r="K48" s="1"/>
      <c r="L48" s="1"/>
      <c r="M48" s="1"/>
      <c r="N48" s="1"/>
      <c r="O48" s="1"/>
      <c r="P48" s="1"/>
      <c r="Q48" s="1"/>
      <c r="R48" s="53"/>
      <c r="S48" s="11"/>
      <c r="T48" s="3"/>
    </row>
    <row r="49" spans="1:20" ht="24.75" customHeight="1" thickBot="1">
      <c r="A49" s="84"/>
      <c r="B49" s="14"/>
      <c r="C49" s="1"/>
      <c r="D49" s="1"/>
      <c r="E49" s="1"/>
      <c r="F49" s="32" t="s">
        <v>348</v>
      </c>
      <c r="G49" s="50" t="s">
        <v>903</v>
      </c>
      <c r="H49" s="32" t="s">
        <v>654</v>
      </c>
      <c r="I49" s="32">
        <v>1</v>
      </c>
      <c r="J49" s="1"/>
      <c r="K49" s="1"/>
      <c r="L49" s="1"/>
      <c r="M49" s="1"/>
      <c r="N49" s="1"/>
      <c r="O49" s="1"/>
      <c r="P49" s="1"/>
      <c r="Q49" s="1"/>
      <c r="R49" s="53">
        <v>15500000</v>
      </c>
      <c r="S49" s="11" t="s">
        <v>37</v>
      </c>
      <c r="T49" s="3"/>
    </row>
    <row r="50" spans="1:20" ht="24.75" customHeight="1" thickBot="1">
      <c r="A50" s="84"/>
      <c r="B50" s="14"/>
      <c r="C50" s="1"/>
      <c r="D50" s="1"/>
      <c r="E50" s="1"/>
      <c r="F50" s="32"/>
      <c r="G50" s="1"/>
      <c r="H50" s="32"/>
      <c r="I50" s="32"/>
      <c r="J50" s="1"/>
      <c r="K50" s="1"/>
      <c r="L50" s="1"/>
      <c r="M50" s="1"/>
      <c r="N50" s="1"/>
      <c r="O50" s="1"/>
      <c r="P50" s="1"/>
      <c r="Q50" s="1"/>
      <c r="R50" s="53"/>
      <c r="S50" s="11"/>
      <c r="T50" s="3"/>
    </row>
    <row r="51" spans="1:20" ht="24.75" customHeight="1" thickBot="1">
      <c r="A51" s="84"/>
      <c r="B51" s="14"/>
      <c r="C51" s="1"/>
      <c r="D51" s="1"/>
      <c r="E51" s="1"/>
      <c r="F51" s="32"/>
      <c r="G51" s="1"/>
      <c r="H51" s="32"/>
      <c r="I51" s="32"/>
      <c r="J51" s="1"/>
      <c r="K51" s="1"/>
      <c r="L51" s="1"/>
      <c r="M51" s="1"/>
      <c r="N51" s="1"/>
      <c r="O51" s="1"/>
      <c r="P51" s="1"/>
      <c r="Q51" s="1"/>
      <c r="R51" s="53"/>
      <c r="S51" s="11"/>
      <c r="T51" s="3"/>
    </row>
    <row r="52" spans="1:20" ht="24.75" customHeight="1" thickBot="1">
      <c r="A52" s="84"/>
      <c r="B52" s="14"/>
      <c r="C52" s="1"/>
      <c r="D52" s="1"/>
      <c r="E52" s="1"/>
      <c r="F52" s="32" t="s">
        <v>349</v>
      </c>
      <c r="G52" s="50" t="s">
        <v>904</v>
      </c>
      <c r="H52" s="32" t="s">
        <v>654</v>
      </c>
      <c r="I52" s="32">
        <v>2</v>
      </c>
      <c r="J52" s="1"/>
      <c r="K52" s="1"/>
      <c r="L52" s="1"/>
      <c r="M52" s="1"/>
      <c r="N52" s="1"/>
      <c r="O52" s="1"/>
      <c r="P52" s="1"/>
      <c r="Q52" s="1"/>
      <c r="R52" s="53">
        <v>15659000</v>
      </c>
      <c r="S52" s="11" t="s">
        <v>37</v>
      </c>
      <c r="T52" s="3"/>
    </row>
    <row r="53" spans="1:20" ht="24.75" customHeight="1" thickBot="1">
      <c r="A53" s="84"/>
      <c r="B53" s="14"/>
      <c r="C53" s="1"/>
      <c r="D53" s="1"/>
      <c r="E53" s="1"/>
      <c r="F53" s="32"/>
      <c r="G53" s="1"/>
      <c r="H53" s="32"/>
      <c r="I53" s="32"/>
      <c r="J53" s="1"/>
      <c r="K53" s="1"/>
      <c r="L53" s="1"/>
      <c r="M53" s="1"/>
      <c r="N53" s="1"/>
      <c r="O53" s="1"/>
      <c r="P53" s="1"/>
      <c r="Q53" s="1"/>
      <c r="R53" s="53"/>
      <c r="S53" s="11"/>
      <c r="T53" s="3"/>
    </row>
    <row r="54" spans="1:20" ht="24.75" customHeight="1" thickBot="1">
      <c r="A54" s="84"/>
      <c r="B54" s="14"/>
      <c r="C54" s="1"/>
      <c r="D54" s="1"/>
      <c r="E54" s="1"/>
      <c r="F54" s="32"/>
      <c r="G54" s="1"/>
      <c r="H54" s="32"/>
      <c r="I54" s="32"/>
      <c r="J54" s="1"/>
      <c r="K54" s="1"/>
      <c r="L54" s="1"/>
      <c r="M54" s="1"/>
      <c r="N54" s="1"/>
      <c r="O54" s="1"/>
      <c r="P54" s="1"/>
      <c r="Q54" s="1"/>
      <c r="R54" s="53"/>
      <c r="S54" s="11"/>
      <c r="T54" s="3"/>
    </row>
    <row r="55" spans="1:20" ht="24.75" customHeight="1" thickBot="1">
      <c r="A55" s="84"/>
      <c r="B55" s="14"/>
      <c r="C55" s="1"/>
      <c r="D55" s="1"/>
      <c r="E55" s="1"/>
      <c r="F55" s="32" t="s">
        <v>350</v>
      </c>
      <c r="G55" s="12" t="s">
        <v>905</v>
      </c>
      <c r="H55" s="32" t="s">
        <v>654</v>
      </c>
      <c r="I55" s="32">
        <v>1</v>
      </c>
      <c r="J55" s="1"/>
      <c r="K55" s="1"/>
      <c r="L55" s="1"/>
      <c r="M55" s="1"/>
      <c r="N55" s="1"/>
      <c r="O55" s="1"/>
      <c r="P55" s="1"/>
      <c r="Q55" s="1"/>
      <c r="R55" s="53">
        <v>15000000</v>
      </c>
      <c r="S55" s="11" t="s">
        <v>37</v>
      </c>
      <c r="T55" s="3"/>
    </row>
    <row r="56" spans="1:20" ht="24.75" customHeight="1" thickBot="1">
      <c r="A56" s="84"/>
      <c r="B56" s="14"/>
      <c r="C56" s="1"/>
      <c r="D56" s="1"/>
      <c r="E56" s="1"/>
      <c r="F56" s="32"/>
      <c r="G56" s="1"/>
      <c r="H56" s="32"/>
      <c r="I56" s="32"/>
      <c r="J56" s="1"/>
      <c r="K56" s="1"/>
      <c r="L56" s="1"/>
      <c r="M56" s="1"/>
      <c r="N56" s="1"/>
      <c r="O56" s="1"/>
      <c r="P56" s="1"/>
      <c r="Q56" s="1"/>
      <c r="R56" s="53"/>
      <c r="S56" s="11"/>
      <c r="T56" s="3"/>
    </row>
    <row r="57" spans="1:20" ht="24.75" customHeight="1" thickBot="1">
      <c r="A57" s="84"/>
      <c r="B57" s="14"/>
      <c r="C57" s="1"/>
      <c r="D57" s="1"/>
      <c r="E57" s="1"/>
      <c r="F57" s="32"/>
      <c r="G57" s="1"/>
      <c r="H57" s="32"/>
      <c r="I57" s="32"/>
      <c r="J57" s="1"/>
      <c r="K57" s="1"/>
      <c r="L57" s="1"/>
      <c r="M57" s="1"/>
      <c r="N57" s="1"/>
      <c r="O57" s="1"/>
      <c r="P57" s="1"/>
      <c r="Q57" s="1"/>
      <c r="R57" s="53"/>
      <c r="S57" s="11"/>
      <c r="T57" s="3"/>
    </row>
    <row r="58" spans="1:20" ht="24.75" customHeight="1" thickBot="1">
      <c r="A58" s="84"/>
      <c r="B58" s="14"/>
      <c r="C58" s="1"/>
      <c r="D58" s="1"/>
      <c r="E58" s="1"/>
      <c r="F58" s="32" t="s">
        <v>351</v>
      </c>
      <c r="G58" s="64" t="s">
        <v>906</v>
      </c>
      <c r="H58" s="32" t="s">
        <v>655</v>
      </c>
      <c r="I58" s="32">
        <v>1</v>
      </c>
      <c r="J58" s="1"/>
      <c r="K58" s="1"/>
      <c r="L58" s="1"/>
      <c r="M58" s="1"/>
      <c r="N58" s="1"/>
      <c r="O58" s="1"/>
      <c r="P58" s="1"/>
      <c r="Q58" s="1"/>
      <c r="R58" s="53">
        <v>3179970</v>
      </c>
      <c r="S58" s="11" t="s">
        <v>37</v>
      </c>
      <c r="T58" s="3"/>
    </row>
    <row r="59" spans="1:20" ht="24.75" customHeight="1" thickBot="1">
      <c r="A59" s="84"/>
      <c r="B59" s="14"/>
      <c r="C59" s="1"/>
      <c r="D59" s="1"/>
      <c r="E59" s="1"/>
      <c r="F59" s="32"/>
      <c r="G59" s="1"/>
      <c r="H59" s="32"/>
      <c r="I59" s="32"/>
      <c r="J59" s="1"/>
      <c r="K59" s="1"/>
      <c r="L59" s="1"/>
      <c r="M59" s="1"/>
      <c r="N59" s="1"/>
      <c r="O59" s="1"/>
      <c r="P59" s="1"/>
      <c r="Q59" s="1"/>
      <c r="R59" s="53"/>
      <c r="S59" s="11"/>
      <c r="T59" s="3"/>
    </row>
    <row r="60" spans="1:20" ht="24.75" customHeight="1" thickBot="1">
      <c r="A60" s="84"/>
      <c r="B60" s="14"/>
      <c r="C60" s="1"/>
      <c r="D60" s="1"/>
      <c r="E60" s="1"/>
      <c r="F60" s="32"/>
      <c r="G60" s="1"/>
      <c r="H60" s="32"/>
      <c r="I60" s="32"/>
      <c r="J60" s="1"/>
      <c r="K60" s="1"/>
      <c r="L60" s="1"/>
      <c r="M60" s="1"/>
      <c r="N60" s="1"/>
      <c r="O60" s="1"/>
      <c r="P60" s="1"/>
      <c r="Q60" s="1"/>
      <c r="R60" s="53"/>
      <c r="S60" s="11"/>
      <c r="T60" s="3"/>
    </row>
    <row r="61" spans="1:20" ht="24.75" customHeight="1" thickBot="1">
      <c r="A61" s="84"/>
      <c r="B61" s="14"/>
      <c r="C61" s="1"/>
      <c r="D61" s="1"/>
      <c r="E61" s="1"/>
      <c r="F61" s="32" t="s">
        <v>352</v>
      </c>
      <c r="G61" s="49" t="s">
        <v>907</v>
      </c>
      <c r="H61" s="32" t="s">
        <v>656</v>
      </c>
      <c r="I61" s="32">
        <v>1</v>
      </c>
      <c r="J61" s="1"/>
      <c r="K61" s="1"/>
      <c r="L61" s="1"/>
      <c r="M61" s="1"/>
      <c r="N61" s="1"/>
      <c r="O61" s="1"/>
      <c r="P61" s="1"/>
      <c r="Q61" s="1"/>
      <c r="R61" s="53">
        <v>15800000</v>
      </c>
      <c r="S61" s="11" t="s">
        <v>37</v>
      </c>
      <c r="T61" s="3"/>
    </row>
    <row r="62" spans="1:20" ht="24.75" customHeight="1" thickBot="1">
      <c r="A62" s="84"/>
      <c r="B62" s="14"/>
      <c r="C62" s="1"/>
      <c r="D62" s="1"/>
      <c r="E62" s="1"/>
      <c r="F62" s="32"/>
      <c r="G62" s="1"/>
      <c r="H62" s="32"/>
      <c r="I62" s="32"/>
      <c r="J62" s="1"/>
      <c r="K62" s="1"/>
      <c r="L62" s="1"/>
      <c r="M62" s="1"/>
      <c r="N62" s="1"/>
      <c r="O62" s="1"/>
      <c r="P62" s="1"/>
      <c r="Q62" s="1"/>
      <c r="R62" s="53"/>
      <c r="S62" s="11"/>
      <c r="T62" s="3"/>
    </row>
    <row r="63" spans="1:20" ht="24.75" customHeight="1" thickBot="1">
      <c r="A63" s="84"/>
      <c r="B63" s="14"/>
      <c r="C63" s="1"/>
      <c r="D63" s="1"/>
      <c r="E63" s="1"/>
      <c r="F63" s="32"/>
      <c r="G63" s="1"/>
      <c r="H63" s="32"/>
      <c r="I63" s="32"/>
      <c r="J63" s="1"/>
      <c r="K63" s="1"/>
      <c r="L63" s="1"/>
      <c r="M63" s="1"/>
      <c r="N63" s="1"/>
      <c r="O63" s="1"/>
      <c r="P63" s="1"/>
      <c r="Q63" s="1"/>
      <c r="R63" s="53"/>
      <c r="S63" s="11"/>
      <c r="T63" s="3"/>
    </row>
    <row r="64" spans="1:20" ht="24.75" customHeight="1" thickBot="1">
      <c r="A64" s="84"/>
      <c r="B64" s="14"/>
      <c r="C64" s="1"/>
      <c r="D64" s="1"/>
      <c r="E64" s="1"/>
      <c r="F64" s="32" t="s">
        <v>353</v>
      </c>
      <c r="G64" s="11" t="s">
        <v>888</v>
      </c>
      <c r="H64" s="32" t="s">
        <v>654</v>
      </c>
      <c r="I64" s="32">
        <v>1</v>
      </c>
      <c r="J64" s="1"/>
      <c r="K64" s="1"/>
      <c r="L64" s="1"/>
      <c r="M64" s="1"/>
      <c r="N64" s="1"/>
      <c r="O64" s="1"/>
      <c r="P64" s="1"/>
      <c r="Q64" s="1"/>
      <c r="R64" s="53"/>
      <c r="S64" s="11" t="s">
        <v>37</v>
      </c>
      <c r="T64" s="3"/>
    </row>
    <row r="65" spans="1:20" ht="24.75" customHeight="1" thickBot="1">
      <c r="A65" s="84"/>
      <c r="B65" s="14"/>
      <c r="C65" s="1"/>
      <c r="D65" s="1"/>
      <c r="E65" s="1"/>
      <c r="F65" s="32"/>
      <c r="G65" s="1"/>
      <c r="H65" s="32"/>
      <c r="I65" s="32"/>
      <c r="J65" s="1"/>
      <c r="K65" s="1"/>
      <c r="L65" s="1"/>
      <c r="M65" s="1"/>
      <c r="N65" s="1"/>
      <c r="O65" s="1"/>
      <c r="P65" s="1"/>
      <c r="Q65" s="1"/>
      <c r="R65" s="53"/>
      <c r="S65" s="11"/>
      <c r="T65" s="3"/>
    </row>
    <row r="66" spans="1:20" ht="24.75" customHeight="1" thickBot="1">
      <c r="A66" s="84"/>
      <c r="B66" s="14"/>
      <c r="C66" s="1"/>
      <c r="D66" s="1"/>
      <c r="E66" s="1"/>
      <c r="F66" s="32"/>
      <c r="G66" s="1"/>
      <c r="H66" s="32"/>
      <c r="I66" s="32"/>
      <c r="J66" s="1"/>
      <c r="K66" s="1"/>
      <c r="L66" s="1"/>
      <c r="M66" s="1"/>
      <c r="N66" s="1"/>
      <c r="O66" s="1"/>
      <c r="P66" s="1"/>
      <c r="Q66" s="1"/>
      <c r="R66" s="53"/>
      <c r="S66" s="11"/>
      <c r="T66" s="3"/>
    </row>
    <row r="67" spans="1:20" ht="24.75" customHeight="1" thickBot="1">
      <c r="A67" s="84"/>
      <c r="B67" s="14"/>
      <c r="C67" s="1"/>
      <c r="D67" s="1"/>
      <c r="E67" s="1"/>
      <c r="F67" s="32" t="s">
        <v>354</v>
      </c>
      <c r="G67" s="50" t="s">
        <v>908</v>
      </c>
      <c r="H67" s="32" t="s">
        <v>654</v>
      </c>
      <c r="I67" s="32">
        <v>1</v>
      </c>
      <c r="J67" s="1"/>
      <c r="K67" s="1"/>
      <c r="L67" s="1"/>
      <c r="M67" s="1"/>
      <c r="N67" s="1"/>
      <c r="O67" s="1"/>
      <c r="P67" s="1"/>
      <c r="Q67" s="1"/>
      <c r="R67" s="53">
        <v>12000000</v>
      </c>
      <c r="S67" s="11" t="s">
        <v>37</v>
      </c>
      <c r="T67" s="3"/>
    </row>
    <row r="68" spans="1:20" ht="24.75" customHeight="1" thickBot="1">
      <c r="A68" s="84"/>
      <c r="B68" s="14"/>
      <c r="C68" s="1"/>
      <c r="D68" s="1"/>
      <c r="E68" s="1"/>
      <c r="F68" s="32"/>
      <c r="G68" s="1"/>
      <c r="H68" s="32"/>
      <c r="I68" s="32"/>
      <c r="J68" s="1"/>
      <c r="K68" s="1"/>
      <c r="L68" s="1"/>
      <c r="M68" s="1"/>
      <c r="N68" s="1"/>
      <c r="O68" s="1"/>
      <c r="P68" s="1"/>
      <c r="Q68" s="1"/>
      <c r="R68" s="53"/>
      <c r="S68" s="11"/>
      <c r="T68" s="3"/>
    </row>
    <row r="69" spans="1:20" ht="24.75" customHeight="1" thickBot="1">
      <c r="A69" s="84"/>
      <c r="B69" s="14"/>
      <c r="C69" s="1"/>
      <c r="D69" s="1"/>
      <c r="E69" s="1"/>
      <c r="F69" s="32"/>
      <c r="G69" s="1"/>
      <c r="H69" s="32"/>
      <c r="I69" s="32"/>
      <c r="J69" s="1"/>
      <c r="K69" s="1"/>
      <c r="L69" s="1"/>
      <c r="M69" s="1"/>
      <c r="N69" s="1"/>
      <c r="O69" s="1"/>
      <c r="P69" s="1"/>
      <c r="Q69" s="1"/>
      <c r="R69" s="53"/>
      <c r="S69" s="11"/>
      <c r="T69" s="3"/>
    </row>
    <row r="70" spans="1:20" ht="24.75" customHeight="1" thickBot="1">
      <c r="A70" s="84"/>
      <c r="B70" s="14"/>
      <c r="C70" s="1"/>
      <c r="D70" s="1"/>
      <c r="E70" s="1"/>
      <c r="F70" s="32" t="s">
        <v>355</v>
      </c>
      <c r="G70" s="50" t="s">
        <v>909</v>
      </c>
      <c r="H70" s="32" t="s">
        <v>655</v>
      </c>
      <c r="I70" s="32">
        <v>1</v>
      </c>
      <c r="J70" s="1"/>
      <c r="K70" s="1"/>
      <c r="L70" s="1"/>
      <c r="M70" s="1"/>
      <c r="N70" s="1"/>
      <c r="O70" s="1"/>
      <c r="P70" s="1"/>
      <c r="Q70" s="1"/>
      <c r="R70" s="53">
        <v>3179970</v>
      </c>
      <c r="S70" s="11" t="s">
        <v>37</v>
      </c>
      <c r="T70" s="3"/>
    </row>
    <row r="71" spans="1:20" ht="24.75" customHeight="1" thickBot="1">
      <c r="A71" s="84"/>
      <c r="B71" s="14"/>
      <c r="C71" s="1"/>
      <c r="D71" s="1"/>
      <c r="E71" s="1"/>
      <c r="F71" s="32"/>
      <c r="G71" s="1"/>
      <c r="H71" s="32"/>
      <c r="I71" s="32"/>
      <c r="J71" s="1"/>
      <c r="K71" s="1"/>
      <c r="L71" s="1"/>
      <c r="M71" s="1"/>
      <c r="N71" s="1"/>
      <c r="O71" s="1"/>
      <c r="P71" s="1"/>
      <c r="Q71" s="1"/>
      <c r="R71" s="53"/>
      <c r="S71" s="11"/>
      <c r="T71" s="3"/>
    </row>
    <row r="72" spans="1:20" ht="24.75" customHeight="1" thickBot="1">
      <c r="A72" s="84"/>
      <c r="B72" s="14"/>
      <c r="C72" s="1"/>
      <c r="D72" s="1"/>
      <c r="E72" s="1"/>
      <c r="F72" s="32"/>
      <c r="G72" s="1"/>
      <c r="H72" s="32"/>
      <c r="I72" s="32"/>
      <c r="J72" s="1"/>
      <c r="K72" s="1"/>
      <c r="L72" s="1"/>
      <c r="M72" s="1"/>
      <c r="N72" s="1"/>
      <c r="O72" s="1"/>
      <c r="P72" s="1"/>
      <c r="Q72" s="1"/>
      <c r="R72" s="53"/>
      <c r="S72" s="11"/>
      <c r="T72" s="3"/>
    </row>
    <row r="73" spans="1:20" ht="24.75" customHeight="1" thickBot="1">
      <c r="A73" s="84"/>
      <c r="B73" s="14"/>
      <c r="C73" s="1"/>
      <c r="D73" s="1"/>
      <c r="E73" s="1"/>
      <c r="F73" s="32" t="s">
        <v>356</v>
      </c>
      <c r="G73" s="50" t="s">
        <v>910</v>
      </c>
      <c r="H73" s="32" t="s">
        <v>657</v>
      </c>
      <c r="I73" s="32">
        <v>5</v>
      </c>
      <c r="J73" s="1"/>
      <c r="K73" s="1"/>
      <c r="L73" s="1"/>
      <c r="M73" s="1"/>
      <c r="N73" s="1"/>
      <c r="O73" s="1"/>
      <c r="P73" s="1"/>
      <c r="Q73" s="1"/>
      <c r="R73" s="53">
        <v>7200000</v>
      </c>
      <c r="S73" s="11" t="s">
        <v>37</v>
      </c>
      <c r="T73" s="3"/>
    </row>
    <row r="74" spans="1:20" ht="24.75" customHeight="1" thickBot="1">
      <c r="A74" s="84"/>
      <c r="B74" s="14"/>
      <c r="C74" s="1"/>
      <c r="D74" s="1"/>
      <c r="E74" s="1"/>
      <c r="F74" s="32"/>
      <c r="G74" s="1"/>
      <c r="H74" s="32"/>
      <c r="I74" s="32"/>
      <c r="J74" s="1"/>
      <c r="K74" s="1"/>
      <c r="L74" s="1"/>
      <c r="M74" s="1"/>
      <c r="N74" s="1"/>
      <c r="O74" s="1"/>
      <c r="P74" s="1"/>
      <c r="Q74" s="1"/>
      <c r="R74" s="53"/>
      <c r="S74" s="11"/>
      <c r="T74" s="3"/>
    </row>
    <row r="75" spans="1:20" ht="24.75" customHeight="1" thickBot="1">
      <c r="A75" s="84"/>
      <c r="B75" s="14"/>
      <c r="C75" s="1"/>
      <c r="D75" s="1"/>
      <c r="E75" s="1"/>
      <c r="F75" s="32"/>
      <c r="G75" s="1"/>
      <c r="H75" s="32"/>
      <c r="I75" s="32"/>
      <c r="J75" s="1"/>
      <c r="K75" s="1"/>
      <c r="L75" s="1"/>
      <c r="M75" s="1"/>
      <c r="N75" s="1"/>
      <c r="O75" s="1"/>
      <c r="P75" s="1"/>
      <c r="Q75" s="1"/>
      <c r="R75" s="53"/>
      <c r="S75" s="11"/>
      <c r="T75" s="3"/>
    </row>
    <row r="76" spans="1:20" ht="24.75" customHeight="1" thickBot="1">
      <c r="A76" s="84"/>
      <c r="B76" s="14"/>
      <c r="C76" s="1"/>
      <c r="D76" s="1"/>
      <c r="E76" s="1"/>
      <c r="F76" s="32" t="s">
        <v>357</v>
      </c>
      <c r="G76" s="11" t="s">
        <v>888</v>
      </c>
      <c r="H76" s="32" t="s">
        <v>654</v>
      </c>
      <c r="I76" s="32">
        <v>1</v>
      </c>
      <c r="J76" s="1"/>
      <c r="K76" s="1"/>
      <c r="L76" s="1"/>
      <c r="M76" s="1"/>
      <c r="N76" s="1"/>
      <c r="O76" s="1"/>
      <c r="P76" s="1"/>
      <c r="Q76" s="1"/>
      <c r="R76" s="53"/>
      <c r="S76" s="11" t="s">
        <v>37</v>
      </c>
      <c r="T76" s="3"/>
    </row>
    <row r="77" spans="1:20" ht="24.75" customHeight="1" thickBot="1">
      <c r="A77" s="84"/>
      <c r="B77" s="14"/>
      <c r="C77" s="1"/>
      <c r="D77" s="1"/>
      <c r="E77" s="1"/>
      <c r="F77" s="32"/>
      <c r="G77" s="1"/>
      <c r="H77" s="32"/>
      <c r="I77" s="32"/>
      <c r="J77" s="1"/>
      <c r="K77" s="1"/>
      <c r="L77" s="1"/>
      <c r="M77" s="1"/>
      <c r="N77" s="1"/>
      <c r="O77" s="1"/>
      <c r="P77" s="1"/>
      <c r="Q77" s="1"/>
      <c r="R77" s="53"/>
      <c r="S77" s="11"/>
      <c r="T77" s="3"/>
    </row>
    <row r="78" spans="1:20" ht="24.75" customHeight="1" thickBot="1">
      <c r="A78" s="84"/>
      <c r="B78" s="14"/>
      <c r="C78" s="1"/>
      <c r="D78" s="1"/>
      <c r="E78" s="1"/>
      <c r="F78" s="32"/>
      <c r="G78" s="1"/>
      <c r="H78" s="32"/>
      <c r="I78" s="32"/>
      <c r="J78" s="1"/>
      <c r="K78" s="1"/>
      <c r="L78" s="1"/>
      <c r="M78" s="1"/>
      <c r="N78" s="1"/>
      <c r="O78" s="1"/>
      <c r="P78" s="1"/>
      <c r="Q78" s="1"/>
      <c r="R78" s="53"/>
      <c r="S78" s="11"/>
      <c r="T78" s="3"/>
    </row>
    <row r="79" spans="1:20" ht="24.75" customHeight="1" thickBot="1">
      <c r="A79" s="84"/>
      <c r="B79" s="14"/>
      <c r="C79" s="1"/>
      <c r="D79" s="1"/>
      <c r="E79" s="1"/>
      <c r="F79" s="32" t="s">
        <v>358</v>
      </c>
      <c r="G79" s="50" t="s">
        <v>911</v>
      </c>
      <c r="H79" s="32" t="s">
        <v>655</v>
      </c>
      <c r="I79" s="32">
        <v>1</v>
      </c>
      <c r="J79" s="1"/>
      <c r="K79" s="1"/>
      <c r="L79" s="1"/>
      <c r="M79" s="1"/>
      <c r="N79" s="1"/>
      <c r="O79" s="1"/>
      <c r="P79" s="1"/>
      <c r="Q79" s="1"/>
      <c r="R79" s="53">
        <v>8200000</v>
      </c>
      <c r="S79" s="11" t="s">
        <v>37</v>
      </c>
      <c r="T79" s="3"/>
    </row>
    <row r="80" spans="1:20" ht="24.75" customHeight="1" thickBot="1">
      <c r="A80" s="84"/>
      <c r="B80" s="14"/>
      <c r="C80" s="1"/>
      <c r="D80" s="1"/>
      <c r="E80" s="1"/>
      <c r="F80" s="32"/>
      <c r="G80" s="1"/>
      <c r="H80" s="32"/>
      <c r="I80" s="32"/>
      <c r="J80" s="1"/>
      <c r="K80" s="1"/>
      <c r="L80" s="1"/>
      <c r="M80" s="1"/>
      <c r="N80" s="1"/>
      <c r="O80" s="1"/>
      <c r="P80" s="1"/>
      <c r="Q80" s="1"/>
      <c r="R80" s="53"/>
      <c r="S80" s="11"/>
      <c r="T80" s="3"/>
    </row>
    <row r="81" spans="1:20" ht="24.75" customHeight="1" thickBot="1">
      <c r="A81" s="84"/>
      <c r="B81" s="14"/>
      <c r="C81" s="1"/>
      <c r="D81" s="1"/>
      <c r="E81" s="1"/>
      <c r="F81" s="32"/>
      <c r="G81" s="1"/>
      <c r="H81" s="32"/>
      <c r="I81" s="32"/>
      <c r="J81" s="1"/>
      <c r="K81" s="1"/>
      <c r="L81" s="1"/>
      <c r="M81" s="1"/>
      <c r="N81" s="1"/>
      <c r="O81" s="1"/>
      <c r="P81" s="1"/>
      <c r="Q81" s="1"/>
      <c r="R81" s="53"/>
      <c r="S81" s="11"/>
      <c r="T81" s="3"/>
    </row>
  </sheetData>
  <sheetProtection/>
  <mergeCells count="20">
    <mergeCell ref="F13:J13"/>
    <mergeCell ref="K13:R14"/>
    <mergeCell ref="S13:T14"/>
    <mergeCell ref="F14:J14"/>
    <mergeCell ref="A16:J16"/>
    <mergeCell ref="K16:R16"/>
    <mergeCell ref="S16:S18"/>
    <mergeCell ref="T16:T18"/>
    <mergeCell ref="A2:T2"/>
    <mergeCell ref="A3:T3"/>
    <mergeCell ref="A4:T4"/>
    <mergeCell ref="A5:T5"/>
    <mergeCell ref="J6:Q6"/>
    <mergeCell ref="S12:T12"/>
    <mergeCell ref="S6:T6"/>
    <mergeCell ref="A7:J7"/>
    <mergeCell ref="P7:Q7"/>
    <mergeCell ref="A8:J8"/>
    <mergeCell ref="F12:J12"/>
    <mergeCell ref="K12:R12"/>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15.xml><?xml version="1.0" encoding="utf-8"?>
<worksheet xmlns="http://schemas.openxmlformats.org/spreadsheetml/2006/main" xmlns:r="http://schemas.openxmlformats.org/officeDocument/2006/relationships">
  <dimension ref="A2:T79"/>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359</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332</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360</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361</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362</v>
      </c>
      <c r="C19" s="32" t="s">
        <v>366</v>
      </c>
      <c r="D19" s="33">
        <v>25</v>
      </c>
      <c r="E19" s="33">
        <v>20</v>
      </c>
      <c r="F19" s="20"/>
      <c r="G19" s="6"/>
      <c r="H19" s="6"/>
      <c r="I19" s="7"/>
      <c r="J19" s="5"/>
      <c r="K19" s="5"/>
      <c r="L19" s="5"/>
      <c r="M19" s="5"/>
      <c r="N19" s="5"/>
      <c r="O19" s="5"/>
      <c r="P19" s="5"/>
      <c r="Q19" s="8"/>
      <c r="R19" s="8"/>
      <c r="S19" s="9"/>
      <c r="T19" s="10"/>
    </row>
    <row r="20" spans="1:20" ht="24.75" customHeight="1" thickBot="1">
      <c r="A20" s="84"/>
      <c r="B20" s="14"/>
      <c r="C20" s="1"/>
      <c r="D20" s="1"/>
      <c r="E20" s="1"/>
      <c r="F20" s="32" t="s">
        <v>367</v>
      </c>
      <c r="G20" s="12" t="s">
        <v>912</v>
      </c>
      <c r="H20" s="32" t="s">
        <v>658</v>
      </c>
      <c r="I20" s="32">
        <v>1</v>
      </c>
      <c r="J20" s="1"/>
      <c r="K20" s="1"/>
      <c r="L20" s="1"/>
      <c r="M20" s="1"/>
      <c r="N20" s="1"/>
      <c r="O20" s="1"/>
      <c r="P20" s="1"/>
      <c r="Q20" s="1"/>
      <c r="R20" s="1"/>
      <c r="S20" s="11" t="s">
        <v>37</v>
      </c>
      <c r="T20" s="3"/>
    </row>
    <row r="21" spans="1:20" ht="24.75" customHeight="1" thickBot="1">
      <c r="A21" s="84"/>
      <c r="B21" s="14"/>
      <c r="C21" s="1"/>
      <c r="D21" s="1"/>
      <c r="E21" s="1"/>
      <c r="F21" s="32"/>
      <c r="G21" s="1"/>
      <c r="H21" s="32"/>
      <c r="I21" s="32"/>
      <c r="J21" s="1"/>
      <c r="K21" s="1"/>
      <c r="L21" s="1"/>
      <c r="M21" s="1"/>
      <c r="N21" s="1"/>
      <c r="O21" s="1"/>
      <c r="P21" s="1"/>
      <c r="Q21" s="1"/>
      <c r="R21" s="1"/>
      <c r="S21" s="11"/>
      <c r="T21" s="3"/>
    </row>
    <row r="22" spans="1:20" ht="24.75" customHeight="1" thickBot="1">
      <c r="A22" s="84"/>
      <c r="B22" s="14"/>
      <c r="C22" s="1"/>
      <c r="D22" s="1"/>
      <c r="E22" s="1"/>
      <c r="F22" s="32"/>
      <c r="G22" s="1"/>
      <c r="H22" s="32"/>
      <c r="I22" s="32"/>
      <c r="J22" s="1"/>
      <c r="K22" s="1"/>
      <c r="L22" s="1"/>
      <c r="M22" s="1"/>
      <c r="N22" s="1"/>
      <c r="O22" s="1"/>
      <c r="P22" s="1"/>
      <c r="Q22" s="1"/>
      <c r="R22" s="1"/>
      <c r="S22" s="11"/>
      <c r="T22" s="3"/>
    </row>
    <row r="23" spans="1:20" ht="24.75" customHeight="1" thickBot="1">
      <c r="A23" s="84"/>
      <c r="B23" s="14"/>
      <c r="C23" s="1"/>
      <c r="D23" s="1"/>
      <c r="E23" s="1"/>
      <c r="F23" s="33" t="s">
        <v>368</v>
      </c>
      <c r="G23" s="1" t="s">
        <v>757</v>
      </c>
      <c r="H23" s="32" t="s">
        <v>659</v>
      </c>
      <c r="I23" s="32">
        <v>1</v>
      </c>
      <c r="J23" s="1"/>
      <c r="K23" s="1">
        <v>0</v>
      </c>
      <c r="L23" s="1">
        <v>0</v>
      </c>
      <c r="M23" s="1">
        <v>0</v>
      </c>
      <c r="N23" s="1">
        <v>0</v>
      </c>
      <c r="O23" s="1">
        <v>0</v>
      </c>
      <c r="P23" s="1">
        <v>0</v>
      </c>
      <c r="Q23" s="1">
        <v>0</v>
      </c>
      <c r="R23" s="1">
        <v>0</v>
      </c>
      <c r="S23" s="12" t="s">
        <v>77</v>
      </c>
      <c r="T23" s="3"/>
    </row>
    <row r="24" spans="1:20" ht="24.75" customHeight="1" thickBot="1">
      <c r="A24" s="84"/>
      <c r="B24" s="14"/>
      <c r="C24" s="1"/>
      <c r="D24" s="1"/>
      <c r="E24" s="1"/>
      <c r="F24" s="33"/>
      <c r="G24" s="1"/>
      <c r="H24" s="32"/>
      <c r="I24" s="32"/>
      <c r="J24" s="1"/>
      <c r="K24" s="1"/>
      <c r="L24" s="1"/>
      <c r="M24" s="1"/>
      <c r="N24" s="1"/>
      <c r="O24" s="1"/>
      <c r="P24" s="1"/>
      <c r="Q24" s="1"/>
      <c r="R24" s="1"/>
      <c r="S24" s="12"/>
      <c r="T24" s="3"/>
    </row>
    <row r="25" spans="1:20" ht="24.75" customHeight="1" thickBot="1">
      <c r="A25" s="84"/>
      <c r="B25" s="14"/>
      <c r="C25" s="1"/>
      <c r="D25" s="1"/>
      <c r="E25" s="1"/>
      <c r="F25" s="33"/>
      <c r="G25" s="1"/>
      <c r="H25" s="32"/>
      <c r="I25" s="32"/>
      <c r="J25" s="1"/>
      <c r="K25" s="1"/>
      <c r="L25" s="1"/>
      <c r="M25" s="1"/>
      <c r="N25" s="1"/>
      <c r="O25" s="1"/>
      <c r="P25" s="1"/>
      <c r="Q25" s="1"/>
      <c r="R25" s="1"/>
      <c r="S25" s="12"/>
      <c r="T25" s="3"/>
    </row>
    <row r="26" spans="1:20" ht="24.75" customHeight="1" thickBot="1">
      <c r="A26" s="84"/>
      <c r="B26" s="14"/>
      <c r="C26" s="1"/>
      <c r="D26" s="1"/>
      <c r="E26" s="1"/>
      <c r="F26" s="33" t="s">
        <v>369</v>
      </c>
      <c r="G26" s="1" t="s">
        <v>723</v>
      </c>
      <c r="H26" s="32" t="s">
        <v>634</v>
      </c>
      <c r="I26" s="32">
        <v>0</v>
      </c>
      <c r="J26" s="1"/>
      <c r="K26" s="1"/>
      <c r="L26" s="1"/>
      <c r="M26" s="1"/>
      <c r="N26" s="1"/>
      <c r="O26" s="1"/>
      <c r="P26" s="1"/>
      <c r="Q26" s="1"/>
      <c r="R26" s="1"/>
      <c r="S26" s="12" t="s">
        <v>77</v>
      </c>
      <c r="T26" s="3"/>
    </row>
    <row r="27" spans="1:20" ht="24.75" customHeight="1" thickBot="1">
      <c r="A27" s="84"/>
      <c r="B27" s="14"/>
      <c r="C27" s="1"/>
      <c r="D27" s="1"/>
      <c r="E27" s="1"/>
      <c r="F27" s="33"/>
      <c r="G27" s="1"/>
      <c r="H27" s="32"/>
      <c r="I27" s="32"/>
      <c r="J27" s="1"/>
      <c r="K27" s="1"/>
      <c r="L27" s="1"/>
      <c r="M27" s="1"/>
      <c r="N27" s="1"/>
      <c r="O27" s="1"/>
      <c r="P27" s="1"/>
      <c r="Q27" s="1"/>
      <c r="R27" s="1"/>
      <c r="S27" s="12"/>
      <c r="T27" s="3"/>
    </row>
    <row r="28" spans="1:20" ht="24.75" customHeight="1" thickBot="1">
      <c r="A28" s="84"/>
      <c r="B28" s="14"/>
      <c r="C28" s="1"/>
      <c r="D28" s="1"/>
      <c r="E28" s="1"/>
      <c r="F28" s="33"/>
      <c r="G28" s="1"/>
      <c r="H28" s="32"/>
      <c r="I28" s="32"/>
      <c r="J28" s="1"/>
      <c r="K28" s="1"/>
      <c r="L28" s="1"/>
      <c r="M28" s="1"/>
      <c r="N28" s="1"/>
      <c r="O28" s="1"/>
      <c r="P28" s="1"/>
      <c r="Q28" s="1"/>
      <c r="R28" s="1"/>
      <c r="S28" s="12"/>
      <c r="T28" s="3"/>
    </row>
    <row r="29" spans="1:20" ht="24.75" customHeight="1" thickBot="1">
      <c r="A29" s="84"/>
      <c r="B29" s="14"/>
      <c r="C29" s="1"/>
      <c r="D29" s="1"/>
      <c r="E29" s="1"/>
      <c r="F29" s="33" t="s">
        <v>370</v>
      </c>
      <c r="G29" s="50" t="s">
        <v>913</v>
      </c>
      <c r="H29" s="32" t="s">
        <v>660</v>
      </c>
      <c r="I29" s="32">
        <v>0</v>
      </c>
      <c r="J29" s="1"/>
      <c r="K29" s="1"/>
      <c r="L29" s="1"/>
      <c r="M29" s="1"/>
      <c r="N29" s="1"/>
      <c r="O29" s="1"/>
      <c r="P29" s="1"/>
      <c r="Q29" s="1"/>
      <c r="R29" s="53"/>
      <c r="S29" s="11" t="s">
        <v>37</v>
      </c>
      <c r="T29" s="3"/>
    </row>
    <row r="30" spans="1:20" ht="24.75" customHeight="1" thickBot="1">
      <c r="A30" s="84"/>
      <c r="B30" s="14"/>
      <c r="C30" s="1"/>
      <c r="D30" s="1"/>
      <c r="E30" s="1"/>
      <c r="F30" s="33"/>
      <c r="G30" s="1"/>
      <c r="H30" s="32"/>
      <c r="I30" s="32"/>
      <c r="J30" s="1"/>
      <c r="K30" s="1"/>
      <c r="L30" s="1"/>
      <c r="M30" s="1"/>
      <c r="N30" s="1"/>
      <c r="O30" s="1"/>
      <c r="P30" s="1"/>
      <c r="Q30" s="1"/>
      <c r="R30" s="53"/>
      <c r="S30" s="11"/>
      <c r="T30" s="3"/>
    </row>
    <row r="31" spans="1:20" ht="24.75" customHeight="1" thickBot="1">
      <c r="A31" s="84"/>
      <c r="B31" s="14"/>
      <c r="C31" s="1"/>
      <c r="D31" s="1"/>
      <c r="E31" s="1"/>
      <c r="F31" s="33"/>
      <c r="G31" s="1"/>
      <c r="H31" s="32"/>
      <c r="I31" s="32"/>
      <c r="J31" s="1"/>
      <c r="K31" s="1"/>
      <c r="L31" s="1"/>
      <c r="M31" s="1"/>
      <c r="N31" s="1"/>
      <c r="O31" s="1"/>
      <c r="P31" s="1"/>
      <c r="Q31" s="1"/>
      <c r="R31" s="53"/>
      <c r="S31" s="11"/>
      <c r="T31" s="3"/>
    </row>
    <row r="32" spans="1:20" ht="24.75" customHeight="1" thickBot="1">
      <c r="A32" s="84"/>
      <c r="B32" s="31" t="s">
        <v>363</v>
      </c>
      <c r="C32" s="32" t="s">
        <v>366</v>
      </c>
      <c r="D32" s="33">
        <v>25</v>
      </c>
      <c r="E32" s="4">
        <v>25</v>
      </c>
      <c r="F32" s="20"/>
      <c r="G32" s="1"/>
      <c r="H32" s="1"/>
      <c r="I32" s="2"/>
      <c r="J32" s="1"/>
      <c r="K32" s="1"/>
      <c r="L32" s="1"/>
      <c r="M32" s="1"/>
      <c r="N32" s="1"/>
      <c r="O32" s="1"/>
      <c r="P32" s="1"/>
      <c r="Q32" s="1"/>
      <c r="R32" s="53"/>
      <c r="S32" s="11"/>
      <c r="T32" s="3"/>
    </row>
    <row r="33" spans="1:20" ht="24.75" customHeight="1" thickBot="1">
      <c r="A33" s="84"/>
      <c r="B33" s="14"/>
      <c r="C33" s="1"/>
      <c r="D33" s="1"/>
      <c r="E33" s="1"/>
      <c r="F33" s="32" t="s">
        <v>371</v>
      </c>
      <c r="G33" s="50" t="s">
        <v>914</v>
      </c>
      <c r="H33" s="32" t="s">
        <v>661</v>
      </c>
      <c r="I33" s="32">
        <v>100</v>
      </c>
      <c r="J33" s="1"/>
      <c r="K33" s="1"/>
      <c r="L33" s="1"/>
      <c r="M33" s="1"/>
      <c r="N33" s="1"/>
      <c r="O33" s="1"/>
      <c r="P33" s="1"/>
      <c r="Q33" s="1"/>
      <c r="R33" s="102">
        <v>15300000</v>
      </c>
      <c r="S33" s="11" t="s">
        <v>37</v>
      </c>
      <c r="T33" s="3"/>
    </row>
    <row r="34" spans="1:20" ht="24.75" customHeight="1" thickBot="1">
      <c r="A34" s="84"/>
      <c r="B34" s="14"/>
      <c r="C34" s="1"/>
      <c r="D34" s="1"/>
      <c r="E34" s="1"/>
      <c r="F34" s="32"/>
      <c r="G34" s="1"/>
      <c r="H34" s="32"/>
      <c r="I34" s="32"/>
      <c r="J34" s="1"/>
      <c r="K34" s="1"/>
      <c r="L34" s="1"/>
      <c r="M34" s="1"/>
      <c r="N34" s="1"/>
      <c r="O34" s="1"/>
      <c r="P34" s="1"/>
      <c r="Q34" s="1"/>
      <c r="R34" s="53"/>
      <c r="S34" s="11"/>
      <c r="T34" s="3"/>
    </row>
    <row r="35" spans="1:20" ht="24.75" customHeight="1" thickBot="1">
      <c r="A35" s="84"/>
      <c r="B35" s="14"/>
      <c r="C35" s="1"/>
      <c r="D35" s="1"/>
      <c r="E35" s="1"/>
      <c r="F35" s="32"/>
      <c r="G35" s="1"/>
      <c r="H35" s="32"/>
      <c r="I35" s="32"/>
      <c r="J35" s="1"/>
      <c r="K35" s="1"/>
      <c r="L35" s="1"/>
      <c r="M35" s="1"/>
      <c r="N35" s="1"/>
      <c r="O35" s="1"/>
      <c r="P35" s="1"/>
      <c r="Q35" s="1"/>
      <c r="R35" s="53"/>
      <c r="S35" s="11"/>
      <c r="T35" s="3"/>
    </row>
    <row r="36" spans="1:20" ht="24.75" customHeight="1" thickBot="1">
      <c r="A36" s="84"/>
      <c r="B36" s="14"/>
      <c r="C36" s="1"/>
      <c r="D36" s="1"/>
      <c r="E36" s="1"/>
      <c r="F36" s="32" t="s">
        <v>372</v>
      </c>
      <c r="G36" s="12" t="s">
        <v>913</v>
      </c>
      <c r="H36" s="32" t="s">
        <v>662</v>
      </c>
      <c r="I36" s="32">
        <v>1</v>
      </c>
      <c r="J36" s="1"/>
      <c r="K36" s="1"/>
      <c r="L36" s="1"/>
      <c r="M36" s="1"/>
      <c r="N36" s="1"/>
      <c r="O36" s="1"/>
      <c r="P36" s="1"/>
      <c r="Q36" s="1"/>
      <c r="R36" s="53"/>
      <c r="S36" s="11" t="s">
        <v>37</v>
      </c>
      <c r="T36" s="3"/>
    </row>
    <row r="37" spans="1:20" ht="24.75" customHeight="1" thickBot="1">
      <c r="A37" s="84"/>
      <c r="B37" s="14"/>
      <c r="C37" s="1"/>
      <c r="D37" s="1"/>
      <c r="E37" s="1"/>
      <c r="F37" s="32"/>
      <c r="G37" s="1"/>
      <c r="H37" s="32"/>
      <c r="I37" s="32"/>
      <c r="J37" s="1"/>
      <c r="K37" s="1"/>
      <c r="L37" s="1"/>
      <c r="M37" s="1"/>
      <c r="N37" s="1"/>
      <c r="O37" s="1"/>
      <c r="P37" s="1"/>
      <c r="Q37" s="1"/>
      <c r="R37" s="53"/>
      <c r="S37" s="11"/>
      <c r="T37" s="3"/>
    </row>
    <row r="38" spans="1:20" ht="24.75" customHeight="1" thickBot="1">
      <c r="A38" s="84"/>
      <c r="B38" s="14"/>
      <c r="C38" s="1"/>
      <c r="D38" s="1"/>
      <c r="E38" s="1"/>
      <c r="F38" s="32"/>
      <c r="G38" s="1"/>
      <c r="H38" s="32"/>
      <c r="I38" s="32"/>
      <c r="J38" s="1"/>
      <c r="K38" s="1"/>
      <c r="L38" s="1"/>
      <c r="M38" s="1"/>
      <c r="N38" s="1"/>
      <c r="O38" s="1"/>
      <c r="P38" s="1"/>
      <c r="Q38" s="1"/>
      <c r="R38" s="53"/>
      <c r="S38" s="11"/>
      <c r="T38" s="3"/>
    </row>
    <row r="39" spans="1:20" ht="24.75" customHeight="1" thickBot="1">
      <c r="A39" s="84"/>
      <c r="B39" s="31" t="s">
        <v>364</v>
      </c>
      <c r="C39" s="32" t="s">
        <v>366</v>
      </c>
      <c r="D39" s="33">
        <v>25</v>
      </c>
      <c r="E39" s="4">
        <v>25</v>
      </c>
      <c r="F39" s="21"/>
      <c r="G39" s="1"/>
      <c r="H39" s="1"/>
      <c r="I39" s="2"/>
      <c r="J39" s="1"/>
      <c r="K39" s="1"/>
      <c r="L39" s="1"/>
      <c r="M39" s="1"/>
      <c r="N39" s="1"/>
      <c r="O39" s="1"/>
      <c r="P39" s="1"/>
      <c r="Q39" s="1"/>
      <c r="R39" s="53"/>
      <c r="S39" s="11"/>
      <c r="T39" s="3"/>
    </row>
    <row r="40" spans="1:20" ht="24.75" customHeight="1" thickBot="1">
      <c r="A40" s="84"/>
      <c r="B40" s="14"/>
      <c r="C40" s="1"/>
      <c r="D40" s="1"/>
      <c r="E40" s="1"/>
      <c r="F40" s="32" t="s">
        <v>373</v>
      </c>
      <c r="G40" s="12" t="s">
        <v>915</v>
      </c>
      <c r="H40" s="32" t="s">
        <v>654</v>
      </c>
      <c r="I40" s="32">
        <v>1</v>
      </c>
      <c r="J40" s="1"/>
      <c r="K40" s="1"/>
      <c r="L40" s="1"/>
      <c r="M40" s="1"/>
      <c r="N40" s="1"/>
      <c r="O40" s="1"/>
      <c r="P40" s="1"/>
      <c r="Q40" s="1"/>
      <c r="R40" s="53">
        <v>9000000</v>
      </c>
      <c r="S40" s="11" t="s">
        <v>37</v>
      </c>
      <c r="T40" s="3"/>
    </row>
    <row r="41" spans="1:20" ht="24.75" customHeight="1" thickBot="1">
      <c r="A41" s="84"/>
      <c r="B41" s="14"/>
      <c r="C41" s="1"/>
      <c r="D41" s="1"/>
      <c r="E41" s="1"/>
      <c r="F41" s="32"/>
      <c r="G41" s="1"/>
      <c r="H41" s="32"/>
      <c r="I41" s="32"/>
      <c r="J41" s="1"/>
      <c r="K41" s="1"/>
      <c r="L41" s="1"/>
      <c r="M41" s="1"/>
      <c r="N41" s="1"/>
      <c r="O41" s="1"/>
      <c r="P41" s="1"/>
      <c r="Q41" s="1"/>
      <c r="R41" s="53"/>
      <c r="S41" s="11"/>
      <c r="T41" s="3"/>
    </row>
    <row r="42" spans="1:20" ht="24.75" customHeight="1" thickBot="1">
      <c r="A42" s="84"/>
      <c r="B42" s="14"/>
      <c r="C42" s="1"/>
      <c r="D42" s="1"/>
      <c r="E42" s="1"/>
      <c r="F42" s="32"/>
      <c r="G42" s="1"/>
      <c r="H42" s="32"/>
      <c r="I42" s="32"/>
      <c r="J42" s="1"/>
      <c r="K42" s="1"/>
      <c r="L42" s="1"/>
      <c r="M42" s="1"/>
      <c r="N42" s="1"/>
      <c r="O42" s="1"/>
      <c r="P42" s="1"/>
      <c r="Q42" s="1"/>
      <c r="R42" s="53"/>
      <c r="S42" s="11"/>
      <c r="T42" s="3"/>
    </row>
    <row r="43" spans="1:20" ht="24.75" customHeight="1" thickBot="1">
      <c r="A43" s="84"/>
      <c r="B43" s="14"/>
      <c r="C43" s="1"/>
      <c r="D43" s="1"/>
      <c r="E43" s="1"/>
      <c r="F43" s="33" t="s">
        <v>374</v>
      </c>
      <c r="G43" s="50" t="s">
        <v>916</v>
      </c>
      <c r="H43" s="32" t="s">
        <v>663</v>
      </c>
      <c r="I43" s="32">
        <v>1</v>
      </c>
      <c r="J43" s="1"/>
      <c r="K43" s="1"/>
      <c r="L43" s="1"/>
      <c r="M43" s="1"/>
      <c r="N43" s="1"/>
      <c r="O43" s="1"/>
      <c r="P43" s="1"/>
      <c r="Q43" s="1"/>
      <c r="R43" s="53">
        <v>3000000</v>
      </c>
      <c r="S43" s="11" t="s">
        <v>37</v>
      </c>
      <c r="T43" s="3"/>
    </row>
    <row r="44" spans="1:20" ht="24.75" customHeight="1" thickBot="1">
      <c r="A44" s="84"/>
      <c r="B44" s="14"/>
      <c r="C44" s="1"/>
      <c r="D44" s="1"/>
      <c r="E44" s="1"/>
      <c r="F44" s="33"/>
      <c r="G44" s="1"/>
      <c r="H44" s="32"/>
      <c r="I44" s="32"/>
      <c r="J44" s="1"/>
      <c r="K44" s="1"/>
      <c r="L44" s="1"/>
      <c r="M44" s="1"/>
      <c r="N44" s="1"/>
      <c r="O44" s="1"/>
      <c r="P44" s="1"/>
      <c r="Q44" s="1"/>
      <c r="R44" s="53"/>
      <c r="S44" s="11"/>
      <c r="T44" s="3"/>
    </row>
    <row r="45" spans="1:20" ht="24.75" customHeight="1" thickBot="1">
      <c r="A45" s="84"/>
      <c r="B45" s="14"/>
      <c r="C45" s="1"/>
      <c r="D45" s="1"/>
      <c r="E45" s="1"/>
      <c r="F45" s="33"/>
      <c r="G45" s="1"/>
      <c r="H45" s="32"/>
      <c r="I45" s="32"/>
      <c r="J45" s="1"/>
      <c r="K45" s="1"/>
      <c r="L45" s="1"/>
      <c r="M45" s="1"/>
      <c r="N45" s="1"/>
      <c r="O45" s="1"/>
      <c r="P45" s="1"/>
      <c r="Q45" s="1"/>
      <c r="R45" s="53"/>
      <c r="S45" s="11"/>
      <c r="T45" s="3"/>
    </row>
    <row r="46" spans="1:20" ht="24.75" customHeight="1" thickBot="1">
      <c r="A46" s="84"/>
      <c r="B46" s="14"/>
      <c r="C46" s="1"/>
      <c r="D46" s="1"/>
      <c r="E46" s="1"/>
      <c r="F46" s="33" t="s">
        <v>375</v>
      </c>
      <c r="G46" s="50" t="s">
        <v>917</v>
      </c>
      <c r="H46" s="32" t="s">
        <v>663</v>
      </c>
      <c r="I46" s="32">
        <v>1</v>
      </c>
      <c r="J46" s="1"/>
      <c r="K46" s="1"/>
      <c r="L46" s="1"/>
      <c r="M46" s="1"/>
      <c r="N46" s="1"/>
      <c r="O46" s="1"/>
      <c r="P46" s="1"/>
      <c r="Q46" s="1"/>
      <c r="R46" s="53">
        <v>2400000</v>
      </c>
      <c r="S46" s="11" t="s">
        <v>37</v>
      </c>
      <c r="T46" s="3"/>
    </row>
    <row r="47" spans="1:20" ht="24.75" customHeight="1" thickBot="1">
      <c r="A47" s="84"/>
      <c r="B47" s="14"/>
      <c r="C47" s="1"/>
      <c r="D47" s="1"/>
      <c r="E47" s="1"/>
      <c r="F47" s="33"/>
      <c r="G47" s="1"/>
      <c r="H47" s="32"/>
      <c r="I47" s="32"/>
      <c r="J47" s="1"/>
      <c r="K47" s="1"/>
      <c r="L47" s="1"/>
      <c r="M47" s="1"/>
      <c r="N47" s="1"/>
      <c r="O47" s="1"/>
      <c r="P47" s="1"/>
      <c r="Q47" s="1"/>
      <c r="R47" s="53"/>
      <c r="S47" s="11"/>
      <c r="T47" s="3"/>
    </row>
    <row r="48" spans="1:20" ht="24.75" customHeight="1" thickBot="1">
      <c r="A48" s="84"/>
      <c r="B48" s="14"/>
      <c r="C48" s="1"/>
      <c r="D48" s="1"/>
      <c r="E48" s="1"/>
      <c r="F48" s="33"/>
      <c r="G48" s="1"/>
      <c r="H48" s="32"/>
      <c r="I48" s="32"/>
      <c r="J48" s="1"/>
      <c r="K48" s="1"/>
      <c r="L48" s="1"/>
      <c r="M48" s="1"/>
      <c r="N48" s="1"/>
      <c r="O48" s="1"/>
      <c r="P48" s="1"/>
      <c r="Q48" s="1"/>
      <c r="R48" s="53"/>
      <c r="S48" s="11"/>
      <c r="T48" s="3"/>
    </row>
    <row r="49" spans="1:20" ht="24.75" customHeight="1" thickBot="1">
      <c r="A49" s="84"/>
      <c r="B49" s="14"/>
      <c r="C49" s="1"/>
      <c r="D49" s="1"/>
      <c r="E49" s="1"/>
      <c r="F49" s="32" t="s">
        <v>376</v>
      </c>
      <c r="G49" s="50" t="s">
        <v>918</v>
      </c>
      <c r="H49" s="32" t="s">
        <v>664</v>
      </c>
      <c r="I49" s="32">
        <v>1</v>
      </c>
      <c r="J49" s="1"/>
      <c r="K49" s="1"/>
      <c r="L49" s="1"/>
      <c r="M49" s="1"/>
      <c r="N49" s="1"/>
      <c r="O49" s="1"/>
      <c r="P49" s="1"/>
      <c r="Q49" s="1"/>
      <c r="R49" s="53">
        <v>20471500</v>
      </c>
      <c r="S49" s="11" t="s">
        <v>37</v>
      </c>
      <c r="T49" s="3"/>
    </row>
    <row r="50" spans="1:20" ht="24.75" customHeight="1" thickBot="1">
      <c r="A50" s="84"/>
      <c r="B50" s="14"/>
      <c r="C50" s="1"/>
      <c r="D50" s="1"/>
      <c r="E50" s="1"/>
      <c r="F50" s="32"/>
      <c r="G50" s="1"/>
      <c r="H50" s="32"/>
      <c r="I50" s="32"/>
      <c r="J50" s="1"/>
      <c r="K50" s="1"/>
      <c r="L50" s="1"/>
      <c r="M50" s="1"/>
      <c r="N50" s="1"/>
      <c r="O50" s="1"/>
      <c r="P50" s="1"/>
      <c r="Q50" s="1"/>
      <c r="R50" s="53"/>
      <c r="S50" s="11"/>
      <c r="T50" s="3"/>
    </row>
    <row r="51" spans="1:20" ht="24.75" customHeight="1" thickBot="1">
      <c r="A51" s="84"/>
      <c r="B51" s="14"/>
      <c r="C51" s="1"/>
      <c r="D51" s="1"/>
      <c r="E51" s="1"/>
      <c r="F51" s="32"/>
      <c r="G51" s="1"/>
      <c r="H51" s="32"/>
      <c r="I51" s="32"/>
      <c r="J51" s="1"/>
      <c r="K51" s="1"/>
      <c r="L51" s="1"/>
      <c r="M51" s="1"/>
      <c r="N51" s="1"/>
      <c r="O51" s="1"/>
      <c r="P51" s="1"/>
      <c r="Q51" s="1"/>
      <c r="R51" s="53"/>
      <c r="S51" s="11"/>
      <c r="T51" s="3"/>
    </row>
    <row r="52" spans="1:20" ht="26.25" customHeight="1" thickBot="1">
      <c r="A52" s="84"/>
      <c r="B52" s="14"/>
      <c r="C52" s="1"/>
      <c r="D52" s="1"/>
      <c r="E52" s="1"/>
      <c r="F52" s="32" t="s">
        <v>377</v>
      </c>
      <c r="G52" s="12" t="s">
        <v>919</v>
      </c>
      <c r="H52" s="32" t="s">
        <v>655</v>
      </c>
      <c r="I52" s="32">
        <v>1</v>
      </c>
      <c r="J52" s="1"/>
      <c r="K52" s="1"/>
      <c r="L52" s="1"/>
      <c r="M52" s="1"/>
      <c r="N52" s="1"/>
      <c r="O52" s="1"/>
      <c r="P52" s="1"/>
      <c r="Q52" s="1"/>
      <c r="R52" s="53">
        <v>3000000</v>
      </c>
      <c r="S52" s="11" t="s">
        <v>37</v>
      </c>
      <c r="T52" s="3"/>
    </row>
    <row r="53" spans="1:20" ht="26.25" customHeight="1" thickBot="1">
      <c r="A53" s="84"/>
      <c r="B53" s="14"/>
      <c r="C53" s="1"/>
      <c r="D53" s="1"/>
      <c r="E53" s="1"/>
      <c r="F53" s="32"/>
      <c r="G53" s="1"/>
      <c r="H53" s="32"/>
      <c r="I53" s="32"/>
      <c r="J53" s="1"/>
      <c r="K53" s="1"/>
      <c r="L53" s="1"/>
      <c r="M53" s="1"/>
      <c r="N53" s="1"/>
      <c r="O53" s="1"/>
      <c r="P53" s="1"/>
      <c r="Q53" s="1"/>
      <c r="R53" s="53"/>
      <c r="S53" s="11"/>
      <c r="T53" s="3"/>
    </row>
    <row r="54" spans="1:20" ht="26.25" customHeight="1" thickBot="1">
      <c r="A54" s="84"/>
      <c r="B54" s="14"/>
      <c r="C54" s="1"/>
      <c r="D54" s="1"/>
      <c r="E54" s="1"/>
      <c r="F54" s="32"/>
      <c r="G54" s="1"/>
      <c r="H54" s="32"/>
      <c r="I54" s="32"/>
      <c r="J54" s="1"/>
      <c r="K54" s="1"/>
      <c r="L54" s="1"/>
      <c r="M54" s="1"/>
      <c r="N54" s="1"/>
      <c r="O54" s="1"/>
      <c r="P54" s="1"/>
      <c r="Q54" s="1"/>
      <c r="R54" s="53"/>
      <c r="S54" s="11"/>
      <c r="T54" s="3"/>
    </row>
    <row r="55" spans="1:20" ht="24.75" customHeight="1" thickBot="1">
      <c r="A55" s="84"/>
      <c r="B55" s="14"/>
      <c r="C55" s="1"/>
      <c r="D55" s="1"/>
      <c r="E55" s="1"/>
      <c r="F55" s="32" t="s">
        <v>378</v>
      </c>
      <c r="G55" s="56" t="s">
        <v>920</v>
      </c>
      <c r="H55" s="32" t="s">
        <v>665</v>
      </c>
      <c r="I55" s="32">
        <v>1</v>
      </c>
      <c r="J55" s="1"/>
      <c r="K55" s="1"/>
      <c r="L55" s="1"/>
      <c r="M55" s="1"/>
      <c r="N55" s="1"/>
      <c r="O55" s="1"/>
      <c r="P55" s="1"/>
      <c r="Q55" s="1"/>
      <c r="R55" s="53">
        <v>6510000</v>
      </c>
      <c r="S55" s="11" t="s">
        <v>37</v>
      </c>
      <c r="T55" s="3"/>
    </row>
    <row r="56" spans="1:20" ht="24.75" customHeight="1" thickBot="1">
      <c r="A56" s="84"/>
      <c r="B56" s="14"/>
      <c r="C56" s="1"/>
      <c r="D56" s="1"/>
      <c r="E56" s="1"/>
      <c r="F56" s="32"/>
      <c r="G56" s="1"/>
      <c r="H56" s="32"/>
      <c r="I56" s="32"/>
      <c r="J56" s="1"/>
      <c r="K56" s="1"/>
      <c r="L56" s="1"/>
      <c r="M56" s="1"/>
      <c r="N56" s="1"/>
      <c r="O56" s="1"/>
      <c r="P56" s="1"/>
      <c r="Q56" s="1"/>
      <c r="R56" s="53"/>
      <c r="S56" s="11"/>
      <c r="T56" s="3"/>
    </row>
    <row r="57" spans="1:20" ht="24.75" customHeight="1" thickBot="1">
      <c r="A57" s="84"/>
      <c r="B57" s="14"/>
      <c r="C57" s="1"/>
      <c r="D57" s="1"/>
      <c r="E57" s="1"/>
      <c r="F57" s="32"/>
      <c r="G57" s="1"/>
      <c r="H57" s="32"/>
      <c r="I57" s="32"/>
      <c r="J57" s="1"/>
      <c r="K57" s="1"/>
      <c r="L57" s="1"/>
      <c r="M57" s="1"/>
      <c r="N57" s="1"/>
      <c r="O57" s="1"/>
      <c r="P57" s="1"/>
      <c r="Q57" s="1"/>
      <c r="R57" s="53"/>
      <c r="S57" s="11"/>
      <c r="T57" s="3"/>
    </row>
    <row r="58" spans="1:20" ht="24.75" customHeight="1" thickBot="1">
      <c r="A58" s="84"/>
      <c r="B58" s="14"/>
      <c r="C58" s="1"/>
      <c r="D58" s="1"/>
      <c r="E58" s="1"/>
      <c r="F58" s="32" t="s">
        <v>379</v>
      </c>
      <c r="G58" s="56" t="s">
        <v>921</v>
      </c>
      <c r="H58" s="32" t="s">
        <v>665</v>
      </c>
      <c r="I58" s="32">
        <v>1</v>
      </c>
      <c r="J58" s="1"/>
      <c r="K58" s="1"/>
      <c r="L58" s="1"/>
      <c r="M58" s="1"/>
      <c r="N58" s="1"/>
      <c r="O58" s="1"/>
      <c r="P58" s="1"/>
      <c r="Q58" s="1"/>
      <c r="R58" s="53">
        <v>15700000</v>
      </c>
      <c r="S58" s="11" t="s">
        <v>37</v>
      </c>
      <c r="T58" s="3"/>
    </row>
    <row r="59" spans="1:20" ht="24.75" customHeight="1" thickBot="1">
      <c r="A59" s="84"/>
      <c r="B59" s="14"/>
      <c r="C59" s="1"/>
      <c r="D59" s="1"/>
      <c r="E59" s="1"/>
      <c r="F59" s="32"/>
      <c r="G59" s="1"/>
      <c r="H59" s="32"/>
      <c r="I59" s="32"/>
      <c r="J59" s="1"/>
      <c r="K59" s="1"/>
      <c r="L59" s="1"/>
      <c r="M59" s="1"/>
      <c r="N59" s="1"/>
      <c r="O59" s="1"/>
      <c r="P59" s="1"/>
      <c r="Q59" s="1"/>
      <c r="R59" s="53"/>
      <c r="S59" s="11"/>
      <c r="T59" s="3"/>
    </row>
    <row r="60" spans="1:20" ht="24.75" customHeight="1" thickBot="1">
      <c r="A60" s="84"/>
      <c r="B60" s="14"/>
      <c r="C60" s="1"/>
      <c r="D60" s="1"/>
      <c r="E60" s="1"/>
      <c r="F60" s="32"/>
      <c r="G60" s="1"/>
      <c r="H60" s="32"/>
      <c r="I60" s="32"/>
      <c r="J60" s="1"/>
      <c r="K60" s="1"/>
      <c r="L60" s="1"/>
      <c r="M60" s="1"/>
      <c r="N60" s="1"/>
      <c r="O60" s="1"/>
      <c r="P60" s="1"/>
      <c r="Q60" s="1"/>
      <c r="R60" s="53"/>
      <c r="S60" s="11"/>
      <c r="T60" s="3"/>
    </row>
    <row r="61" spans="1:20" ht="24.75" customHeight="1" thickBot="1">
      <c r="A61" s="84"/>
      <c r="B61" s="14"/>
      <c r="C61" s="1"/>
      <c r="D61" s="1"/>
      <c r="E61" s="1"/>
      <c r="F61" s="32" t="s">
        <v>380</v>
      </c>
      <c r="G61" s="12" t="s">
        <v>922</v>
      </c>
      <c r="H61" s="32" t="s">
        <v>665</v>
      </c>
      <c r="I61" s="32">
        <v>1</v>
      </c>
      <c r="J61" s="1"/>
      <c r="K61" s="1"/>
      <c r="L61" s="1"/>
      <c r="M61" s="1"/>
      <c r="N61" s="1"/>
      <c r="O61" s="1"/>
      <c r="P61" s="1"/>
      <c r="Q61" s="1"/>
      <c r="R61" s="53">
        <v>1500000</v>
      </c>
      <c r="S61" s="11" t="s">
        <v>37</v>
      </c>
      <c r="T61" s="3"/>
    </row>
    <row r="62" spans="1:20" ht="24.75" customHeight="1" thickBot="1">
      <c r="A62" s="84"/>
      <c r="B62" s="14"/>
      <c r="C62" s="1"/>
      <c r="D62" s="1"/>
      <c r="E62" s="1"/>
      <c r="F62" s="32"/>
      <c r="G62" s="1"/>
      <c r="H62" s="32"/>
      <c r="I62" s="32"/>
      <c r="J62" s="1"/>
      <c r="K62" s="1"/>
      <c r="L62" s="1"/>
      <c r="M62" s="1"/>
      <c r="N62" s="1"/>
      <c r="O62" s="1"/>
      <c r="P62" s="1"/>
      <c r="Q62" s="1"/>
      <c r="R62" s="53"/>
      <c r="S62" s="11"/>
      <c r="T62" s="3"/>
    </row>
    <row r="63" spans="1:20" ht="24.75" customHeight="1" thickBot="1">
      <c r="A63" s="84"/>
      <c r="B63" s="14"/>
      <c r="C63" s="1"/>
      <c r="D63" s="1"/>
      <c r="E63" s="1"/>
      <c r="F63" s="32"/>
      <c r="G63" s="1"/>
      <c r="H63" s="32"/>
      <c r="I63" s="32"/>
      <c r="J63" s="1"/>
      <c r="K63" s="1"/>
      <c r="L63" s="1"/>
      <c r="M63" s="1"/>
      <c r="N63" s="1"/>
      <c r="O63" s="1"/>
      <c r="P63" s="1"/>
      <c r="Q63" s="1"/>
      <c r="R63" s="53"/>
      <c r="S63" s="11"/>
      <c r="T63" s="3"/>
    </row>
    <row r="64" spans="1:20" ht="24.75" customHeight="1" thickBot="1">
      <c r="A64" s="84"/>
      <c r="B64" s="31" t="s">
        <v>365</v>
      </c>
      <c r="C64" s="32" t="s">
        <v>366</v>
      </c>
      <c r="D64" s="33">
        <v>25</v>
      </c>
      <c r="E64" s="1">
        <v>25</v>
      </c>
      <c r="F64" s="32"/>
      <c r="G64" s="1"/>
      <c r="H64" s="32"/>
      <c r="I64" s="32"/>
      <c r="J64" s="1"/>
      <c r="K64" s="1"/>
      <c r="L64" s="1"/>
      <c r="M64" s="1"/>
      <c r="N64" s="1"/>
      <c r="O64" s="1"/>
      <c r="P64" s="1"/>
      <c r="Q64" s="1"/>
      <c r="R64" s="53"/>
      <c r="S64" s="11"/>
      <c r="T64" s="3"/>
    </row>
    <row r="65" spans="1:20" ht="24.75" customHeight="1" thickBot="1">
      <c r="A65" s="84"/>
      <c r="B65" s="14"/>
      <c r="C65" s="1"/>
      <c r="D65" s="1"/>
      <c r="E65" s="1"/>
      <c r="F65" s="32" t="s">
        <v>381</v>
      </c>
      <c r="G65" s="56" t="s">
        <v>923</v>
      </c>
      <c r="H65" s="32" t="s">
        <v>666</v>
      </c>
      <c r="I65" s="32">
        <v>15</v>
      </c>
      <c r="J65" s="1"/>
      <c r="K65" s="1"/>
      <c r="L65" s="1"/>
      <c r="M65" s="1"/>
      <c r="N65" s="1"/>
      <c r="O65" s="1"/>
      <c r="P65" s="1"/>
      <c r="Q65" s="1"/>
      <c r="R65" s="53">
        <v>7200000</v>
      </c>
      <c r="S65" s="11" t="s">
        <v>37</v>
      </c>
      <c r="T65" s="3"/>
    </row>
    <row r="66" spans="1:20" ht="24.75" customHeight="1" thickBot="1">
      <c r="A66" s="84"/>
      <c r="B66" s="14"/>
      <c r="C66" s="1"/>
      <c r="D66" s="1"/>
      <c r="E66" s="1"/>
      <c r="F66" s="32"/>
      <c r="G66" s="1"/>
      <c r="H66" s="32"/>
      <c r="I66" s="32"/>
      <c r="J66" s="1"/>
      <c r="K66" s="1"/>
      <c r="L66" s="1"/>
      <c r="M66" s="1"/>
      <c r="N66" s="1"/>
      <c r="O66" s="1"/>
      <c r="P66" s="1"/>
      <c r="Q66" s="1"/>
      <c r="R66" s="53"/>
      <c r="S66" s="11"/>
      <c r="T66" s="3"/>
    </row>
    <row r="67" spans="1:20" ht="24.75" customHeight="1" thickBot="1">
      <c r="A67" s="84"/>
      <c r="B67" s="14"/>
      <c r="C67" s="1"/>
      <c r="D67" s="1"/>
      <c r="E67" s="1"/>
      <c r="F67" s="32"/>
      <c r="G67" s="1"/>
      <c r="H67" s="32"/>
      <c r="I67" s="32"/>
      <c r="J67" s="1"/>
      <c r="K67" s="1"/>
      <c r="L67" s="1"/>
      <c r="M67" s="1"/>
      <c r="N67" s="1"/>
      <c r="O67" s="1"/>
      <c r="P67" s="1"/>
      <c r="Q67" s="1"/>
      <c r="R67" s="53"/>
      <c r="S67" s="11"/>
      <c r="T67" s="3"/>
    </row>
    <row r="68" spans="1:20" ht="24.75" customHeight="1" thickBot="1">
      <c r="A68" s="84"/>
      <c r="B68" s="14"/>
      <c r="C68" s="1"/>
      <c r="D68" s="1"/>
      <c r="E68" s="1"/>
      <c r="F68" s="32" t="s">
        <v>382</v>
      </c>
      <c r="G68" s="50" t="s">
        <v>924</v>
      </c>
      <c r="H68" s="32" t="s">
        <v>667</v>
      </c>
      <c r="I68" s="32">
        <v>1</v>
      </c>
      <c r="J68" s="1"/>
      <c r="K68" s="1"/>
      <c r="L68" s="1"/>
      <c r="M68" s="1"/>
      <c r="N68" s="1"/>
      <c r="O68" s="1"/>
      <c r="P68" s="1"/>
      <c r="Q68" s="1"/>
      <c r="R68" s="53">
        <v>15600000</v>
      </c>
      <c r="S68" s="11" t="s">
        <v>37</v>
      </c>
      <c r="T68" s="3"/>
    </row>
    <row r="69" spans="1:20" ht="24.75" customHeight="1" thickBot="1">
      <c r="A69" s="84"/>
      <c r="B69" s="14"/>
      <c r="C69" s="1"/>
      <c r="D69" s="1"/>
      <c r="E69" s="1"/>
      <c r="F69" s="32"/>
      <c r="G69" s="1"/>
      <c r="H69" s="32"/>
      <c r="I69" s="32"/>
      <c r="J69" s="1"/>
      <c r="K69" s="1"/>
      <c r="L69" s="1"/>
      <c r="M69" s="1"/>
      <c r="N69" s="1"/>
      <c r="O69" s="1"/>
      <c r="P69" s="1"/>
      <c r="Q69" s="1"/>
      <c r="R69" s="53"/>
      <c r="S69" s="11"/>
      <c r="T69" s="3"/>
    </row>
    <row r="70" spans="1:20" ht="24.75" customHeight="1" thickBot="1">
      <c r="A70" s="84"/>
      <c r="B70" s="14"/>
      <c r="C70" s="1"/>
      <c r="D70" s="1"/>
      <c r="E70" s="1"/>
      <c r="F70" s="32"/>
      <c r="G70" s="1"/>
      <c r="H70" s="32"/>
      <c r="I70" s="32"/>
      <c r="J70" s="1"/>
      <c r="K70" s="1"/>
      <c r="L70" s="1"/>
      <c r="M70" s="1"/>
      <c r="N70" s="1"/>
      <c r="O70" s="1"/>
      <c r="P70" s="1"/>
      <c r="Q70" s="1"/>
      <c r="R70" s="53"/>
      <c r="S70" s="11"/>
      <c r="T70" s="3"/>
    </row>
    <row r="71" spans="1:20" ht="24.75" customHeight="1" thickBot="1">
      <c r="A71" s="84"/>
      <c r="B71" s="14"/>
      <c r="C71" s="1"/>
      <c r="D71" s="1"/>
      <c r="E71" s="1"/>
      <c r="F71" s="32" t="s">
        <v>383</v>
      </c>
      <c r="G71" s="50" t="s">
        <v>925</v>
      </c>
      <c r="H71" s="32" t="s">
        <v>667</v>
      </c>
      <c r="I71" s="32">
        <v>1</v>
      </c>
      <c r="J71" s="1"/>
      <c r="K71" s="1"/>
      <c r="L71" s="1"/>
      <c r="M71" s="1"/>
      <c r="N71" s="1"/>
      <c r="O71" s="1"/>
      <c r="P71" s="1"/>
      <c r="Q71" s="1"/>
      <c r="R71" s="53">
        <v>3900000</v>
      </c>
      <c r="S71" s="11" t="s">
        <v>37</v>
      </c>
      <c r="T71" s="3"/>
    </row>
    <row r="72" spans="1:20" ht="24.75" customHeight="1" thickBot="1">
      <c r="A72" s="84"/>
      <c r="B72" s="14"/>
      <c r="C72" s="1"/>
      <c r="D72" s="1"/>
      <c r="E72" s="1"/>
      <c r="F72" s="32"/>
      <c r="G72" s="1"/>
      <c r="H72" s="32"/>
      <c r="I72" s="32"/>
      <c r="J72" s="1"/>
      <c r="K72" s="1"/>
      <c r="L72" s="1"/>
      <c r="M72" s="1"/>
      <c r="N72" s="1"/>
      <c r="O72" s="1"/>
      <c r="P72" s="1"/>
      <c r="Q72" s="1"/>
      <c r="R72" s="53"/>
      <c r="S72" s="11"/>
      <c r="T72" s="3"/>
    </row>
    <row r="73" spans="1:20" ht="24.75" customHeight="1" thickBot="1">
      <c r="A73" s="84"/>
      <c r="B73" s="14"/>
      <c r="C73" s="1"/>
      <c r="D73" s="1"/>
      <c r="E73" s="1"/>
      <c r="F73" s="32"/>
      <c r="G73" s="1"/>
      <c r="H73" s="32"/>
      <c r="I73" s="32"/>
      <c r="J73" s="1"/>
      <c r="K73" s="1"/>
      <c r="L73" s="1"/>
      <c r="M73" s="1"/>
      <c r="N73" s="1"/>
      <c r="O73" s="1"/>
      <c r="P73" s="1"/>
      <c r="Q73" s="1"/>
      <c r="R73" s="53"/>
      <c r="S73" s="11"/>
      <c r="T73" s="3"/>
    </row>
    <row r="74" spans="1:20" ht="24.75" customHeight="1" thickBot="1">
      <c r="A74" s="84"/>
      <c r="B74" s="14"/>
      <c r="C74" s="1"/>
      <c r="D74" s="1"/>
      <c r="E74" s="1"/>
      <c r="F74" s="32" t="s">
        <v>384</v>
      </c>
      <c r="G74" s="11" t="s">
        <v>799</v>
      </c>
      <c r="H74" s="32" t="s">
        <v>667</v>
      </c>
      <c r="I74" s="32">
        <v>1</v>
      </c>
      <c r="J74" s="1"/>
      <c r="K74" s="1"/>
      <c r="L74" s="1"/>
      <c r="M74" s="1"/>
      <c r="N74" s="1"/>
      <c r="O74" s="1"/>
      <c r="P74" s="1"/>
      <c r="Q74" s="1"/>
      <c r="R74" s="53"/>
      <c r="S74" s="11" t="s">
        <v>37</v>
      </c>
      <c r="T74" s="3"/>
    </row>
    <row r="75" spans="1:20" ht="24.75" customHeight="1" thickBot="1">
      <c r="A75" s="84"/>
      <c r="B75" s="14"/>
      <c r="C75" s="1"/>
      <c r="D75" s="1"/>
      <c r="E75" s="1"/>
      <c r="F75" s="32"/>
      <c r="G75" s="1"/>
      <c r="H75" s="32"/>
      <c r="I75" s="32"/>
      <c r="J75" s="1"/>
      <c r="K75" s="1"/>
      <c r="L75" s="1"/>
      <c r="M75" s="1"/>
      <c r="N75" s="1"/>
      <c r="O75" s="1"/>
      <c r="P75" s="1"/>
      <c r="Q75" s="1"/>
      <c r="R75" s="53"/>
      <c r="S75" s="11"/>
      <c r="T75" s="3"/>
    </row>
    <row r="76" spans="1:20" ht="24.75" customHeight="1" thickBot="1">
      <c r="A76" s="84"/>
      <c r="B76" s="14"/>
      <c r="C76" s="1"/>
      <c r="D76" s="1"/>
      <c r="E76" s="1"/>
      <c r="F76" s="32"/>
      <c r="G76" s="1"/>
      <c r="H76" s="32"/>
      <c r="I76" s="32"/>
      <c r="J76" s="1"/>
      <c r="K76" s="1"/>
      <c r="L76" s="1"/>
      <c r="M76" s="1"/>
      <c r="N76" s="1"/>
      <c r="O76" s="1"/>
      <c r="P76" s="1"/>
      <c r="Q76" s="1"/>
      <c r="R76" s="53"/>
      <c r="S76" s="11"/>
      <c r="T76" s="3"/>
    </row>
    <row r="77" spans="1:20" ht="24.75" customHeight="1" thickBot="1">
      <c r="A77" s="84"/>
      <c r="B77" s="14"/>
      <c r="C77" s="1"/>
      <c r="D77" s="1"/>
      <c r="E77" s="1"/>
      <c r="F77" s="32" t="s">
        <v>385</v>
      </c>
      <c r="G77" s="12" t="s">
        <v>923</v>
      </c>
      <c r="H77" s="32" t="s">
        <v>667</v>
      </c>
      <c r="I77" s="32">
        <v>1</v>
      </c>
      <c r="J77" s="1"/>
      <c r="K77" s="1"/>
      <c r="L77" s="1"/>
      <c r="M77" s="1"/>
      <c r="N77" s="1"/>
      <c r="O77" s="1"/>
      <c r="P77" s="1"/>
      <c r="Q77" s="1"/>
      <c r="R77" s="53">
        <v>7200000</v>
      </c>
      <c r="S77" s="11" t="s">
        <v>37</v>
      </c>
      <c r="T77" s="3"/>
    </row>
    <row r="78" spans="1:20" ht="24.75" customHeight="1" thickBot="1">
      <c r="A78" s="84"/>
      <c r="B78" s="14"/>
      <c r="C78" s="1"/>
      <c r="D78" s="1"/>
      <c r="E78" s="1"/>
      <c r="F78" s="32"/>
      <c r="G78" s="1"/>
      <c r="H78" s="32"/>
      <c r="I78" s="32"/>
      <c r="J78" s="1"/>
      <c r="K78" s="1"/>
      <c r="L78" s="1"/>
      <c r="M78" s="1"/>
      <c r="N78" s="1"/>
      <c r="O78" s="1"/>
      <c r="P78" s="1"/>
      <c r="Q78" s="1"/>
      <c r="R78" s="53"/>
      <c r="S78" s="11"/>
      <c r="T78" s="3"/>
    </row>
    <row r="79" spans="1:20" ht="24.75" customHeight="1" thickBot="1">
      <c r="A79" s="84"/>
      <c r="B79" s="14"/>
      <c r="C79" s="1"/>
      <c r="D79" s="1"/>
      <c r="E79" s="1"/>
      <c r="F79" s="32"/>
      <c r="G79" s="1"/>
      <c r="H79" s="32"/>
      <c r="I79" s="32"/>
      <c r="J79" s="1"/>
      <c r="K79" s="1"/>
      <c r="L79" s="1"/>
      <c r="M79" s="1"/>
      <c r="N79" s="1"/>
      <c r="O79" s="1"/>
      <c r="P79" s="1"/>
      <c r="Q79" s="1"/>
      <c r="R79" s="53"/>
      <c r="S79" s="11"/>
      <c r="T79" s="3"/>
    </row>
  </sheetData>
  <sheetProtection/>
  <mergeCells count="20">
    <mergeCell ref="F13:J13"/>
    <mergeCell ref="K13:R14"/>
    <mergeCell ref="S13:T14"/>
    <mergeCell ref="F14:J14"/>
    <mergeCell ref="A16:J16"/>
    <mergeCell ref="K16:R16"/>
    <mergeCell ref="S16:S18"/>
    <mergeCell ref="T16:T18"/>
    <mergeCell ref="A2:T2"/>
    <mergeCell ref="A3:T3"/>
    <mergeCell ref="A4:T4"/>
    <mergeCell ref="A5:T5"/>
    <mergeCell ref="J6:Q6"/>
    <mergeCell ref="S12:T12"/>
    <mergeCell ref="S6:T6"/>
    <mergeCell ref="A7:J7"/>
    <mergeCell ref="P7:Q7"/>
    <mergeCell ref="A8:J8"/>
    <mergeCell ref="F12:J12"/>
    <mergeCell ref="K12:R12"/>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16.xml><?xml version="1.0" encoding="utf-8"?>
<worksheet xmlns="http://schemas.openxmlformats.org/spreadsheetml/2006/main" xmlns:r="http://schemas.openxmlformats.org/officeDocument/2006/relationships">
  <dimension ref="A2:T46"/>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2" width="10.421875" style="40" bestFit="1" customWidth="1"/>
    <col min="13"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386</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387</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388</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389</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390</v>
      </c>
      <c r="C19" s="32" t="s">
        <v>391</v>
      </c>
      <c r="D19" s="33">
        <v>80</v>
      </c>
      <c r="E19" s="33">
        <v>55</v>
      </c>
      <c r="F19" s="20"/>
      <c r="G19" s="6"/>
      <c r="H19" s="6"/>
      <c r="I19" s="7"/>
      <c r="J19" s="5"/>
      <c r="K19" s="5"/>
      <c r="L19" s="5"/>
      <c r="M19" s="5"/>
      <c r="N19" s="5"/>
      <c r="O19" s="5"/>
      <c r="P19" s="5"/>
      <c r="Q19" s="8"/>
      <c r="R19" s="8"/>
      <c r="S19" s="9"/>
      <c r="T19" s="10"/>
    </row>
    <row r="20" spans="1:20" ht="24.75" customHeight="1" thickBot="1">
      <c r="A20" s="84"/>
      <c r="B20" s="14"/>
      <c r="C20" s="1"/>
      <c r="D20" s="1"/>
      <c r="E20" s="1"/>
      <c r="F20" s="32" t="s">
        <v>392</v>
      </c>
      <c r="G20" s="1" t="s">
        <v>723</v>
      </c>
      <c r="H20" s="32" t="s">
        <v>65</v>
      </c>
      <c r="I20" s="32">
        <v>0</v>
      </c>
      <c r="J20" s="1"/>
      <c r="K20" s="1"/>
      <c r="L20" s="1"/>
      <c r="M20" s="1"/>
      <c r="N20" s="1"/>
      <c r="O20" s="1"/>
      <c r="P20" s="1"/>
      <c r="Q20" s="1"/>
      <c r="R20" s="1"/>
      <c r="S20" s="12" t="s">
        <v>77</v>
      </c>
      <c r="T20" s="3"/>
    </row>
    <row r="21" spans="1:20" ht="24.75" customHeight="1" thickBot="1">
      <c r="A21" s="84"/>
      <c r="B21" s="14"/>
      <c r="C21" s="1"/>
      <c r="D21" s="1"/>
      <c r="E21" s="1"/>
      <c r="F21" s="32"/>
      <c r="G21" s="1"/>
      <c r="H21" s="32"/>
      <c r="I21" s="32"/>
      <c r="J21" s="1"/>
      <c r="K21" s="1"/>
      <c r="L21" s="1"/>
      <c r="M21" s="1"/>
      <c r="N21" s="1"/>
      <c r="O21" s="1"/>
      <c r="P21" s="1"/>
      <c r="Q21" s="1"/>
      <c r="R21" s="1"/>
      <c r="S21" s="12"/>
      <c r="T21" s="3"/>
    </row>
    <row r="22" spans="1:20" ht="24.75" customHeight="1" thickBot="1">
      <c r="A22" s="84"/>
      <c r="B22" s="14"/>
      <c r="C22" s="1"/>
      <c r="D22" s="1"/>
      <c r="E22" s="1"/>
      <c r="F22" s="32"/>
      <c r="G22" s="1"/>
      <c r="H22" s="32"/>
      <c r="I22" s="32"/>
      <c r="J22" s="1"/>
      <c r="K22" s="1"/>
      <c r="L22" s="1"/>
      <c r="M22" s="1"/>
      <c r="N22" s="1"/>
      <c r="O22" s="1"/>
      <c r="P22" s="1"/>
      <c r="Q22" s="1"/>
      <c r="R22" s="1"/>
      <c r="S22" s="12"/>
      <c r="T22" s="3"/>
    </row>
    <row r="23" spans="1:20" ht="24.75" customHeight="1" thickBot="1">
      <c r="A23" s="84"/>
      <c r="B23" s="14"/>
      <c r="C23" s="1"/>
      <c r="D23" s="1"/>
      <c r="E23" s="1"/>
      <c r="F23" s="32" t="s">
        <v>393</v>
      </c>
      <c r="G23" s="1" t="s">
        <v>734</v>
      </c>
      <c r="H23" s="32" t="s">
        <v>668</v>
      </c>
      <c r="I23" s="32">
        <v>1</v>
      </c>
      <c r="J23" s="1">
        <v>100</v>
      </c>
      <c r="K23" s="1">
        <v>0</v>
      </c>
      <c r="L23" s="1">
        <v>15399533</v>
      </c>
      <c r="M23" s="1">
        <v>0</v>
      </c>
      <c r="N23" s="1">
        <v>0</v>
      </c>
      <c r="O23" s="1">
        <v>0</v>
      </c>
      <c r="P23" s="1">
        <v>0</v>
      </c>
      <c r="Q23" s="1">
        <v>0</v>
      </c>
      <c r="R23" s="40">
        <v>15399533</v>
      </c>
      <c r="S23" s="12" t="s">
        <v>77</v>
      </c>
      <c r="T23" s="3"/>
    </row>
    <row r="24" spans="1:20" ht="24.75" customHeight="1" thickBot="1">
      <c r="A24" s="84"/>
      <c r="B24" s="14"/>
      <c r="C24" s="1"/>
      <c r="D24" s="1"/>
      <c r="E24" s="1"/>
      <c r="F24" s="32"/>
      <c r="G24" s="1"/>
      <c r="H24" s="32"/>
      <c r="I24" s="32"/>
      <c r="J24" s="1"/>
      <c r="K24" s="1"/>
      <c r="L24" s="1"/>
      <c r="M24" s="1"/>
      <c r="N24" s="1"/>
      <c r="O24" s="1"/>
      <c r="P24" s="1"/>
      <c r="Q24" s="1"/>
      <c r="R24" s="1"/>
      <c r="S24" s="12"/>
      <c r="T24" s="3"/>
    </row>
    <row r="25" spans="1:20" ht="24.75" customHeight="1" thickBot="1">
      <c r="A25" s="84"/>
      <c r="B25" s="14"/>
      <c r="C25" s="1"/>
      <c r="D25" s="1"/>
      <c r="E25" s="1"/>
      <c r="F25" s="32"/>
      <c r="G25" s="1"/>
      <c r="H25" s="32"/>
      <c r="I25" s="32"/>
      <c r="J25" s="1"/>
      <c r="K25" s="1"/>
      <c r="L25" s="1"/>
      <c r="M25" s="1"/>
      <c r="N25" s="1"/>
      <c r="O25" s="1"/>
      <c r="P25" s="1"/>
      <c r="Q25" s="1"/>
      <c r="R25" s="1"/>
      <c r="S25" s="12"/>
      <c r="T25" s="3"/>
    </row>
    <row r="26" spans="1:20" ht="24.75" customHeight="1" thickBot="1">
      <c r="A26" s="84"/>
      <c r="B26" s="14"/>
      <c r="C26" s="1"/>
      <c r="D26" s="1"/>
      <c r="E26" s="1"/>
      <c r="F26" s="32" t="s">
        <v>394</v>
      </c>
      <c r="G26" s="1" t="s">
        <v>723</v>
      </c>
      <c r="H26" s="32" t="s">
        <v>668</v>
      </c>
      <c r="I26" s="32">
        <v>0</v>
      </c>
      <c r="J26" s="1"/>
      <c r="K26" s="1"/>
      <c r="L26" s="1"/>
      <c r="M26" s="1"/>
      <c r="N26" s="1"/>
      <c r="O26" s="1"/>
      <c r="P26" s="1"/>
      <c r="Q26" s="1"/>
      <c r="R26" s="1"/>
      <c r="S26" s="12" t="s">
        <v>77</v>
      </c>
      <c r="T26" s="3"/>
    </row>
    <row r="27" spans="1:20" ht="24.75" customHeight="1" thickBot="1">
      <c r="A27" s="84"/>
      <c r="B27" s="14"/>
      <c r="C27" s="1"/>
      <c r="D27" s="1"/>
      <c r="E27" s="1"/>
      <c r="F27" s="32"/>
      <c r="G27" s="1"/>
      <c r="H27" s="32"/>
      <c r="I27" s="32"/>
      <c r="J27" s="1"/>
      <c r="K27" s="1"/>
      <c r="L27" s="1"/>
      <c r="M27" s="1"/>
      <c r="N27" s="1"/>
      <c r="O27" s="1"/>
      <c r="P27" s="1"/>
      <c r="Q27" s="1"/>
      <c r="R27" s="1"/>
      <c r="S27" s="12"/>
      <c r="T27" s="3"/>
    </row>
    <row r="28" spans="1:20" ht="24.75" customHeight="1" thickBot="1">
      <c r="A28" s="84"/>
      <c r="B28" s="14"/>
      <c r="C28" s="1"/>
      <c r="D28" s="1"/>
      <c r="E28" s="1"/>
      <c r="F28" s="32"/>
      <c r="G28" s="1"/>
      <c r="H28" s="32"/>
      <c r="I28" s="32"/>
      <c r="J28" s="1"/>
      <c r="K28" s="1"/>
      <c r="L28" s="1"/>
      <c r="M28" s="1"/>
      <c r="N28" s="1"/>
      <c r="O28" s="1"/>
      <c r="P28" s="1"/>
      <c r="Q28" s="1"/>
      <c r="R28" s="1"/>
      <c r="S28" s="12"/>
      <c r="T28" s="3"/>
    </row>
    <row r="29" spans="1:20" ht="24.75" customHeight="1" thickBot="1">
      <c r="A29" s="84"/>
      <c r="B29" s="14"/>
      <c r="C29" s="1"/>
      <c r="D29" s="1"/>
      <c r="E29" s="1"/>
      <c r="F29" s="32" t="s">
        <v>395</v>
      </c>
      <c r="G29" s="1" t="s">
        <v>735</v>
      </c>
      <c r="H29" s="32" t="s">
        <v>669</v>
      </c>
      <c r="I29" s="32">
        <v>1</v>
      </c>
      <c r="J29" s="1"/>
      <c r="K29" s="1"/>
      <c r="L29" s="1"/>
      <c r="M29" s="1"/>
      <c r="N29" s="1"/>
      <c r="O29" s="1"/>
      <c r="P29" s="1"/>
      <c r="Q29" s="1"/>
      <c r="R29" s="1">
        <v>0</v>
      </c>
      <c r="S29" s="12" t="s">
        <v>77</v>
      </c>
      <c r="T29" s="3"/>
    </row>
    <row r="30" spans="1:20" ht="24.75" customHeight="1" thickBot="1">
      <c r="A30" s="84"/>
      <c r="B30" s="14"/>
      <c r="C30" s="1"/>
      <c r="D30" s="1"/>
      <c r="E30" s="1"/>
      <c r="F30" s="32"/>
      <c r="G30" s="1"/>
      <c r="H30" s="32"/>
      <c r="I30" s="32"/>
      <c r="J30" s="1"/>
      <c r="K30" s="1"/>
      <c r="L30" s="1"/>
      <c r="M30" s="1"/>
      <c r="N30" s="1"/>
      <c r="O30" s="1"/>
      <c r="P30" s="1"/>
      <c r="Q30" s="1"/>
      <c r="R30" s="1"/>
      <c r="S30" s="12"/>
      <c r="T30" s="3"/>
    </row>
    <row r="31" spans="1:20" ht="24.75" customHeight="1" thickBot="1">
      <c r="A31" s="84"/>
      <c r="B31" s="14"/>
      <c r="C31" s="1"/>
      <c r="D31" s="1"/>
      <c r="E31" s="1"/>
      <c r="F31" s="32"/>
      <c r="G31" s="1"/>
      <c r="H31" s="32"/>
      <c r="I31" s="32"/>
      <c r="J31" s="1"/>
      <c r="K31" s="1"/>
      <c r="L31" s="1"/>
      <c r="M31" s="1"/>
      <c r="N31" s="1"/>
      <c r="O31" s="1"/>
      <c r="P31" s="1"/>
      <c r="Q31" s="1"/>
      <c r="R31" s="1"/>
      <c r="S31" s="12"/>
      <c r="T31" s="3"/>
    </row>
    <row r="32" spans="1:20" ht="24.75" customHeight="1" thickBot="1">
      <c r="A32" s="84"/>
      <c r="B32" s="14"/>
      <c r="C32" s="1"/>
      <c r="D32" s="1"/>
      <c r="E32" s="1"/>
      <c r="F32" s="32" t="s">
        <v>396</v>
      </c>
      <c r="G32" s="1" t="s">
        <v>735</v>
      </c>
      <c r="H32" s="32" t="s">
        <v>670</v>
      </c>
      <c r="I32" s="32">
        <v>1</v>
      </c>
      <c r="J32" s="1"/>
      <c r="K32" s="1"/>
      <c r="L32" s="1"/>
      <c r="M32" s="1"/>
      <c r="N32" s="1"/>
      <c r="O32" s="1"/>
      <c r="P32" s="1"/>
      <c r="Q32" s="1"/>
      <c r="R32" s="1">
        <v>0</v>
      </c>
      <c r="S32" s="12" t="s">
        <v>77</v>
      </c>
      <c r="T32" s="3"/>
    </row>
    <row r="33" spans="1:20" ht="24.75" customHeight="1" thickBot="1">
      <c r="A33" s="84"/>
      <c r="B33" s="14"/>
      <c r="C33" s="1"/>
      <c r="D33" s="1"/>
      <c r="E33" s="1"/>
      <c r="F33" s="32"/>
      <c r="G33" s="1"/>
      <c r="H33" s="32"/>
      <c r="I33" s="32"/>
      <c r="J33" s="1"/>
      <c r="K33" s="1"/>
      <c r="L33" s="1"/>
      <c r="M33" s="1"/>
      <c r="N33" s="1"/>
      <c r="O33" s="1"/>
      <c r="P33" s="1"/>
      <c r="Q33" s="1"/>
      <c r="R33" s="1"/>
      <c r="S33" s="12"/>
      <c r="T33" s="3"/>
    </row>
    <row r="34" spans="1:20" ht="24.75" customHeight="1" thickBot="1">
      <c r="A34" s="84"/>
      <c r="B34" s="14"/>
      <c r="C34" s="1"/>
      <c r="D34" s="1"/>
      <c r="E34" s="1"/>
      <c r="F34" s="32"/>
      <c r="G34" s="1"/>
      <c r="H34" s="32"/>
      <c r="I34" s="32"/>
      <c r="J34" s="1"/>
      <c r="K34" s="1"/>
      <c r="L34" s="1"/>
      <c r="M34" s="1"/>
      <c r="N34" s="1"/>
      <c r="O34" s="1"/>
      <c r="P34" s="1"/>
      <c r="Q34" s="1"/>
      <c r="R34" s="1"/>
      <c r="S34" s="12"/>
      <c r="T34" s="3"/>
    </row>
    <row r="35" spans="1:20" ht="24.75" customHeight="1" thickBot="1">
      <c r="A35" s="84"/>
      <c r="B35" s="14"/>
      <c r="C35" s="1"/>
      <c r="D35" s="1"/>
      <c r="E35" s="1"/>
      <c r="F35" s="32" t="s">
        <v>397</v>
      </c>
      <c r="G35" s="1" t="s">
        <v>733</v>
      </c>
      <c r="H35" s="32" t="s">
        <v>634</v>
      </c>
      <c r="I35" s="32">
        <v>1</v>
      </c>
      <c r="J35" s="1"/>
      <c r="K35" s="1"/>
      <c r="L35" s="1"/>
      <c r="M35" s="1"/>
      <c r="N35" s="1"/>
      <c r="O35" s="1"/>
      <c r="P35" s="1"/>
      <c r="Q35" s="1"/>
      <c r="R35" s="1">
        <v>0</v>
      </c>
      <c r="S35" s="12" t="s">
        <v>77</v>
      </c>
      <c r="T35" s="3"/>
    </row>
    <row r="36" spans="1:20" ht="24.75" customHeight="1" thickBot="1">
      <c r="A36" s="84"/>
      <c r="B36" s="14"/>
      <c r="C36" s="1"/>
      <c r="D36" s="1"/>
      <c r="E36" s="1"/>
      <c r="F36" s="32"/>
      <c r="G36" s="1"/>
      <c r="H36" s="32"/>
      <c r="I36" s="32"/>
      <c r="J36" s="1"/>
      <c r="K36" s="1"/>
      <c r="L36" s="1"/>
      <c r="M36" s="1"/>
      <c r="N36" s="1"/>
      <c r="O36" s="1"/>
      <c r="P36" s="1"/>
      <c r="Q36" s="1"/>
      <c r="R36" s="1"/>
      <c r="S36" s="12"/>
      <c r="T36" s="3"/>
    </row>
    <row r="37" spans="1:20" ht="24.75" customHeight="1" thickBot="1">
      <c r="A37" s="84"/>
      <c r="B37" s="14"/>
      <c r="C37" s="1"/>
      <c r="D37" s="1"/>
      <c r="E37" s="1"/>
      <c r="F37" s="32"/>
      <c r="G37" s="1"/>
      <c r="H37" s="32"/>
      <c r="I37" s="32"/>
      <c r="J37" s="1"/>
      <c r="K37" s="1"/>
      <c r="L37" s="1"/>
      <c r="M37" s="1"/>
      <c r="N37" s="1"/>
      <c r="O37" s="1"/>
      <c r="P37" s="1"/>
      <c r="Q37" s="1"/>
      <c r="R37" s="1"/>
      <c r="S37" s="12"/>
      <c r="T37" s="3"/>
    </row>
    <row r="38" spans="1:20" ht="24.75" customHeight="1" thickBot="1">
      <c r="A38" s="84"/>
      <c r="B38" s="14"/>
      <c r="C38" s="1"/>
      <c r="D38" s="1"/>
      <c r="E38" s="1"/>
      <c r="F38" s="32" t="s">
        <v>398</v>
      </c>
      <c r="G38" s="89" t="s">
        <v>736</v>
      </c>
      <c r="H38" s="32" t="s">
        <v>634</v>
      </c>
      <c r="I38" s="32">
        <v>1</v>
      </c>
      <c r="J38" s="1"/>
      <c r="K38" s="1">
        <v>691739.2346046752</v>
      </c>
      <c r="L38" s="1">
        <v>6711260.765395325</v>
      </c>
      <c r="M38" s="1">
        <v>0</v>
      </c>
      <c r="N38" s="1">
        <v>0</v>
      </c>
      <c r="O38" s="1">
        <v>0</v>
      </c>
      <c r="P38" s="1">
        <v>0</v>
      </c>
      <c r="Q38" s="1">
        <v>0</v>
      </c>
      <c r="R38" s="1">
        <v>7403000</v>
      </c>
      <c r="S38" s="12" t="s">
        <v>77</v>
      </c>
      <c r="T38" s="3"/>
    </row>
    <row r="39" spans="1:20" ht="24.75" customHeight="1" thickBot="1">
      <c r="A39" s="84"/>
      <c r="B39" s="14"/>
      <c r="C39" s="1"/>
      <c r="D39" s="1"/>
      <c r="E39" s="1"/>
      <c r="F39" s="32"/>
      <c r="G39" s="1"/>
      <c r="H39" s="32"/>
      <c r="I39" s="32"/>
      <c r="J39" s="1"/>
      <c r="K39" s="1"/>
      <c r="L39" s="1"/>
      <c r="M39" s="1"/>
      <c r="N39" s="1"/>
      <c r="O39" s="1"/>
      <c r="P39" s="1"/>
      <c r="Q39" s="1"/>
      <c r="R39" s="1"/>
      <c r="S39" s="12"/>
      <c r="T39" s="3"/>
    </row>
    <row r="40" spans="1:20" ht="24.75" customHeight="1" thickBot="1">
      <c r="A40" s="84"/>
      <c r="B40" s="14"/>
      <c r="C40" s="1"/>
      <c r="D40" s="1"/>
      <c r="E40" s="1"/>
      <c r="F40" s="32"/>
      <c r="G40" s="1"/>
      <c r="H40" s="32"/>
      <c r="I40" s="32"/>
      <c r="J40" s="1"/>
      <c r="K40" s="1"/>
      <c r="L40" s="1"/>
      <c r="M40" s="1"/>
      <c r="N40" s="1"/>
      <c r="O40" s="1"/>
      <c r="P40" s="1"/>
      <c r="Q40" s="1"/>
      <c r="R40" s="1"/>
      <c r="S40" s="12"/>
      <c r="T40" s="3"/>
    </row>
    <row r="41" spans="1:20" ht="24.75" customHeight="1" thickBot="1">
      <c r="A41" s="84"/>
      <c r="B41" s="14"/>
      <c r="C41" s="1"/>
      <c r="D41" s="1"/>
      <c r="E41" s="1"/>
      <c r="F41" s="32" t="s">
        <v>399</v>
      </c>
      <c r="G41" s="1" t="s">
        <v>723</v>
      </c>
      <c r="H41" s="32" t="s">
        <v>671</v>
      </c>
      <c r="I41" s="32">
        <v>0</v>
      </c>
      <c r="J41" s="1"/>
      <c r="K41" s="1"/>
      <c r="L41" s="1"/>
      <c r="M41" s="1"/>
      <c r="N41" s="1"/>
      <c r="O41" s="1"/>
      <c r="P41" s="1"/>
      <c r="Q41" s="1"/>
      <c r="R41" s="1"/>
      <c r="S41" s="12" t="s">
        <v>77</v>
      </c>
      <c r="T41" s="3"/>
    </row>
    <row r="42" spans="1:20" ht="24.75" customHeight="1" thickBot="1">
      <c r="A42" s="84"/>
      <c r="B42" s="14"/>
      <c r="C42" s="1"/>
      <c r="D42" s="1"/>
      <c r="E42" s="1"/>
      <c r="F42" s="32"/>
      <c r="G42" s="1"/>
      <c r="H42" s="32"/>
      <c r="I42" s="32"/>
      <c r="J42" s="1"/>
      <c r="K42" s="1"/>
      <c r="L42" s="1"/>
      <c r="M42" s="1"/>
      <c r="N42" s="1"/>
      <c r="O42" s="1"/>
      <c r="P42" s="1"/>
      <c r="Q42" s="1"/>
      <c r="R42" s="1"/>
      <c r="S42" s="12"/>
      <c r="T42" s="3"/>
    </row>
    <row r="43" spans="1:20" ht="24.75" customHeight="1" thickBot="1">
      <c r="A43" s="84"/>
      <c r="B43" s="14"/>
      <c r="C43" s="1"/>
      <c r="D43" s="1"/>
      <c r="E43" s="1"/>
      <c r="F43" s="32"/>
      <c r="G43" s="1"/>
      <c r="H43" s="32"/>
      <c r="I43" s="32"/>
      <c r="J43" s="1"/>
      <c r="K43" s="1"/>
      <c r="L43" s="1"/>
      <c r="M43" s="1"/>
      <c r="N43" s="1"/>
      <c r="O43" s="1"/>
      <c r="P43" s="1"/>
      <c r="Q43" s="1"/>
      <c r="R43" s="1"/>
      <c r="S43" s="12"/>
      <c r="T43" s="3"/>
    </row>
    <row r="44" spans="1:20" ht="24.75" customHeight="1" thickBot="1">
      <c r="A44" s="84"/>
      <c r="B44" s="14"/>
      <c r="C44" s="1"/>
      <c r="D44" s="1"/>
      <c r="E44" s="1"/>
      <c r="F44" s="32" t="s">
        <v>400</v>
      </c>
      <c r="G44" s="1" t="s">
        <v>735</v>
      </c>
      <c r="H44" s="32" t="s">
        <v>672</v>
      </c>
      <c r="I44" s="32">
        <v>1</v>
      </c>
      <c r="J44" s="1"/>
      <c r="K44" s="1"/>
      <c r="L44" s="1"/>
      <c r="M44" s="1"/>
      <c r="N44" s="1"/>
      <c r="O44" s="1"/>
      <c r="P44" s="1"/>
      <c r="Q44" s="1"/>
      <c r="R44" s="1"/>
      <c r="S44" s="12" t="s">
        <v>77</v>
      </c>
      <c r="T44" s="3"/>
    </row>
    <row r="45" spans="1:20" ht="24.75" customHeight="1" thickBot="1">
      <c r="A45" s="84"/>
      <c r="B45" s="14"/>
      <c r="C45" s="1"/>
      <c r="D45" s="1"/>
      <c r="E45" s="1"/>
      <c r="F45" s="32"/>
      <c r="G45" s="1"/>
      <c r="H45" s="32"/>
      <c r="I45" s="32"/>
      <c r="J45" s="1"/>
      <c r="K45" s="1"/>
      <c r="L45" s="1"/>
      <c r="M45" s="1"/>
      <c r="N45" s="1"/>
      <c r="O45" s="1"/>
      <c r="P45" s="1"/>
      <c r="Q45" s="1"/>
      <c r="R45" s="1"/>
      <c r="S45" s="12"/>
      <c r="T45" s="3"/>
    </row>
    <row r="46" spans="1:20" ht="24.75" customHeight="1" thickBot="1">
      <c r="A46" s="84"/>
      <c r="B46" s="14"/>
      <c r="C46" s="1"/>
      <c r="D46" s="1"/>
      <c r="E46" s="1"/>
      <c r="F46" s="32"/>
      <c r="G46" s="1"/>
      <c r="H46" s="32"/>
      <c r="I46" s="32"/>
      <c r="J46" s="1"/>
      <c r="K46" s="1"/>
      <c r="L46" s="1"/>
      <c r="M46" s="1"/>
      <c r="N46" s="1"/>
      <c r="O46" s="1"/>
      <c r="P46" s="1"/>
      <c r="Q46" s="1"/>
      <c r="R46" s="1"/>
      <c r="S46" s="11"/>
      <c r="T46" s="3"/>
    </row>
  </sheetData>
  <sheetProtection/>
  <mergeCells count="20">
    <mergeCell ref="F13:J13"/>
    <mergeCell ref="K13:R14"/>
    <mergeCell ref="S13:T14"/>
    <mergeCell ref="F14:J14"/>
    <mergeCell ref="A16:J16"/>
    <mergeCell ref="K16:R16"/>
    <mergeCell ref="S16:S18"/>
    <mergeCell ref="T16:T18"/>
    <mergeCell ref="A2:T2"/>
    <mergeCell ref="A3:T3"/>
    <mergeCell ref="A4:T4"/>
    <mergeCell ref="A5:T5"/>
    <mergeCell ref="J6:Q6"/>
    <mergeCell ref="S12:T12"/>
    <mergeCell ref="S6:T6"/>
    <mergeCell ref="A7:J7"/>
    <mergeCell ref="P7:Q7"/>
    <mergeCell ref="A8:J8"/>
    <mergeCell ref="F12:J12"/>
    <mergeCell ref="K12:R12"/>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17.xml><?xml version="1.0" encoding="utf-8"?>
<worksheet xmlns="http://schemas.openxmlformats.org/spreadsheetml/2006/main" xmlns:r="http://schemas.openxmlformats.org/officeDocument/2006/relationships">
  <dimension ref="A2:T58"/>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10.42187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401</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387</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402</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403</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404</v>
      </c>
      <c r="C19" s="32" t="s">
        <v>408</v>
      </c>
      <c r="D19" s="33">
        <v>90</v>
      </c>
      <c r="E19" s="33">
        <v>65</v>
      </c>
      <c r="F19" s="20"/>
      <c r="G19" s="6"/>
      <c r="H19" s="6"/>
      <c r="I19" s="7"/>
      <c r="J19" s="5"/>
      <c r="K19" s="5"/>
      <c r="L19" s="5"/>
      <c r="M19" s="5"/>
      <c r="N19" s="5"/>
      <c r="O19" s="5"/>
      <c r="P19" s="5"/>
      <c r="Q19" s="8"/>
      <c r="R19" s="8"/>
      <c r="S19" s="9"/>
      <c r="T19" s="10"/>
    </row>
    <row r="20" spans="1:20" ht="24.75" customHeight="1" thickBot="1">
      <c r="A20" s="84"/>
      <c r="B20" s="14"/>
      <c r="C20" s="1"/>
      <c r="D20" s="1"/>
      <c r="E20" s="1"/>
      <c r="F20" s="32" t="s">
        <v>409</v>
      </c>
      <c r="G20" s="89" t="s">
        <v>730</v>
      </c>
      <c r="H20" s="32" t="s">
        <v>673</v>
      </c>
      <c r="I20" s="32">
        <v>4</v>
      </c>
      <c r="J20" s="1">
        <v>100</v>
      </c>
      <c r="K20" s="1">
        <v>0</v>
      </c>
      <c r="L20" s="1">
        <v>0</v>
      </c>
      <c r="M20" s="1">
        <v>0</v>
      </c>
      <c r="N20" s="1">
        <v>0</v>
      </c>
      <c r="O20" s="1">
        <v>0</v>
      </c>
      <c r="P20" s="1">
        <v>0</v>
      </c>
      <c r="Q20" s="1">
        <v>0</v>
      </c>
      <c r="R20" s="1">
        <v>0</v>
      </c>
      <c r="S20" s="12" t="s">
        <v>77</v>
      </c>
      <c r="T20" s="3"/>
    </row>
    <row r="21" spans="1:20" ht="24.75" customHeight="1" thickBot="1">
      <c r="A21" s="84"/>
      <c r="B21" s="14"/>
      <c r="C21" s="1"/>
      <c r="D21" s="1"/>
      <c r="E21" s="1"/>
      <c r="F21" s="32"/>
      <c r="G21" s="1"/>
      <c r="H21" s="32"/>
      <c r="I21" s="32"/>
      <c r="J21" s="1"/>
      <c r="K21" s="1"/>
      <c r="L21" s="1"/>
      <c r="M21" s="1"/>
      <c r="N21" s="1"/>
      <c r="O21" s="1"/>
      <c r="P21" s="1"/>
      <c r="Q21" s="1"/>
      <c r="R21" s="1"/>
      <c r="S21" s="12"/>
      <c r="T21" s="3"/>
    </row>
    <row r="22" spans="1:20" ht="24.75" customHeight="1" thickBot="1">
      <c r="A22" s="84"/>
      <c r="B22" s="14"/>
      <c r="C22" s="1"/>
      <c r="D22" s="1"/>
      <c r="E22" s="1"/>
      <c r="F22" s="32"/>
      <c r="G22" s="1"/>
      <c r="H22" s="32"/>
      <c r="I22" s="32"/>
      <c r="J22" s="1"/>
      <c r="K22" s="1"/>
      <c r="L22" s="1"/>
      <c r="M22" s="1"/>
      <c r="N22" s="1"/>
      <c r="O22" s="1"/>
      <c r="P22" s="1"/>
      <c r="Q22" s="1"/>
      <c r="R22" s="1"/>
      <c r="S22" s="12"/>
      <c r="T22" s="3"/>
    </row>
    <row r="23" spans="1:20" ht="24.75" customHeight="1" thickBot="1">
      <c r="A23" s="84"/>
      <c r="B23" s="14"/>
      <c r="C23" s="1"/>
      <c r="D23" s="1"/>
      <c r="E23" s="1"/>
      <c r="F23" s="32" t="s">
        <v>410</v>
      </c>
      <c r="G23" s="89" t="s">
        <v>723</v>
      </c>
      <c r="H23" s="32" t="s">
        <v>634</v>
      </c>
      <c r="I23" s="32">
        <v>0</v>
      </c>
      <c r="J23" s="1"/>
      <c r="K23" s="1"/>
      <c r="L23" s="1"/>
      <c r="M23" s="1"/>
      <c r="N23" s="1"/>
      <c r="O23" s="1"/>
      <c r="P23" s="1"/>
      <c r="Q23" s="1"/>
      <c r="R23" s="1"/>
      <c r="S23" s="12" t="s">
        <v>77</v>
      </c>
      <c r="T23" s="3"/>
    </row>
    <row r="24" spans="1:20" ht="24.75" customHeight="1" thickBot="1">
      <c r="A24" s="84"/>
      <c r="B24" s="14"/>
      <c r="C24" s="1"/>
      <c r="D24" s="1"/>
      <c r="E24" s="1"/>
      <c r="F24" s="32"/>
      <c r="G24" s="89"/>
      <c r="H24" s="32"/>
      <c r="I24" s="32"/>
      <c r="J24" s="1"/>
      <c r="K24" s="1"/>
      <c r="L24" s="1"/>
      <c r="M24" s="1"/>
      <c r="N24" s="1"/>
      <c r="O24" s="1"/>
      <c r="P24" s="1"/>
      <c r="Q24" s="1"/>
      <c r="R24" s="1"/>
      <c r="S24" s="12"/>
      <c r="T24" s="3"/>
    </row>
    <row r="25" spans="1:20" ht="24.75" customHeight="1" thickBot="1">
      <c r="A25" s="84"/>
      <c r="B25" s="14"/>
      <c r="C25" s="1"/>
      <c r="D25" s="1"/>
      <c r="E25" s="1"/>
      <c r="F25" s="32"/>
      <c r="G25" s="1"/>
      <c r="H25" s="32"/>
      <c r="I25" s="32"/>
      <c r="J25" s="1"/>
      <c r="K25" s="1"/>
      <c r="L25" s="1"/>
      <c r="M25" s="1"/>
      <c r="N25" s="1"/>
      <c r="O25" s="1"/>
      <c r="P25" s="1"/>
      <c r="Q25" s="1"/>
      <c r="R25" s="1"/>
      <c r="S25" s="12"/>
      <c r="T25" s="3"/>
    </row>
    <row r="26" spans="1:20" ht="24.75" customHeight="1" thickBot="1">
      <c r="A26" s="84"/>
      <c r="B26" s="14"/>
      <c r="C26" s="1"/>
      <c r="D26" s="1"/>
      <c r="E26" s="1"/>
      <c r="F26" s="32" t="s">
        <v>411</v>
      </c>
      <c r="G26" s="1" t="s">
        <v>723</v>
      </c>
      <c r="H26" s="32" t="s">
        <v>674</v>
      </c>
      <c r="I26" s="32">
        <v>0</v>
      </c>
      <c r="J26" s="1"/>
      <c r="K26" s="1"/>
      <c r="L26" s="1"/>
      <c r="M26" s="1"/>
      <c r="N26" s="1"/>
      <c r="O26" s="1"/>
      <c r="P26" s="1"/>
      <c r="Q26" s="1"/>
      <c r="R26" s="1"/>
      <c r="S26" s="12" t="s">
        <v>77</v>
      </c>
      <c r="T26" s="3"/>
    </row>
    <row r="27" spans="1:20" ht="24.75" customHeight="1" thickBot="1">
      <c r="A27" s="84"/>
      <c r="B27" s="14"/>
      <c r="C27" s="1"/>
      <c r="D27" s="1"/>
      <c r="E27" s="1"/>
      <c r="F27" s="32"/>
      <c r="G27" s="1"/>
      <c r="H27" s="32"/>
      <c r="I27" s="32"/>
      <c r="J27" s="1"/>
      <c r="K27" s="1"/>
      <c r="L27" s="1"/>
      <c r="M27" s="1"/>
      <c r="N27" s="1"/>
      <c r="O27" s="1"/>
      <c r="P27" s="1"/>
      <c r="Q27" s="1"/>
      <c r="R27" s="1"/>
      <c r="S27" s="12"/>
      <c r="T27" s="3"/>
    </row>
    <row r="28" spans="1:20" ht="24.75" customHeight="1" thickBot="1">
      <c r="A28" s="84"/>
      <c r="B28" s="14"/>
      <c r="C28" s="1"/>
      <c r="D28" s="1"/>
      <c r="E28" s="1"/>
      <c r="F28" s="32"/>
      <c r="G28" s="1"/>
      <c r="H28" s="32"/>
      <c r="I28" s="32"/>
      <c r="J28" s="1"/>
      <c r="K28" s="1"/>
      <c r="L28" s="1"/>
      <c r="M28" s="1"/>
      <c r="N28" s="1"/>
      <c r="O28" s="1"/>
      <c r="P28" s="1"/>
      <c r="Q28" s="1"/>
      <c r="R28" s="1"/>
      <c r="S28" s="12"/>
      <c r="T28" s="3"/>
    </row>
    <row r="29" spans="1:20" ht="24.75" customHeight="1" thickBot="1">
      <c r="A29" s="84"/>
      <c r="B29" s="31" t="s">
        <v>405</v>
      </c>
      <c r="C29" s="32" t="s">
        <v>408</v>
      </c>
      <c r="D29" s="33">
        <v>90</v>
      </c>
      <c r="E29" s="1">
        <v>90</v>
      </c>
      <c r="F29" s="32"/>
      <c r="G29" s="1"/>
      <c r="H29" s="32"/>
      <c r="I29" s="32"/>
      <c r="J29" s="1"/>
      <c r="K29" s="1"/>
      <c r="L29" s="1"/>
      <c r="M29" s="1"/>
      <c r="N29" s="1"/>
      <c r="O29" s="1"/>
      <c r="P29" s="1"/>
      <c r="Q29" s="1"/>
      <c r="R29" s="1"/>
      <c r="S29" s="12"/>
      <c r="T29" s="3"/>
    </row>
    <row r="30" spans="1:20" ht="24.75" customHeight="1" thickBot="1">
      <c r="A30" s="84"/>
      <c r="B30" s="14"/>
      <c r="C30" s="1"/>
      <c r="D30" s="1"/>
      <c r="E30" s="1"/>
      <c r="F30" s="32" t="s">
        <v>412</v>
      </c>
      <c r="G30" s="89" t="s">
        <v>730</v>
      </c>
      <c r="H30" s="32" t="s">
        <v>675</v>
      </c>
      <c r="I30" s="32">
        <v>10</v>
      </c>
      <c r="J30" s="1">
        <v>70</v>
      </c>
      <c r="K30" s="1">
        <v>3768841.9687658567</v>
      </c>
      <c r="L30" s="1">
        <v>499082.1446693353</v>
      </c>
      <c r="M30" s="1">
        <v>0</v>
      </c>
      <c r="N30" s="1">
        <v>0</v>
      </c>
      <c r="O30" s="1">
        <v>0</v>
      </c>
      <c r="P30" s="1">
        <v>0</v>
      </c>
      <c r="Q30" s="1">
        <v>10942075.886564808</v>
      </c>
      <c r="R30" s="1">
        <v>15210000</v>
      </c>
      <c r="S30" s="12" t="s">
        <v>77</v>
      </c>
      <c r="T30" s="3"/>
    </row>
    <row r="31" spans="1:20" ht="24.75" customHeight="1" thickBot="1">
      <c r="A31" s="84"/>
      <c r="B31" s="14"/>
      <c r="C31" s="1"/>
      <c r="D31" s="1"/>
      <c r="E31" s="1"/>
      <c r="F31" s="32"/>
      <c r="G31" s="1"/>
      <c r="H31" s="32"/>
      <c r="I31" s="32"/>
      <c r="J31" s="1"/>
      <c r="K31" s="1"/>
      <c r="L31" s="1"/>
      <c r="M31" s="1"/>
      <c r="N31" s="1"/>
      <c r="O31" s="1"/>
      <c r="P31" s="1"/>
      <c r="Q31" s="1"/>
      <c r="R31" s="1"/>
      <c r="S31" s="12"/>
      <c r="T31" s="3"/>
    </row>
    <row r="32" spans="1:20" ht="24.75" customHeight="1" thickBot="1">
      <c r="A32" s="84"/>
      <c r="B32" s="14"/>
      <c r="C32" s="1"/>
      <c r="D32" s="1"/>
      <c r="E32" s="1"/>
      <c r="F32" s="32"/>
      <c r="G32" s="1"/>
      <c r="H32" s="32"/>
      <c r="I32" s="32"/>
      <c r="J32" s="1"/>
      <c r="K32" s="1"/>
      <c r="L32" s="1"/>
      <c r="M32" s="1"/>
      <c r="N32" s="1"/>
      <c r="O32" s="1"/>
      <c r="P32" s="1"/>
      <c r="Q32" s="1"/>
      <c r="R32" s="1"/>
      <c r="S32" s="12"/>
      <c r="T32" s="3"/>
    </row>
    <row r="33" spans="1:20" ht="24.75" customHeight="1" thickBot="1">
      <c r="A33" s="84"/>
      <c r="B33" s="14"/>
      <c r="C33" s="1"/>
      <c r="D33" s="1"/>
      <c r="E33" s="1"/>
      <c r="F33" s="32" t="s">
        <v>413</v>
      </c>
      <c r="G33" s="40" t="s">
        <v>740</v>
      </c>
      <c r="H33" s="32" t="s">
        <v>676</v>
      </c>
      <c r="I33" s="32">
        <v>10</v>
      </c>
      <c r="J33" s="1">
        <v>80</v>
      </c>
      <c r="K33" s="1">
        <v>21243642.38770333</v>
      </c>
      <c r="L33" s="1">
        <v>114734429.61229667</v>
      </c>
      <c r="M33" s="1">
        <v>0</v>
      </c>
      <c r="N33" s="1">
        <v>0</v>
      </c>
      <c r="O33" s="1">
        <v>0</v>
      </c>
      <c r="P33" s="1">
        <v>0</v>
      </c>
      <c r="Q33" s="1">
        <v>0</v>
      </c>
      <c r="R33" s="1">
        <v>135978072</v>
      </c>
      <c r="S33" s="12" t="s">
        <v>77</v>
      </c>
      <c r="T33" s="3"/>
    </row>
    <row r="34" spans="1:20" ht="24.75" customHeight="1" thickBot="1">
      <c r="A34" s="84"/>
      <c r="B34" s="14"/>
      <c r="C34" s="1"/>
      <c r="D34" s="1"/>
      <c r="E34" s="1"/>
      <c r="F34" s="32"/>
      <c r="G34" s="1"/>
      <c r="H34" s="32"/>
      <c r="I34" s="32"/>
      <c r="J34" s="1"/>
      <c r="K34" s="1"/>
      <c r="L34" s="1"/>
      <c r="M34" s="1"/>
      <c r="N34" s="1"/>
      <c r="O34" s="1"/>
      <c r="P34" s="1"/>
      <c r="Q34" s="1"/>
      <c r="R34" s="1"/>
      <c r="S34" s="12"/>
      <c r="T34" s="3"/>
    </row>
    <row r="35" spans="1:20" ht="24.75" customHeight="1" thickBot="1">
      <c r="A35" s="84"/>
      <c r="B35" s="14"/>
      <c r="C35" s="1"/>
      <c r="D35" s="1"/>
      <c r="E35" s="1"/>
      <c r="F35" s="32"/>
      <c r="G35" s="1"/>
      <c r="H35" s="32"/>
      <c r="I35" s="32"/>
      <c r="J35" s="1"/>
      <c r="K35" s="1"/>
      <c r="L35" s="1"/>
      <c r="M35" s="1"/>
      <c r="N35" s="1"/>
      <c r="O35" s="1"/>
      <c r="P35" s="1"/>
      <c r="Q35" s="1"/>
      <c r="R35" s="1"/>
      <c r="S35" s="12"/>
      <c r="T35" s="3"/>
    </row>
    <row r="36" spans="1:20" ht="24.75" customHeight="1" thickBot="1">
      <c r="A36" s="84"/>
      <c r="B36" s="14"/>
      <c r="C36" s="1"/>
      <c r="D36" s="1"/>
      <c r="E36" s="1"/>
      <c r="F36" s="32" t="s">
        <v>414</v>
      </c>
      <c r="G36" s="1" t="s">
        <v>799</v>
      </c>
      <c r="H36" s="32" t="s">
        <v>677</v>
      </c>
      <c r="I36" s="32">
        <v>1</v>
      </c>
      <c r="J36" s="1"/>
      <c r="K36" s="1"/>
      <c r="L36" s="1"/>
      <c r="M36" s="1"/>
      <c r="N36" s="1"/>
      <c r="O36" s="1"/>
      <c r="P36" s="1"/>
      <c r="Q36" s="1"/>
      <c r="R36" s="1"/>
      <c r="S36" s="11" t="s">
        <v>203</v>
      </c>
      <c r="T36" s="3"/>
    </row>
    <row r="37" spans="1:20" ht="24.75" customHeight="1" thickBot="1">
      <c r="A37" s="84"/>
      <c r="B37" s="14"/>
      <c r="C37" s="1"/>
      <c r="D37" s="1"/>
      <c r="E37" s="1"/>
      <c r="F37" s="32"/>
      <c r="G37" s="1"/>
      <c r="H37" s="32"/>
      <c r="I37" s="32"/>
      <c r="J37" s="1"/>
      <c r="K37" s="1"/>
      <c r="L37" s="1"/>
      <c r="M37" s="1"/>
      <c r="N37" s="1"/>
      <c r="O37" s="1"/>
      <c r="P37" s="1"/>
      <c r="Q37" s="1"/>
      <c r="R37" s="1"/>
      <c r="S37" s="11"/>
      <c r="T37" s="3"/>
    </row>
    <row r="38" spans="1:20" ht="24.75" customHeight="1" thickBot="1">
      <c r="A38" s="84"/>
      <c r="B38" s="14"/>
      <c r="C38" s="1"/>
      <c r="D38" s="1"/>
      <c r="E38" s="1"/>
      <c r="F38" s="32"/>
      <c r="G38" s="1"/>
      <c r="H38" s="32"/>
      <c r="I38" s="32"/>
      <c r="J38" s="1"/>
      <c r="K38" s="1"/>
      <c r="L38" s="1"/>
      <c r="M38" s="1"/>
      <c r="N38" s="1"/>
      <c r="O38" s="1"/>
      <c r="P38" s="1"/>
      <c r="Q38" s="1"/>
      <c r="R38" s="1"/>
      <c r="S38" s="11"/>
      <c r="T38" s="3"/>
    </row>
    <row r="39" spans="1:20" ht="24.75" customHeight="1" thickBot="1">
      <c r="A39" s="84"/>
      <c r="B39" s="14"/>
      <c r="C39" s="1"/>
      <c r="D39" s="1"/>
      <c r="E39" s="1"/>
      <c r="F39" s="32" t="s">
        <v>415</v>
      </c>
      <c r="G39" s="40" t="s">
        <v>740</v>
      </c>
      <c r="H39" s="32" t="s">
        <v>676</v>
      </c>
      <c r="I39" s="32">
        <v>1</v>
      </c>
      <c r="J39" s="1">
        <v>100</v>
      </c>
      <c r="K39" s="1">
        <v>0</v>
      </c>
      <c r="L39" s="1">
        <v>135978072</v>
      </c>
      <c r="M39" s="1">
        <v>0</v>
      </c>
      <c r="N39" s="1">
        <v>0</v>
      </c>
      <c r="O39" s="1">
        <v>0</v>
      </c>
      <c r="P39" s="1">
        <v>0</v>
      </c>
      <c r="Q39" s="1">
        <v>0</v>
      </c>
      <c r="R39" s="1">
        <v>135978072</v>
      </c>
      <c r="S39" s="12" t="s">
        <v>77</v>
      </c>
      <c r="T39" s="3"/>
    </row>
    <row r="40" spans="1:20" ht="24.75" customHeight="1" thickBot="1">
      <c r="A40" s="84"/>
      <c r="B40" s="14"/>
      <c r="C40" s="1"/>
      <c r="D40" s="1"/>
      <c r="E40" s="1"/>
      <c r="F40" s="32"/>
      <c r="G40" s="1"/>
      <c r="H40" s="32"/>
      <c r="I40" s="32"/>
      <c r="J40" s="1"/>
      <c r="K40" s="1"/>
      <c r="L40" s="1"/>
      <c r="M40" s="1"/>
      <c r="N40" s="1"/>
      <c r="O40" s="1"/>
      <c r="P40" s="1"/>
      <c r="Q40" s="1"/>
      <c r="R40" s="1"/>
      <c r="S40" s="12"/>
      <c r="T40" s="3"/>
    </row>
    <row r="41" spans="1:20" ht="24.75" customHeight="1" thickBot="1">
      <c r="A41" s="84"/>
      <c r="B41" s="14"/>
      <c r="C41" s="1"/>
      <c r="D41" s="1"/>
      <c r="E41" s="1"/>
      <c r="F41" s="32"/>
      <c r="G41" s="1"/>
      <c r="H41" s="32"/>
      <c r="I41" s="32"/>
      <c r="J41" s="1"/>
      <c r="K41" s="1"/>
      <c r="L41" s="1"/>
      <c r="M41" s="1"/>
      <c r="N41" s="1"/>
      <c r="O41" s="1"/>
      <c r="P41" s="1"/>
      <c r="Q41" s="1"/>
      <c r="R41" s="1"/>
      <c r="S41" s="12"/>
      <c r="T41" s="3"/>
    </row>
    <row r="42" spans="1:20" ht="24.75" customHeight="1" thickBot="1">
      <c r="A42" s="84"/>
      <c r="B42" s="31" t="s">
        <v>406</v>
      </c>
      <c r="C42" s="32" t="s">
        <v>408</v>
      </c>
      <c r="D42" s="33">
        <v>90</v>
      </c>
      <c r="E42" s="1">
        <v>90</v>
      </c>
      <c r="F42" s="32"/>
      <c r="G42" s="1"/>
      <c r="H42" s="32"/>
      <c r="I42" s="32"/>
      <c r="J42" s="1"/>
      <c r="K42" s="1"/>
      <c r="L42" s="1"/>
      <c r="M42" s="1"/>
      <c r="N42" s="1"/>
      <c r="O42" s="1"/>
      <c r="P42" s="1"/>
      <c r="Q42" s="1"/>
      <c r="R42" s="1"/>
      <c r="S42" s="12"/>
      <c r="T42" s="3"/>
    </row>
    <row r="43" spans="1:20" ht="24.75" customHeight="1" thickBot="1">
      <c r="A43" s="84"/>
      <c r="B43" s="1"/>
      <c r="C43" s="1"/>
      <c r="D43" s="1"/>
      <c r="E43" s="1"/>
      <c r="F43" s="32" t="s">
        <v>416</v>
      </c>
      <c r="G43" s="40" t="s">
        <v>741</v>
      </c>
      <c r="H43" s="32" t="s">
        <v>678</v>
      </c>
      <c r="I43" s="32">
        <v>1</v>
      </c>
      <c r="J43" s="1">
        <v>100</v>
      </c>
      <c r="K43" s="1">
        <v>0</v>
      </c>
      <c r="L43" s="1">
        <v>0</v>
      </c>
      <c r="M43" s="1">
        <v>0</v>
      </c>
      <c r="N43" s="1">
        <v>0</v>
      </c>
      <c r="O43" s="1">
        <v>0</v>
      </c>
      <c r="P43" s="1">
        <v>0</v>
      </c>
      <c r="Q43" s="1">
        <v>15102990</v>
      </c>
      <c r="R43" s="1">
        <v>15102990</v>
      </c>
      <c r="S43" s="12" t="s">
        <v>77</v>
      </c>
      <c r="T43" s="3"/>
    </row>
    <row r="44" spans="1:20" ht="24.75" customHeight="1" thickBot="1">
      <c r="A44" s="84"/>
      <c r="B44" s="1"/>
      <c r="C44" s="1"/>
      <c r="D44" s="1"/>
      <c r="E44" s="1"/>
      <c r="F44" s="32"/>
      <c r="G44" s="1"/>
      <c r="H44" s="32"/>
      <c r="I44" s="32"/>
      <c r="J44" s="1"/>
      <c r="K44" s="1"/>
      <c r="L44" s="1"/>
      <c r="M44" s="1"/>
      <c r="N44" s="1"/>
      <c r="O44" s="1"/>
      <c r="P44" s="1"/>
      <c r="Q44" s="1"/>
      <c r="R44" s="1"/>
      <c r="S44" s="12"/>
      <c r="T44" s="3"/>
    </row>
    <row r="45" spans="1:20" ht="24.75" customHeight="1" thickBot="1">
      <c r="A45" s="84"/>
      <c r="B45" s="1"/>
      <c r="C45" s="1"/>
      <c r="D45" s="1"/>
      <c r="E45" s="1"/>
      <c r="F45" s="32"/>
      <c r="G45" s="1"/>
      <c r="H45" s="32"/>
      <c r="I45" s="32"/>
      <c r="J45" s="1"/>
      <c r="K45" s="1"/>
      <c r="L45" s="1"/>
      <c r="M45" s="1"/>
      <c r="N45" s="1"/>
      <c r="O45" s="1"/>
      <c r="P45" s="1"/>
      <c r="Q45" s="1"/>
      <c r="R45" s="1"/>
      <c r="S45" s="12"/>
      <c r="T45" s="3"/>
    </row>
    <row r="46" spans="1:20" ht="24.75" customHeight="1" thickBot="1">
      <c r="A46" s="84"/>
      <c r="B46" s="1"/>
      <c r="C46" s="1"/>
      <c r="D46" s="1"/>
      <c r="E46" s="1"/>
      <c r="F46" s="32" t="s">
        <v>417</v>
      </c>
      <c r="G46" s="40" t="s">
        <v>741</v>
      </c>
      <c r="H46" s="32" t="s">
        <v>679</v>
      </c>
      <c r="I46" s="32">
        <v>1</v>
      </c>
      <c r="J46" s="1">
        <v>100</v>
      </c>
      <c r="K46" s="1">
        <v>0</v>
      </c>
      <c r="L46" s="1">
        <v>0</v>
      </c>
      <c r="M46" s="1">
        <v>0</v>
      </c>
      <c r="N46" s="1">
        <v>0</v>
      </c>
      <c r="O46" s="1">
        <v>0</v>
      </c>
      <c r="P46" s="1">
        <v>0</v>
      </c>
      <c r="Q46" s="1">
        <v>15102990</v>
      </c>
      <c r="R46" s="1">
        <v>15102990</v>
      </c>
      <c r="S46" s="12" t="s">
        <v>77</v>
      </c>
      <c r="T46" s="3"/>
    </row>
    <row r="47" spans="1:20" ht="24.75" customHeight="1" thickBot="1">
      <c r="A47" s="84"/>
      <c r="B47" s="1"/>
      <c r="C47" s="1"/>
      <c r="D47" s="1"/>
      <c r="E47" s="1"/>
      <c r="F47" s="32"/>
      <c r="G47" s="1"/>
      <c r="H47" s="32"/>
      <c r="I47" s="32"/>
      <c r="J47" s="1"/>
      <c r="K47" s="1"/>
      <c r="L47" s="1"/>
      <c r="M47" s="1"/>
      <c r="N47" s="1"/>
      <c r="O47" s="1"/>
      <c r="P47" s="1"/>
      <c r="Q47" s="1"/>
      <c r="R47" s="1"/>
      <c r="S47" s="12"/>
      <c r="T47" s="3"/>
    </row>
    <row r="48" spans="1:20" ht="24.75" customHeight="1" thickBot="1">
      <c r="A48" s="84"/>
      <c r="B48" s="1"/>
      <c r="C48" s="1"/>
      <c r="D48" s="1"/>
      <c r="E48" s="1"/>
      <c r="F48" s="32"/>
      <c r="G48" s="1"/>
      <c r="H48" s="32"/>
      <c r="I48" s="32"/>
      <c r="J48" s="1"/>
      <c r="K48" s="1"/>
      <c r="L48" s="1"/>
      <c r="M48" s="1"/>
      <c r="N48" s="1"/>
      <c r="O48" s="1"/>
      <c r="P48" s="1"/>
      <c r="Q48" s="1"/>
      <c r="R48" s="1"/>
      <c r="S48" s="12"/>
      <c r="T48" s="3"/>
    </row>
    <row r="49" spans="1:20" ht="24.75" customHeight="1" thickBot="1">
      <c r="A49" s="84"/>
      <c r="B49" s="31" t="s">
        <v>407</v>
      </c>
      <c r="C49" s="32" t="s">
        <v>408</v>
      </c>
      <c r="D49" s="33">
        <v>90</v>
      </c>
      <c r="E49" s="1">
        <v>90</v>
      </c>
      <c r="F49" s="32"/>
      <c r="G49" s="1"/>
      <c r="H49" s="32"/>
      <c r="I49" s="32"/>
      <c r="J49" s="1"/>
      <c r="K49" s="1"/>
      <c r="L49" s="1"/>
      <c r="M49" s="1"/>
      <c r="N49" s="1"/>
      <c r="O49" s="1"/>
      <c r="P49" s="1"/>
      <c r="Q49" s="1"/>
      <c r="R49" s="1"/>
      <c r="S49" s="12"/>
      <c r="T49" s="3"/>
    </row>
    <row r="50" spans="1:20" ht="24.75" customHeight="1" thickBot="1">
      <c r="A50" s="84"/>
      <c r="B50" s="14"/>
      <c r="C50" s="1"/>
      <c r="D50" s="1"/>
      <c r="E50" s="1"/>
      <c r="F50" s="32" t="s">
        <v>418</v>
      </c>
      <c r="G50" s="40" t="s">
        <v>742</v>
      </c>
      <c r="H50" s="32" t="s">
        <v>680</v>
      </c>
      <c r="I50" s="32">
        <v>1</v>
      </c>
      <c r="J50" s="1">
        <v>100</v>
      </c>
      <c r="K50" s="1">
        <v>15000000</v>
      </c>
      <c r="L50" s="1">
        <v>0</v>
      </c>
      <c r="M50" s="1">
        <v>0</v>
      </c>
      <c r="N50" s="1">
        <v>0</v>
      </c>
      <c r="O50" s="1">
        <v>0</v>
      </c>
      <c r="P50" s="1">
        <v>0</v>
      </c>
      <c r="Q50" s="1">
        <v>0</v>
      </c>
      <c r="R50" s="40">
        <v>15000000</v>
      </c>
      <c r="S50" s="12" t="s">
        <v>77</v>
      </c>
      <c r="T50" s="3"/>
    </row>
    <row r="51" spans="1:20" ht="24.75" customHeight="1" thickBot="1">
      <c r="A51" s="84"/>
      <c r="B51" s="14"/>
      <c r="C51" s="1"/>
      <c r="D51" s="1"/>
      <c r="E51" s="1"/>
      <c r="F51" s="32"/>
      <c r="G51" s="1"/>
      <c r="H51" s="32"/>
      <c r="I51" s="32"/>
      <c r="J51" s="1"/>
      <c r="K51" s="1"/>
      <c r="L51" s="1"/>
      <c r="M51" s="1"/>
      <c r="N51" s="1"/>
      <c r="O51" s="1"/>
      <c r="P51" s="1"/>
      <c r="Q51" s="1"/>
      <c r="R51" s="1"/>
      <c r="S51" s="12"/>
      <c r="T51" s="3"/>
    </row>
    <row r="52" spans="1:20" ht="24.75" customHeight="1" thickBot="1">
      <c r="A52" s="84"/>
      <c r="B52" s="14"/>
      <c r="C52" s="1"/>
      <c r="D52" s="1"/>
      <c r="E52" s="1"/>
      <c r="F52" s="32"/>
      <c r="G52" s="1"/>
      <c r="H52" s="32"/>
      <c r="I52" s="32"/>
      <c r="J52" s="1"/>
      <c r="K52" s="1"/>
      <c r="L52" s="1"/>
      <c r="M52" s="1"/>
      <c r="N52" s="1"/>
      <c r="O52" s="1"/>
      <c r="P52" s="1"/>
      <c r="Q52" s="1"/>
      <c r="R52" s="1"/>
      <c r="S52" s="12"/>
      <c r="T52" s="3"/>
    </row>
    <row r="53" spans="1:20" ht="24.75" customHeight="1" thickBot="1">
      <c r="A53" s="84"/>
      <c r="B53" s="14"/>
      <c r="C53" s="1"/>
      <c r="D53" s="1"/>
      <c r="E53" s="1"/>
      <c r="F53" s="32" t="s">
        <v>419</v>
      </c>
      <c r="G53" s="40" t="s">
        <v>742</v>
      </c>
      <c r="H53" s="32" t="s">
        <v>643</v>
      </c>
      <c r="I53" s="32">
        <v>1</v>
      </c>
      <c r="J53" s="1">
        <v>100</v>
      </c>
      <c r="K53" s="1">
        <v>2333334</v>
      </c>
      <c r="L53" s="1">
        <v>0</v>
      </c>
      <c r="M53" s="1">
        <v>0</v>
      </c>
      <c r="N53" s="1">
        <v>0</v>
      </c>
      <c r="O53" s="1">
        <v>0</v>
      </c>
      <c r="P53" s="1">
        <v>0</v>
      </c>
      <c r="Q53" s="1">
        <v>0</v>
      </c>
      <c r="R53" s="40">
        <v>2333334</v>
      </c>
      <c r="S53" s="12" t="s">
        <v>77</v>
      </c>
      <c r="T53" s="3"/>
    </row>
    <row r="54" spans="1:20" ht="24.75" customHeight="1" thickBot="1">
      <c r="A54" s="84"/>
      <c r="B54" s="14"/>
      <c r="C54" s="1"/>
      <c r="D54" s="1"/>
      <c r="E54" s="1"/>
      <c r="F54" s="32"/>
      <c r="G54" s="1"/>
      <c r="H54" s="32"/>
      <c r="I54" s="32"/>
      <c r="J54" s="1"/>
      <c r="K54" s="1"/>
      <c r="L54" s="1"/>
      <c r="M54" s="1"/>
      <c r="N54" s="1"/>
      <c r="O54" s="1"/>
      <c r="P54" s="1"/>
      <c r="Q54" s="1"/>
      <c r="R54" s="1"/>
      <c r="S54" s="12"/>
      <c r="T54" s="3"/>
    </row>
    <row r="55" spans="1:20" ht="24.75" customHeight="1" thickBot="1">
      <c r="A55" s="84"/>
      <c r="B55" s="14"/>
      <c r="C55" s="1"/>
      <c r="D55" s="1"/>
      <c r="E55" s="1"/>
      <c r="F55" s="32"/>
      <c r="G55" s="1"/>
      <c r="H55" s="32"/>
      <c r="I55" s="32"/>
      <c r="J55" s="1"/>
      <c r="K55" s="1"/>
      <c r="L55" s="1"/>
      <c r="M55" s="1"/>
      <c r="N55" s="1"/>
      <c r="O55" s="1"/>
      <c r="P55" s="1"/>
      <c r="Q55" s="1"/>
      <c r="R55" s="1"/>
      <c r="S55" s="12"/>
      <c r="T55" s="3"/>
    </row>
    <row r="56" spans="1:20" ht="24.75" customHeight="1" thickBot="1">
      <c r="A56" s="84"/>
      <c r="B56" s="14"/>
      <c r="C56" s="1"/>
      <c r="D56" s="1"/>
      <c r="E56" s="1"/>
      <c r="F56" s="32" t="s">
        <v>420</v>
      </c>
      <c r="G56" s="40" t="s">
        <v>742</v>
      </c>
      <c r="H56" s="32" t="s">
        <v>681</v>
      </c>
      <c r="I56" s="32">
        <v>1</v>
      </c>
      <c r="J56" s="1">
        <v>100</v>
      </c>
      <c r="K56" s="1">
        <v>2333334</v>
      </c>
      <c r="L56" s="1">
        <v>0</v>
      </c>
      <c r="M56" s="1">
        <v>0</v>
      </c>
      <c r="N56" s="1">
        <v>0</v>
      </c>
      <c r="O56" s="1">
        <v>0</v>
      </c>
      <c r="P56" s="1">
        <v>0</v>
      </c>
      <c r="Q56" s="1">
        <v>0</v>
      </c>
      <c r="R56" s="40">
        <v>2333334</v>
      </c>
      <c r="S56" s="12" t="s">
        <v>77</v>
      </c>
      <c r="T56" s="3"/>
    </row>
    <row r="57" spans="1:20" ht="24.75" customHeight="1" thickBot="1">
      <c r="A57" s="84"/>
      <c r="B57" s="14"/>
      <c r="C57" s="1"/>
      <c r="D57" s="1"/>
      <c r="E57" s="1"/>
      <c r="F57" s="32"/>
      <c r="G57" s="1"/>
      <c r="H57" s="32"/>
      <c r="I57" s="32"/>
      <c r="J57" s="1"/>
      <c r="K57" s="1"/>
      <c r="L57" s="1"/>
      <c r="M57" s="1"/>
      <c r="N57" s="1"/>
      <c r="O57" s="1"/>
      <c r="P57" s="1"/>
      <c r="Q57" s="1"/>
      <c r="R57" s="1"/>
      <c r="S57" s="12"/>
      <c r="T57" s="3"/>
    </row>
    <row r="58" spans="1:20" ht="24.75" customHeight="1" thickBot="1">
      <c r="A58" s="84"/>
      <c r="B58" s="14"/>
      <c r="C58" s="1"/>
      <c r="D58" s="1"/>
      <c r="E58" s="1"/>
      <c r="F58" s="32"/>
      <c r="G58" s="1"/>
      <c r="H58" s="32"/>
      <c r="I58" s="32"/>
      <c r="J58" s="1"/>
      <c r="K58" s="1"/>
      <c r="L58" s="1"/>
      <c r="M58" s="1"/>
      <c r="N58" s="1"/>
      <c r="O58" s="1"/>
      <c r="P58" s="1"/>
      <c r="Q58" s="1"/>
      <c r="R58" s="1"/>
      <c r="S58" s="12"/>
      <c r="T58" s="3"/>
    </row>
  </sheetData>
  <sheetProtection/>
  <mergeCells count="20">
    <mergeCell ref="F13:J13"/>
    <mergeCell ref="K13:R14"/>
    <mergeCell ref="S13:T14"/>
    <mergeCell ref="F14:J14"/>
    <mergeCell ref="A16:J16"/>
    <mergeCell ref="K16:R16"/>
    <mergeCell ref="S16:S18"/>
    <mergeCell ref="T16:T18"/>
    <mergeCell ref="A2:T2"/>
    <mergeCell ref="A3:T3"/>
    <mergeCell ref="A4:T4"/>
    <mergeCell ref="A5:T5"/>
    <mergeCell ref="J6:Q6"/>
    <mergeCell ref="S12:T12"/>
    <mergeCell ref="S6:T6"/>
    <mergeCell ref="A7:J7"/>
    <mergeCell ref="P7:Q7"/>
    <mergeCell ref="A8:J8"/>
    <mergeCell ref="F12:J12"/>
    <mergeCell ref="K12:R12"/>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18.xml><?xml version="1.0" encoding="utf-8"?>
<worksheet xmlns="http://schemas.openxmlformats.org/spreadsheetml/2006/main" xmlns:r="http://schemas.openxmlformats.org/officeDocument/2006/relationships">
  <dimension ref="A2:T61"/>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13.85156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442</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387</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421</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422</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423</v>
      </c>
      <c r="C19" s="32" t="s">
        <v>427</v>
      </c>
      <c r="D19" s="33">
        <v>90</v>
      </c>
      <c r="E19" s="33">
        <v>110</v>
      </c>
      <c r="F19" s="20"/>
      <c r="G19" s="6"/>
      <c r="H19" s="6"/>
      <c r="I19" s="7"/>
      <c r="J19" s="5"/>
      <c r="K19" s="5"/>
      <c r="L19" s="5"/>
      <c r="M19" s="5"/>
      <c r="N19" s="5"/>
      <c r="O19" s="5"/>
      <c r="P19" s="5"/>
      <c r="Q19" s="8"/>
      <c r="R19" s="8"/>
      <c r="S19" s="9"/>
      <c r="T19" s="10"/>
    </row>
    <row r="20" spans="1:20" ht="24.75" customHeight="1" thickBot="1">
      <c r="A20" s="84"/>
      <c r="B20" s="14"/>
      <c r="C20" s="1"/>
      <c r="D20" s="1"/>
      <c r="E20" s="1"/>
      <c r="F20" s="32" t="s">
        <v>428</v>
      </c>
      <c r="G20" s="89" t="s">
        <v>743</v>
      </c>
      <c r="H20" s="32" t="s">
        <v>644</v>
      </c>
      <c r="I20" s="32">
        <v>0</v>
      </c>
      <c r="J20" s="1">
        <v>100</v>
      </c>
      <c r="K20" s="1">
        <v>0</v>
      </c>
      <c r="L20" s="1">
        <v>15126500</v>
      </c>
      <c r="M20" s="1">
        <v>0</v>
      </c>
      <c r="N20" s="1">
        <v>0</v>
      </c>
      <c r="O20" s="1">
        <v>0</v>
      </c>
      <c r="P20" s="1">
        <v>0</v>
      </c>
      <c r="Q20" s="1">
        <v>0</v>
      </c>
      <c r="R20" s="1">
        <v>15126500</v>
      </c>
      <c r="S20" s="12" t="s">
        <v>77</v>
      </c>
      <c r="T20" s="3"/>
    </row>
    <row r="21" spans="1:20" ht="24.75" customHeight="1" thickBot="1">
      <c r="A21" s="84"/>
      <c r="B21" s="14"/>
      <c r="C21" s="1"/>
      <c r="D21" s="1"/>
      <c r="E21" s="1"/>
      <c r="F21" s="32"/>
      <c r="G21" s="89" t="s">
        <v>744</v>
      </c>
      <c r="H21" s="32"/>
      <c r="I21" s="32"/>
      <c r="J21" s="1"/>
      <c r="K21" s="1">
        <v>0</v>
      </c>
      <c r="L21" s="1">
        <v>15686500</v>
      </c>
      <c r="M21" s="1">
        <v>0</v>
      </c>
      <c r="N21" s="1">
        <v>0</v>
      </c>
      <c r="O21" s="1">
        <v>0</v>
      </c>
      <c r="P21" s="1">
        <v>0</v>
      </c>
      <c r="Q21" s="1">
        <v>0</v>
      </c>
      <c r="R21" s="1">
        <v>15686500</v>
      </c>
      <c r="S21" s="12"/>
      <c r="T21" s="3"/>
    </row>
    <row r="22" spans="1:20" ht="24.75" customHeight="1" thickBot="1">
      <c r="A22" s="84"/>
      <c r="B22" s="14"/>
      <c r="C22" s="1"/>
      <c r="D22" s="1"/>
      <c r="E22" s="1"/>
      <c r="F22" s="32"/>
      <c r="G22" s="89" t="s">
        <v>745</v>
      </c>
      <c r="H22" s="32"/>
      <c r="I22" s="32"/>
      <c r="J22" s="1"/>
      <c r="K22" s="1">
        <v>0</v>
      </c>
      <c r="L22" s="1">
        <v>15478925</v>
      </c>
      <c r="M22" s="1">
        <v>0</v>
      </c>
      <c r="N22" s="1">
        <v>0</v>
      </c>
      <c r="O22" s="1">
        <v>0</v>
      </c>
      <c r="P22" s="1">
        <v>0</v>
      </c>
      <c r="Q22" s="1">
        <v>0</v>
      </c>
      <c r="R22" s="1">
        <v>15478925</v>
      </c>
      <c r="S22" s="12"/>
      <c r="T22" s="3"/>
    </row>
    <row r="23" spans="1:20" ht="24.75" customHeight="1" thickBot="1">
      <c r="A23" s="84"/>
      <c r="B23" s="14"/>
      <c r="C23" s="1"/>
      <c r="D23" s="1"/>
      <c r="E23" s="1"/>
      <c r="F23" s="32" t="s">
        <v>429</v>
      </c>
      <c r="G23" s="89" t="s">
        <v>743</v>
      </c>
      <c r="H23" s="32"/>
      <c r="I23" s="32"/>
      <c r="J23" s="1">
        <v>100</v>
      </c>
      <c r="K23" s="1">
        <v>1100429.215771861</v>
      </c>
      <c r="L23" s="1">
        <v>14026070.784228139</v>
      </c>
      <c r="M23" s="1">
        <v>0</v>
      </c>
      <c r="N23" s="1">
        <v>0</v>
      </c>
      <c r="O23" s="1">
        <v>0</v>
      </c>
      <c r="P23" s="1">
        <v>0</v>
      </c>
      <c r="Q23" s="1">
        <v>0</v>
      </c>
      <c r="R23" s="1">
        <v>15126500</v>
      </c>
      <c r="S23" s="12" t="s">
        <v>77</v>
      </c>
      <c r="T23" s="3"/>
    </row>
    <row r="24" spans="1:20" ht="24.75" customHeight="1" thickBot="1">
      <c r="A24" s="84"/>
      <c r="B24" s="14"/>
      <c r="C24" s="1"/>
      <c r="D24" s="1"/>
      <c r="E24" s="1"/>
      <c r="F24" s="32"/>
      <c r="G24" s="89" t="s">
        <v>744</v>
      </c>
      <c r="H24" s="32"/>
      <c r="I24" s="32"/>
      <c r="J24" s="1"/>
      <c r="K24" s="1">
        <v>1141168.3398806925</v>
      </c>
      <c r="L24" s="1">
        <v>14545331.660119308</v>
      </c>
      <c r="M24" s="1">
        <v>0</v>
      </c>
      <c r="N24" s="1">
        <v>0</v>
      </c>
      <c r="O24" s="1">
        <v>0</v>
      </c>
      <c r="P24" s="1">
        <v>0</v>
      </c>
      <c r="Q24" s="1">
        <v>0</v>
      </c>
      <c r="R24" s="1">
        <v>15686500</v>
      </c>
      <c r="S24" s="12"/>
      <c r="T24" s="3"/>
    </row>
    <row r="25" spans="1:20" ht="24.75" customHeight="1" thickBot="1">
      <c r="A25" s="84"/>
      <c r="B25" s="14"/>
      <c r="C25" s="1"/>
      <c r="D25" s="1"/>
      <c r="E25" s="1"/>
      <c r="F25" s="32"/>
      <c r="G25" s="89" t="s">
        <v>745</v>
      </c>
      <c r="H25" s="32"/>
      <c r="I25" s="32"/>
      <c r="J25" s="1"/>
      <c r="K25" s="1">
        <v>1126067.583296959</v>
      </c>
      <c r="L25" s="1">
        <v>14352857.416703042</v>
      </c>
      <c r="M25" s="1">
        <v>0</v>
      </c>
      <c r="N25" s="1">
        <v>0</v>
      </c>
      <c r="O25" s="1">
        <v>0</v>
      </c>
      <c r="P25" s="1">
        <v>0</v>
      </c>
      <c r="Q25" s="1">
        <v>0</v>
      </c>
      <c r="R25" s="1">
        <v>15478925</v>
      </c>
      <c r="S25" s="12"/>
      <c r="T25" s="3"/>
    </row>
    <row r="26" spans="1:20" ht="24.75" customHeight="1" thickBot="1">
      <c r="A26" s="84"/>
      <c r="B26" s="14"/>
      <c r="C26" s="1"/>
      <c r="D26" s="1"/>
      <c r="E26" s="1"/>
      <c r="F26" s="32" t="s">
        <v>430</v>
      </c>
      <c r="G26" s="89" t="s">
        <v>743</v>
      </c>
      <c r="H26" s="32"/>
      <c r="I26" s="32"/>
      <c r="J26" s="1">
        <v>100</v>
      </c>
      <c r="K26" s="1">
        <v>6436078.175526181</v>
      </c>
      <c r="L26" s="1">
        <v>7403206.189368582</v>
      </c>
      <c r="M26" s="1">
        <v>0</v>
      </c>
      <c r="N26" s="1">
        <v>0</v>
      </c>
      <c r="O26" s="1">
        <v>0</v>
      </c>
      <c r="P26" s="1">
        <v>0</v>
      </c>
      <c r="Q26" s="37">
        <v>1287215.6351052362</v>
      </c>
      <c r="R26" s="1">
        <v>15126500</v>
      </c>
      <c r="S26" s="12" t="s">
        <v>77</v>
      </c>
      <c r="T26" s="3"/>
    </row>
    <row r="27" spans="1:20" ht="24.75" customHeight="1" thickBot="1">
      <c r="A27" s="84"/>
      <c r="B27" s="14"/>
      <c r="C27" s="1"/>
      <c r="D27" s="1"/>
      <c r="E27" s="1"/>
      <c r="F27" s="32"/>
      <c r="G27" s="1"/>
      <c r="H27" s="32"/>
      <c r="I27" s="32"/>
      <c r="J27" s="1"/>
      <c r="K27" s="1"/>
      <c r="L27" s="1"/>
      <c r="M27" s="1"/>
      <c r="N27" s="1"/>
      <c r="O27" s="1"/>
      <c r="P27" s="1"/>
      <c r="Q27" s="1"/>
      <c r="R27" s="1"/>
      <c r="S27" s="12"/>
      <c r="T27" s="3"/>
    </row>
    <row r="28" spans="1:20" ht="24.75" customHeight="1" thickBot="1">
      <c r="A28" s="84"/>
      <c r="B28" s="14"/>
      <c r="C28" s="1"/>
      <c r="D28" s="1"/>
      <c r="E28" s="1"/>
      <c r="F28" s="32"/>
      <c r="G28" s="1"/>
      <c r="H28" s="32"/>
      <c r="I28" s="32"/>
      <c r="J28" s="1"/>
      <c r="K28" s="1"/>
      <c r="L28" s="1"/>
      <c r="M28" s="1"/>
      <c r="N28" s="1"/>
      <c r="O28" s="1"/>
      <c r="P28" s="1"/>
      <c r="Q28" s="1"/>
      <c r="R28" s="1"/>
      <c r="S28" s="12"/>
      <c r="T28" s="3"/>
    </row>
    <row r="29" spans="1:20" ht="24.75" customHeight="1" thickBot="1">
      <c r="A29" s="84"/>
      <c r="B29" s="14"/>
      <c r="C29" s="1"/>
      <c r="D29" s="1"/>
      <c r="E29" s="1"/>
      <c r="F29" s="32" t="s">
        <v>431</v>
      </c>
      <c r="G29" s="1"/>
      <c r="H29" s="32" t="s">
        <v>682</v>
      </c>
      <c r="I29" s="32">
        <v>1</v>
      </c>
      <c r="J29" s="1"/>
      <c r="K29" s="1"/>
      <c r="L29" s="1"/>
      <c r="M29" s="1"/>
      <c r="N29" s="1"/>
      <c r="O29" s="1"/>
      <c r="P29" s="1"/>
      <c r="Q29" s="1"/>
      <c r="R29" s="1"/>
      <c r="S29" s="12" t="s">
        <v>440</v>
      </c>
      <c r="T29" s="3"/>
    </row>
    <row r="30" spans="1:20" ht="24.75" customHeight="1" thickBot="1">
      <c r="A30" s="84"/>
      <c r="B30" s="14"/>
      <c r="C30" s="1"/>
      <c r="D30" s="1"/>
      <c r="E30" s="1"/>
      <c r="F30" s="32"/>
      <c r="G30" s="1"/>
      <c r="H30" s="32"/>
      <c r="I30" s="32"/>
      <c r="J30" s="1"/>
      <c r="K30" s="1"/>
      <c r="L30" s="1"/>
      <c r="M30" s="1"/>
      <c r="N30" s="1"/>
      <c r="O30" s="1"/>
      <c r="P30" s="1"/>
      <c r="Q30" s="1"/>
      <c r="R30" s="1"/>
      <c r="S30" s="12"/>
      <c r="T30" s="3"/>
    </row>
    <row r="31" spans="1:20" ht="24.75" customHeight="1" thickBot="1">
      <c r="A31" s="84"/>
      <c r="B31" s="14"/>
      <c r="C31" s="1"/>
      <c r="D31" s="1"/>
      <c r="E31" s="1"/>
      <c r="F31" s="32"/>
      <c r="G31" s="1"/>
      <c r="H31" s="32"/>
      <c r="I31" s="32"/>
      <c r="J31" s="1"/>
      <c r="K31" s="1"/>
      <c r="L31" s="1"/>
      <c r="M31" s="1"/>
      <c r="N31" s="1"/>
      <c r="O31" s="1"/>
      <c r="P31" s="1"/>
      <c r="Q31" s="1"/>
      <c r="R31" s="1"/>
      <c r="S31" s="12"/>
      <c r="T31" s="3"/>
    </row>
    <row r="32" spans="1:20" ht="24.75" customHeight="1" thickBot="1">
      <c r="A32" s="84"/>
      <c r="B32" s="31" t="s">
        <v>424</v>
      </c>
      <c r="C32" s="32" t="s">
        <v>427</v>
      </c>
      <c r="D32" s="33">
        <v>90</v>
      </c>
      <c r="E32" s="1">
        <v>75</v>
      </c>
      <c r="F32" s="32"/>
      <c r="G32" s="1"/>
      <c r="H32" s="32"/>
      <c r="I32" s="32"/>
      <c r="J32" s="1"/>
      <c r="K32" s="1"/>
      <c r="L32" s="1"/>
      <c r="M32" s="1"/>
      <c r="N32" s="1"/>
      <c r="O32" s="1"/>
      <c r="P32" s="1"/>
      <c r="Q32" s="1"/>
      <c r="R32" s="1"/>
      <c r="S32" s="12"/>
      <c r="T32" s="3"/>
    </row>
    <row r="33" spans="1:20" ht="24.75" customHeight="1" thickBot="1">
      <c r="A33" s="84"/>
      <c r="B33" s="14"/>
      <c r="C33" s="1"/>
      <c r="D33" s="1"/>
      <c r="E33" s="1"/>
      <c r="F33" s="32" t="s">
        <v>432</v>
      </c>
      <c r="G33" s="1"/>
      <c r="H33" s="32" t="s">
        <v>73</v>
      </c>
      <c r="I33" s="32">
        <v>25</v>
      </c>
      <c r="J33" s="1"/>
      <c r="K33" s="1"/>
      <c r="L33" s="1"/>
      <c r="M33" s="1"/>
      <c r="N33" s="1"/>
      <c r="O33" s="1"/>
      <c r="P33" s="1"/>
      <c r="Q33" s="1"/>
      <c r="R33" s="1"/>
      <c r="S33" s="12" t="s">
        <v>77</v>
      </c>
      <c r="T33" s="3"/>
    </row>
    <row r="34" spans="1:20" ht="24.75" customHeight="1" thickBot="1">
      <c r="A34" s="84"/>
      <c r="B34" s="14"/>
      <c r="C34" s="1"/>
      <c r="D34" s="1"/>
      <c r="E34" s="1"/>
      <c r="F34" s="32"/>
      <c r="G34" s="1"/>
      <c r="H34" s="32"/>
      <c r="I34" s="32"/>
      <c r="J34" s="1"/>
      <c r="K34" s="1"/>
      <c r="L34" s="1"/>
      <c r="M34" s="1"/>
      <c r="N34" s="1"/>
      <c r="O34" s="1"/>
      <c r="P34" s="1"/>
      <c r="Q34" s="1"/>
      <c r="R34" s="1"/>
      <c r="S34" s="12"/>
      <c r="T34" s="3"/>
    </row>
    <row r="35" spans="1:20" ht="24.75" customHeight="1" thickBot="1">
      <c r="A35" s="84"/>
      <c r="B35" s="14"/>
      <c r="C35" s="1"/>
      <c r="D35" s="1"/>
      <c r="E35" s="1"/>
      <c r="F35" s="32"/>
      <c r="G35" s="1"/>
      <c r="H35" s="32"/>
      <c r="I35" s="32"/>
      <c r="J35" s="1"/>
      <c r="K35" s="1"/>
      <c r="L35" s="1"/>
      <c r="M35" s="1"/>
      <c r="N35" s="1"/>
      <c r="O35" s="1"/>
      <c r="P35" s="1"/>
      <c r="Q35" s="1"/>
      <c r="R35" s="1"/>
      <c r="S35" s="12"/>
      <c r="T35" s="3"/>
    </row>
    <row r="36" spans="1:20" ht="24.75" customHeight="1" thickBot="1">
      <c r="A36" s="84"/>
      <c r="B36" s="31" t="s">
        <v>425</v>
      </c>
      <c r="C36" s="32" t="s">
        <v>427</v>
      </c>
      <c r="D36" s="33">
        <v>90</v>
      </c>
      <c r="E36" s="1">
        <v>75</v>
      </c>
      <c r="F36" s="32"/>
      <c r="G36" s="1"/>
      <c r="H36" s="32"/>
      <c r="I36" s="32"/>
      <c r="J36" s="1"/>
      <c r="K36" s="1"/>
      <c r="L36" s="1"/>
      <c r="M36" s="1"/>
      <c r="N36" s="1"/>
      <c r="O36" s="1"/>
      <c r="P36" s="1"/>
      <c r="Q36" s="1"/>
      <c r="R36" s="1"/>
      <c r="S36" s="12"/>
      <c r="T36" s="3"/>
    </row>
    <row r="37" spans="1:20" ht="24.75" customHeight="1" thickBot="1">
      <c r="A37" s="84"/>
      <c r="B37" s="1"/>
      <c r="C37" s="1"/>
      <c r="D37" s="1"/>
      <c r="E37" s="1"/>
      <c r="F37" s="32" t="s">
        <v>433</v>
      </c>
      <c r="G37" s="1" t="s">
        <v>723</v>
      </c>
      <c r="H37" s="32" t="s">
        <v>619</v>
      </c>
      <c r="I37" s="32">
        <v>0</v>
      </c>
      <c r="J37" s="1"/>
      <c r="K37" s="1"/>
      <c r="L37" s="1"/>
      <c r="M37" s="1"/>
      <c r="N37" s="1"/>
      <c r="O37" s="1"/>
      <c r="P37" s="1"/>
      <c r="Q37" s="1"/>
      <c r="R37" s="1"/>
      <c r="S37" s="12" t="s">
        <v>77</v>
      </c>
      <c r="T37" s="3"/>
    </row>
    <row r="38" spans="1:20" ht="24.75" customHeight="1" thickBot="1">
      <c r="A38" s="84"/>
      <c r="B38" s="1"/>
      <c r="C38" s="1"/>
      <c r="D38" s="1"/>
      <c r="E38" s="1"/>
      <c r="F38" s="32"/>
      <c r="G38" s="1"/>
      <c r="H38" s="32"/>
      <c r="I38" s="32"/>
      <c r="J38" s="1"/>
      <c r="K38" s="1"/>
      <c r="L38" s="1"/>
      <c r="M38" s="1"/>
      <c r="N38" s="1"/>
      <c r="O38" s="1"/>
      <c r="P38" s="1"/>
      <c r="Q38" s="1"/>
      <c r="R38" s="1"/>
      <c r="S38" s="12"/>
      <c r="T38" s="3"/>
    </row>
    <row r="39" spans="1:20" ht="24.75" customHeight="1" thickBot="1">
      <c r="A39" s="84"/>
      <c r="B39" s="1"/>
      <c r="C39" s="1"/>
      <c r="D39" s="1"/>
      <c r="E39" s="1"/>
      <c r="F39" s="32"/>
      <c r="G39" s="1"/>
      <c r="H39" s="32"/>
      <c r="I39" s="32"/>
      <c r="J39" s="1"/>
      <c r="K39" s="1"/>
      <c r="L39" s="1"/>
      <c r="M39" s="1"/>
      <c r="N39" s="1"/>
      <c r="O39" s="1"/>
      <c r="P39" s="1"/>
      <c r="Q39" s="1"/>
      <c r="R39" s="1"/>
      <c r="S39" s="12"/>
      <c r="T39" s="3"/>
    </row>
    <row r="40" spans="1:20" ht="24.75" customHeight="1" thickBot="1">
      <c r="A40" s="84"/>
      <c r="B40" s="1"/>
      <c r="C40" s="1"/>
      <c r="D40" s="1"/>
      <c r="E40" s="1"/>
      <c r="F40" s="32" t="s">
        <v>434</v>
      </c>
      <c r="G40" s="166" t="s">
        <v>840</v>
      </c>
      <c r="H40" s="32"/>
      <c r="I40" s="32"/>
      <c r="J40" s="1">
        <v>100</v>
      </c>
      <c r="K40" s="1">
        <v>42600000</v>
      </c>
      <c r="L40" s="1"/>
      <c r="M40" s="1"/>
      <c r="N40" s="1"/>
      <c r="O40" s="1"/>
      <c r="P40" s="1"/>
      <c r="Q40" s="1"/>
      <c r="R40" s="1">
        <f>+K40</f>
        <v>42600000</v>
      </c>
      <c r="S40" s="12" t="s">
        <v>441</v>
      </c>
      <c r="T40" s="3"/>
    </row>
    <row r="41" spans="1:20" ht="24.75" customHeight="1" thickBot="1">
      <c r="A41" s="84"/>
      <c r="B41" s="1"/>
      <c r="C41" s="1"/>
      <c r="D41" s="1"/>
      <c r="E41" s="1"/>
      <c r="F41" s="32"/>
      <c r="G41" s="171"/>
      <c r="H41" s="32"/>
      <c r="I41" s="32"/>
      <c r="J41" s="1"/>
      <c r="K41" s="1"/>
      <c r="L41" s="1"/>
      <c r="M41" s="1"/>
      <c r="N41" s="1"/>
      <c r="O41" s="1"/>
      <c r="P41" s="1"/>
      <c r="Q41" s="1"/>
      <c r="R41" s="1"/>
      <c r="S41" s="12"/>
      <c r="T41" s="3"/>
    </row>
    <row r="42" spans="1:20" ht="24.75" customHeight="1" thickBot="1">
      <c r="A42" s="84"/>
      <c r="B42" s="1"/>
      <c r="C42" s="1"/>
      <c r="D42" s="1"/>
      <c r="E42" s="1"/>
      <c r="F42" s="32"/>
      <c r="G42" s="172"/>
      <c r="H42" s="32"/>
      <c r="I42" s="32"/>
      <c r="J42" s="1"/>
      <c r="K42" s="1"/>
      <c r="L42" s="1"/>
      <c r="M42" s="1"/>
      <c r="N42" s="1"/>
      <c r="O42" s="1"/>
      <c r="P42" s="1"/>
      <c r="Q42" s="1"/>
      <c r="R42" s="1"/>
      <c r="S42" s="12"/>
      <c r="T42" s="3"/>
    </row>
    <row r="43" spans="1:20" ht="21.75" customHeight="1" thickBot="1">
      <c r="A43" s="84"/>
      <c r="B43" s="1"/>
      <c r="C43" s="1"/>
      <c r="D43" s="1"/>
      <c r="E43" s="1"/>
      <c r="F43" s="32" t="s">
        <v>435</v>
      </c>
      <c r="G43" s="166" t="s">
        <v>841</v>
      </c>
      <c r="H43" s="32"/>
      <c r="I43" s="32"/>
      <c r="J43" s="1">
        <v>100</v>
      </c>
      <c r="K43" s="1"/>
      <c r="L43" s="1">
        <v>7300000</v>
      </c>
      <c r="M43" s="1"/>
      <c r="N43" s="1"/>
      <c r="O43" s="1"/>
      <c r="P43" s="1"/>
      <c r="Q43" s="1"/>
      <c r="R43" s="1">
        <f>+L43</f>
        <v>7300000</v>
      </c>
      <c r="S43" s="12" t="s">
        <v>441</v>
      </c>
      <c r="T43" s="3"/>
    </row>
    <row r="44" spans="1:20" ht="21.75" customHeight="1" thickBot="1">
      <c r="A44" s="84"/>
      <c r="B44" s="1"/>
      <c r="C44" s="1"/>
      <c r="D44" s="1"/>
      <c r="E44" s="1"/>
      <c r="F44" s="32"/>
      <c r="G44" s="167"/>
      <c r="H44" s="32"/>
      <c r="I44" s="32"/>
      <c r="J44" s="1"/>
      <c r="K44" s="1"/>
      <c r="L44" s="1"/>
      <c r="M44" s="1"/>
      <c r="N44" s="1"/>
      <c r="O44" s="1"/>
      <c r="P44" s="1"/>
      <c r="Q44" s="1"/>
      <c r="R44" s="1"/>
      <c r="S44" s="12"/>
      <c r="T44" s="3"/>
    </row>
    <row r="45" spans="1:20" ht="21.75" customHeight="1" thickBot="1">
      <c r="A45" s="84"/>
      <c r="B45" s="1"/>
      <c r="C45" s="1"/>
      <c r="D45" s="1"/>
      <c r="E45" s="1"/>
      <c r="F45" s="32"/>
      <c r="G45" s="168"/>
      <c r="H45" s="32"/>
      <c r="I45" s="32"/>
      <c r="J45" s="1"/>
      <c r="K45" s="1"/>
      <c r="L45" s="1"/>
      <c r="M45" s="1"/>
      <c r="N45" s="1"/>
      <c r="O45" s="1"/>
      <c r="P45" s="1"/>
      <c r="Q45" s="1"/>
      <c r="R45" s="1"/>
      <c r="S45" s="12"/>
      <c r="T45" s="3"/>
    </row>
    <row r="46" spans="1:20" ht="24.75" customHeight="1" thickBot="1">
      <c r="A46" s="84"/>
      <c r="B46" s="1"/>
      <c r="C46" s="1"/>
      <c r="D46" s="1"/>
      <c r="E46" s="1"/>
      <c r="F46" s="32" t="s">
        <v>436</v>
      </c>
      <c r="G46" s="166" t="s">
        <v>842</v>
      </c>
      <c r="H46" s="32" t="s">
        <v>683</v>
      </c>
      <c r="I46" s="32">
        <v>1</v>
      </c>
      <c r="J46" s="1">
        <v>100</v>
      </c>
      <c r="K46" s="1">
        <v>7800000</v>
      </c>
      <c r="L46" s="1">
        <v>1800000</v>
      </c>
      <c r="M46" s="1"/>
      <c r="N46" s="1"/>
      <c r="O46" s="1"/>
      <c r="P46" s="1"/>
      <c r="Q46" s="1"/>
      <c r="R46" s="1">
        <f>+K46+L46</f>
        <v>9600000</v>
      </c>
      <c r="S46" s="12" t="s">
        <v>441</v>
      </c>
      <c r="T46" s="3"/>
    </row>
    <row r="47" spans="1:20" ht="24.75" customHeight="1" thickBot="1">
      <c r="A47" s="84"/>
      <c r="B47" s="1"/>
      <c r="C47" s="1"/>
      <c r="D47" s="1"/>
      <c r="E47" s="1"/>
      <c r="F47" s="32"/>
      <c r="G47" s="169"/>
      <c r="H47" s="32"/>
      <c r="I47" s="32"/>
      <c r="J47" s="1"/>
      <c r="K47" s="1"/>
      <c r="L47" s="1"/>
      <c r="M47" s="1"/>
      <c r="N47" s="1"/>
      <c r="O47" s="1"/>
      <c r="P47" s="1"/>
      <c r="Q47" s="1"/>
      <c r="R47" s="1"/>
      <c r="S47" s="12"/>
      <c r="T47" s="3"/>
    </row>
    <row r="48" spans="1:20" ht="24.75" customHeight="1" thickBot="1">
      <c r="A48" s="84"/>
      <c r="B48" s="1"/>
      <c r="C48" s="1"/>
      <c r="D48" s="1"/>
      <c r="E48" s="1"/>
      <c r="F48" s="32"/>
      <c r="G48" s="170"/>
      <c r="H48" s="32"/>
      <c r="I48" s="32"/>
      <c r="J48" s="1"/>
      <c r="K48" s="1"/>
      <c r="L48" s="1"/>
      <c r="M48" s="1"/>
      <c r="N48" s="1"/>
      <c r="O48" s="1"/>
      <c r="P48" s="1"/>
      <c r="Q48" s="1"/>
      <c r="R48" s="1"/>
      <c r="S48" s="12"/>
      <c r="T48" s="3"/>
    </row>
    <row r="49" spans="1:20" ht="24.75" customHeight="1" thickBot="1">
      <c r="A49" s="84"/>
      <c r="B49" s="31" t="s">
        <v>426</v>
      </c>
      <c r="C49" s="32" t="s">
        <v>427</v>
      </c>
      <c r="D49" s="33">
        <v>90</v>
      </c>
      <c r="E49" s="1">
        <v>65</v>
      </c>
      <c r="F49" s="32"/>
      <c r="G49" s="1"/>
      <c r="H49" s="32"/>
      <c r="I49" s="32"/>
      <c r="J49" s="1"/>
      <c r="K49" s="1"/>
      <c r="L49" s="1"/>
      <c r="M49" s="1"/>
      <c r="N49" s="1"/>
      <c r="O49" s="1"/>
      <c r="P49" s="1"/>
      <c r="Q49" s="1"/>
      <c r="R49" s="1"/>
      <c r="S49" s="12"/>
      <c r="T49" s="3"/>
    </row>
    <row r="50" spans="1:20" ht="24.75" customHeight="1" thickBot="1">
      <c r="A50" s="84"/>
      <c r="B50" s="14"/>
      <c r="C50" s="1"/>
      <c r="D50" s="1"/>
      <c r="E50" s="1"/>
      <c r="F50" s="33" t="s">
        <v>437</v>
      </c>
      <c r="G50" s="1" t="s">
        <v>800</v>
      </c>
      <c r="H50" s="32" t="s">
        <v>684</v>
      </c>
      <c r="I50" s="32">
        <v>1</v>
      </c>
      <c r="J50" s="1">
        <v>0</v>
      </c>
      <c r="K50" s="1"/>
      <c r="L50" s="1"/>
      <c r="M50" s="1"/>
      <c r="N50" s="1"/>
      <c r="O50" s="1"/>
      <c r="P50" s="1"/>
      <c r="Q50" s="1"/>
      <c r="R50" s="1"/>
      <c r="S50" s="11" t="s">
        <v>203</v>
      </c>
      <c r="T50" s="3"/>
    </row>
    <row r="51" spans="1:20" ht="24.75" customHeight="1" thickBot="1">
      <c r="A51" s="84"/>
      <c r="B51" s="14"/>
      <c r="C51" s="1"/>
      <c r="D51" s="1"/>
      <c r="E51" s="1"/>
      <c r="F51" s="33"/>
      <c r="G51" s="1"/>
      <c r="H51" s="32"/>
      <c r="I51" s="32"/>
      <c r="J51" s="1"/>
      <c r="K51" s="1"/>
      <c r="L51" s="1"/>
      <c r="M51" s="1"/>
      <c r="N51" s="1"/>
      <c r="O51" s="1"/>
      <c r="P51" s="1"/>
      <c r="Q51" s="1"/>
      <c r="R51" s="1"/>
      <c r="S51" s="11"/>
      <c r="T51" s="3"/>
    </row>
    <row r="52" spans="1:20" ht="24.75" customHeight="1" thickBot="1">
      <c r="A52" s="84"/>
      <c r="B52" s="14"/>
      <c r="C52" s="1"/>
      <c r="D52" s="1"/>
      <c r="E52" s="1"/>
      <c r="F52" s="33"/>
      <c r="G52" s="1"/>
      <c r="H52" s="32"/>
      <c r="I52" s="32"/>
      <c r="J52" s="1"/>
      <c r="K52" s="1"/>
      <c r="L52" s="1"/>
      <c r="M52" s="1"/>
      <c r="N52" s="1"/>
      <c r="O52" s="1"/>
      <c r="P52" s="1"/>
      <c r="Q52" s="1"/>
      <c r="R52" s="1"/>
      <c r="S52" s="11"/>
      <c r="T52" s="3"/>
    </row>
    <row r="53" spans="1:20" ht="24.75" customHeight="1" thickBot="1">
      <c r="A53" s="84"/>
      <c r="B53" s="14"/>
      <c r="C53" s="1"/>
      <c r="D53" s="1"/>
      <c r="E53" s="1"/>
      <c r="F53" s="33" t="s">
        <v>438</v>
      </c>
      <c r="G53" s="1" t="s">
        <v>799</v>
      </c>
      <c r="H53" s="32"/>
      <c r="I53" s="32"/>
      <c r="J53" s="1">
        <v>0</v>
      </c>
      <c r="K53" s="1"/>
      <c r="L53" s="1"/>
      <c r="M53" s="1"/>
      <c r="N53" s="1"/>
      <c r="O53" s="1"/>
      <c r="P53" s="1"/>
      <c r="Q53" s="1"/>
      <c r="R53" s="1"/>
      <c r="S53" s="11" t="s">
        <v>203</v>
      </c>
      <c r="T53" s="3"/>
    </row>
    <row r="54" spans="1:20" ht="24.75" customHeight="1" thickBot="1">
      <c r="A54" s="84"/>
      <c r="B54" s="14"/>
      <c r="C54" s="1"/>
      <c r="D54" s="1"/>
      <c r="E54" s="1"/>
      <c r="F54" s="33"/>
      <c r="G54" s="1"/>
      <c r="H54" s="32"/>
      <c r="I54" s="32"/>
      <c r="J54" s="1"/>
      <c r="K54" s="1"/>
      <c r="L54" s="1"/>
      <c r="M54" s="1"/>
      <c r="N54" s="1"/>
      <c r="O54" s="1"/>
      <c r="P54" s="1"/>
      <c r="Q54" s="1"/>
      <c r="R54" s="1"/>
      <c r="S54" s="11"/>
      <c r="T54" s="3"/>
    </row>
    <row r="55" spans="1:20" ht="24.75" customHeight="1" thickBot="1">
      <c r="A55" s="84"/>
      <c r="B55" s="14"/>
      <c r="C55" s="1"/>
      <c r="D55" s="1"/>
      <c r="E55" s="1"/>
      <c r="F55" s="33"/>
      <c r="G55" s="1"/>
      <c r="H55" s="32"/>
      <c r="I55" s="32"/>
      <c r="J55" s="1"/>
      <c r="K55" s="1"/>
      <c r="L55" s="1"/>
      <c r="M55" s="1"/>
      <c r="N55" s="1"/>
      <c r="O55" s="1"/>
      <c r="P55" s="1"/>
      <c r="Q55" s="1"/>
      <c r="R55" s="1"/>
      <c r="S55" s="11"/>
      <c r="T55" s="3"/>
    </row>
    <row r="56" spans="1:20" ht="24.75" customHeight="1" thickBot="1">
      <c r="A56" s="84"/>
      <c r="B56" s="14"/>
      <c r="C56" s="1"/>
      <c r="D56" s="1"/>
      <c r="E56" s="1"/>
      <c r="F56" s="33"/>
      <c r="G56" s="1"/>
      <c r="H56" s="32"/>
      <c r="I56" s="32"/>
      <c r="J56" s="1"/>
      <c r="K56" s="1"/>
      <c r="L56" s="1"/>
      <c r="M56" s="1"/>
      <c r="N56" s="1"/>
      <c r="O56" s="1"/>
      <c r="P56" s="1"/>
      <c r="Q56" s="1"/>
      <c r="R56" s="1"/>
      <c r="S56" s="11"/>
      <c r="T56" s="3"/>
    </row>
    <row r="57" spans="1:20" ht="24.75" customHeight="1" thickBot="1">
      <c r="A57" s="84"/>
      <c r="B57" s="14"/>
      <c r="C57" s="1"/>
      <c r="D57" s="1"/>
      <c r="E57" s="1"/>
      <c r="F57" s="33"/>
      <c r="G57" s="1"/>
      <c r="H57" s="32"/>
      <c r="I57" s="32"/>
      <c r="J57" s="1"/>
      <c r="K57" s="1"/>
      <c r="L57" s="1"/>
      <c r="M57" s="1"/>
      <c r="N57" s="1"/>
      <c r="O57" s="1"/>
      <c r="P57" s="1"/>
      <c r="Q57" s="1"/>
      <c r="R57" s="1"/>
      <c r="S57" s="11"/>
      <c r="T57" s="3"/>
    </row>
    <row r="58" spans="1:20" ht="24.75" customHeight="1" thickBot="1">
      <c r="A58" s="84"/>
      <c r="B58" s="14"/>
      <c r="C58" s="1"/>
      <c r="D58" s="1"/>
      <c r="E58" s="1"/>
      <c r="F58" s="33"/>
      <c r="G58" s="1"/>
      <c r="H58" s="32"/>
      <c r="I58" s="32"/>
      <c r="J58" s="1"/>
      <c r="K58" s="1"/>
      <c r="L58" s="1"/>
      <c r="M58" s="1"/>
      <c r="N58" s="1"/>
      <c r="O58" s="1"/>
      <c r="P58" s="1"/>
      <c r="Q58" s="1"/>
      <c r="R58" s="1"/>
      <c r="S58" s="11"/>
      <c r="T58" s="3"/>
    </row>
    <row r="59" spans="1:20" ht="24.75" customHeight="1" thickBot="1">
      <c r="A59" s="84"/>
      <c r="B59" s="14"/>
      <c r="C59" s="1"/>
      <c r="D59" s="1"/>
      <c r="E59" s="1"/>
      <c r="F59" s="33" t="s">
        <v>439</v>
      </c>
      <c r="G59" s="12" t="s">
        <v>801</v>
      </c>
      <c r="H59" s="32"/>
      <c r="I59" s="32"/>
      <c r="J59" s="116">
        <v>0.8</v>
      </c>
      <c r="K59" s="1"/>
      <c r="L59" s="1"/>
      <c r="M59" s="1"/>
      <c r="N59" s="1"/>
      <c r="O59" s="1"/>
      <c r="P59" s="1"/>
      <c r="Q59" s="1"/>
      <c r="R59" s="1"/>
      <c r="S59" s="11" t="s">
        <v>203</v>
      </c>
      <c r="T59" s="3"/>
    </row>
    <row r="60" spans="1:20" ht="24.75" customHeight="1" thickBot="1">
      <c r="A60" s="84"/>
      <c r="B60" s="14"/>
      <c r="C60" s="1"/>
      <c r="D60" s="1"/>
      <c r="E60" s="1"/>
      <c r="F60" s="32"/>
      <c r="G60" s="1"/>
      <c r="H60" s="32"/>
      <c r="I60" s="32"/>
      <c r="J60" s="1"/>
      <c r="K60" s="1"/>
      <c r="L60" s="1"/>
      <c r="M60" s="1"/>
      <c r="N60" s="1"/>
      <c r="O60" s="1"/>
      <c r="P60" s="1"/>
      <c r="Q60" s="1"/>
      <c r="R60" s="1"/>
      <c r="S60" s="12"/>
      <c r="T60" s="3"/>
    </row>
    <row r="61" spans="1:20" ht="24.75" customHeight="1" thickBot="1">
      <c r="A61" s="84"/>
      <c r="B61" s="14"/>
      <c r="C61" s="1"/>
      <c r="D61" s="1"/>
      <c r="E61" s="1"/>
      <c r="F61" s="32"/>
      <c r="G61" s="1"/>
      <c r="H61" s="32"/>
      <c r="I61" s="32"/>
      <c r="J61" s="1"/>
      <c r="K61" s="1"/>
      <c r="L61" s="1"/>
      <c r="M61" s="1"/>
      <c r="N61" s="1"/>
      <c r="O61" s="1"/>
      <c r="P61" s="1"/>
      <c r="Q61" s="1"/>
      <c r="R61" s="1"/>
      <c r="S61" s="12"/>
      <c r="T61" s="3"/>
    </row>
  </sheetData>
  <sheetProtection/>
  <mergeCells count="23">
    <mergeCell ref="K16:R16"/>
    <mergeCell ref="S16:S18"/>
    <mergeCell ref="T16:T18"/>
    <mergeCell ref="A8:J8"/>
    <mergeCell ref="F12:J12"/>
    <mergeCell ref="K12:R12"/>
    <mergeCell ref="S12:T12"/>
    <mergeCell ref="G40:G42"/>
    <mergeCell ref="F13:J13"/>
    <mergeCell ref="K13:R14"/>
    <mergeCell ref="S13:T14"/>
    <mergeCell ref="F14:J14"/>
    <mergeCell ref="A16:J16"/>
    <mergeCell ref="G43:G45"/>
    <mergeCell ref="G46:G48"/>
    <mergeCell ref="A2:T2"/>
    <mergeCell ref="A3:T3"/>
    <mergeCell ref="A4:T4"/>
    <mergeCell ref="A5:T5"/>
    <mergeCell ref="J6:Q6"/>
    <mergeCell ref="S6:T6"/>
    <mergeCell ref="A7:J7"/>
    <mergeCell ref="P7:Q7"/>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19.xml><?xml version="1.0" encoding="utf-8"?>
<worksheet xmlns="http://schemas.openxmlformats.org/spreadsheetml/2006/main" xmlns:r="http://schemas.openxmlformats.org/officeDocument/2006/relationships">
  <dimension ref="A2:T64"/>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13.85156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443</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387</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444</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445</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446</v>
      </c>
      <c r="C19" s="32" t="s">
        <v>449</v>
      </c>
      <c r="D19" s="33">
        <v>40</v>
      </c>
      <c r="E19" s="33">
        <v>85</v>
      </c>
      <c r="F19" s="20"/>
      <c r="G19" s="6"/>
      <c r="H19" s="6"/>
      <c r="I19" s="7"/>
      <c r="J19" s="5"/>
      <c r="K19" s="5"/>
      <c r="L19" s="5"/>
      <c r="M19" s="5"/>
      <c r="N19" s="5"/>
      <c r="O19" s="5"/>
      <c r="P19" s="5"/>
      <c r="Q19" s="8"/>
      <c r="R19" s="8"/>
      <c r="S19" s="9"/>
      <c r="T19" s="10"/>
    </row>
    <row r="20" spans="1:20" ht="24.75" customHeight="1" thickBot="1">
      <c r="A20" s="84"/>
      <c r="B20" s="14"/>
      <c r="C20" s="1"/>
      <c r="D20" s="1"/>
      <c r="E20" s="1"/>
      <c r="F20" s="32" t="s">
        <v>450</v>
      </c>
      <c r="G20" s="89" t="s">
        <v>747</v>
      </c>
      <c r="H20" s="32" t="s">
        <v>685</v>
      </c>
      <c r="I20" s="32">
        <v>1</v>
      </c>
      <c r="J20" s="1">
        <v>100</v>
      </c>
      <c r="K20" s="1">
        <v>5221212.607043969</v>
      </c>
      <c r="L20" s="1">
        <v>9188884.000221508</v>
      </c>
      <c r="M20" s="1">
        <v>0</v>
      </c>
      <c r="N20" s="1">
        <v>0</v>
      </c>
      <c r="O20" s="1">
        <v>0</v>
      </c>
      <c r="P20" s="1">
        <v>0</v>
      </c>
      <c r="Q20" s="37">
        <v>1358326.392734522</v>
      </c>
      <c r="R20" s="1">
        <v>15768423</v>
      </c>
      <c r="S20" s="12" t="s">
        <v>77</v>
      </c>
      <c r="T20" s="3"/>
    </row>
    <row r="21" spans="1:20" ht="24.75" customHeight="1" thickBot="1">
      <c r="A21" s="84"/>
      <c r="B21" s="14"/>
      <c r="C21" s="1"/>
      <c r="D21" s="1"/>
      <c r="E21" s="1"/>
      <c r="F21" s="32"/>
      <c r="G21" s="89" t="s">
        <v>749</v>
      </c>
      <c r="H21" s="32"/>
      <c r="I21" s="32"/>
      <c r="J21" s="1"/>
      <c r="K21" s="1">
        <v>17878688.44371839</v>
      </c>
      <c r="L21" s="1">
        <v>31464950.10829303</v>
      </c>
      <c r="M21" s="1">
        <v>0</v>
      </c>
      <c r="N21" s="1">
        <v>0</v>
      </c>
      <c r="O21" s="1">
        <v>0</v>
      </c>
      <c r="P21" s="1">
        <v>0</v>
      </c>
      <c r="Q21" s="37">
        <v>4651236.44798858</v>
      </c>
      <c r="R21" s="1">
        <v>53994875</v>
      </c>
      <c r="S21" s="12"/>
      <c r="T21" s="3"/>
    </row>
    <row r="22" spans="1:20" ht="24.75" customHeight="1" thickBot="1">
      <c r="A22" s="84"/>
      <c r="B22" s="14"/>
      <c r="C22" s="1"/>
      <c r="D22" s="1"/>
      <c r="E22" s="1"/>
      <c r="F22" s="32"/>
      <c r="G22" s="1"/>
      <c r="H22" s="32"/>
      <c r="I22" s="32"/>
      <c r="J22" s="1"/>
      <c r="K22" s="1"/>
      <c r="L22" s="1"/>
      <c r="M22" s="1"/>
      <c r="N22" s="1"/>
      <c r="O22" s="1"/>
      <c r="P22" s="1"/>
      <c r="Q22" s="1"/>
      <c r="R22" s="1"/>
      <c r="S22" s="12"/>
      <c r="T22" s="3"/>
    </row>
    <row r="23" spans="1:20" ht="24.75" customHeight="1" thickBot="1">
      <c r="A23" s="84"/>
      <c r="B23" s="14"/>
      <c r="C23" s="1"/>
      <c r="D23" s="1"/>
      <c r="E23" s="1"/>
      <c r="F23" s="32" t="s">
        <v>451</v>
      </c>
      <c r="G23" s="40" t="s">
        <v>746</v>
      </c>
      <c r="H23" s="32" t="s">
        <v>686</v>
      </c>
      <c r="I23" s="32">
        <v>0.5</v>
      </c>
      <c r="J23" s="1">
        <v>100</v>
      </c>
      <c r="K23" s="1">
        <v>0</v>
      </c>
      <c r="L23" s="1">
        <v>10999500</v>
      </c>
      <c r="M23" s="1">
        <v>0</v>
      </c>
      <c r="N23" s="1">
        <v>0</v>
      </c>
      <c r="O23" s="1">
        <v>0</v>
      </c>
      <c r="P23" s="1">
        <v>0</v>
      </c>
      <c r="Q23" s="1">
        <v>0</v>
      </c>
      <c r="R23" s="1">
        <v>10999500</v>
      </c>
      <c r="S23" s="12" t="s">
        <v>77</v>
      </c>
      <c r="T23" s="3"/>
    </row>
    <row r="24" spans="1:20" ht="24.75" customHeight="1" thickBot="1">
      <c r="A24" s="84"/>
      <c r="B24" s="14"/>
      <c r="C24" s="1"/>
      <c r="D24" s="1"/>
      <c r="E24" s="1"/>
      <c r="F24" s="32"/>
      <c r="G24" s="1"/>
      <c r="H24" s="32"/>
      <c r="I24" s="32"/>
      <c r="J24" s="1"/>
      <c r="K24" s="1"/>
      <c r="L24" s="1"/>
      <c r="M24" s="1"/>
      <c r="N24" s="1"/>
      <c r="O24" s="1"/>
      <c r="P24" s="1"/>
      <c r="Q24" s="1"/>
      <c r="R24" s="1"/>
      <c r="S24" s="12"/>
      <c r="T24" s="3"/>
    </row>
    <row r="25" spans="1:20" ht="24.75" customHeight="1" thickBot="1">
      <c r="A25" s="84"/>
      <c r="B25" s="14"/>
      <c r="C25" s="1"/>
      <c r="D25" s="1"/>
      <c r="E25" s="1"/>
      <c r="F25" s="32"/>
      <c r="G25" s="1"/>
      <c r="H25" s="32"/>
      <c r="I25" s="32"/>
      <c r="J25" s="1"/>
      <c r="K25" s="1"/>
      <c r="L25" s="1"/>
      <c r="M25" s="1"/>
      <c r="N25" s="1"/>
      <c r="O25" s="1"/>
      <c r="P25" s="1"/>
      <c r="Q25" s="1"/>
      <c r="R25" s="1"/>
      <c r="S25" s="12"/>
      <c r="T25" s="3"/>
    </row>
    <row r="26" spans="1:20" ht="24.75" customHeight="1" thickBot="1">
      <c r="A26" s="84"/>
      <c r="B26" s="14"/>
      <c r="C26" s="1"/>
      <c r="D26" s="1"/>
      <c r="E26" s="1"/>
      <c r="F26" s="32" t="s">
        <v>452</v>
      </c>
      <c r="G26" s="1" t="s">
        <v>723</v>
      </c>
      <c r="H26" s="32" t="s">
        <v>687</v>
      </c>
      <c r="I26" s="32">
        <v>0</v>
      </c>
      <c r="J26" s="1"/>
      <c r="K26" s="1"/>
      <c r="L26" s="1"/>
      <c r="M26" s="1"/>
      <c r="N26" s="1"/>
      <c r="O26" s="1"/>
      <c r="P26" s="1"/>
      <c r="Q26" s="1"/>
      <c r="R26" s="1"/>
      <c r="S26" s="12" t="s">
        <v>77</v>
      </c>
      <c r="T26" s="3"/>
    </row>
    <row r="27" spans="1:20" ht="24.75" customHeight="1" thickBot="1">
      <c r="A27" s="84"/>
      <c r="B27" s="14"/>
      <c r="C27" s="1"/>
      <c r="D27" s="1"/>
      <c r="E27" s="1"/>
      <c r="F27" s="32"/>
      <c r="G27" s="1"/>
      <c r="H27" s="32"/>
      <c r="I27" s="32"/>
      <c r="J27" s="1"/>
      <c r="K27" s="1"/>
      <c r="L27" s="1"/>
      <c r="M27" s="1"/>
      <c r="N27" s="1"/>
      <c r="O27" s="1"/>
      <c r="P27" s="1"/>
      <c r="Q27" s="1"/>
      <c r="R27" s="1"/>
      <c r="S27" s="12"/>
      <c r="T27" s="3"/>
    </row>
    <row r="28" spans="1:20" ht="24.75" customHeight="1" thickBot="1">
      <c r="A28" s="84"/>
      <c r="B28" s="14"/>
      <c r="C28" s="1"/>
      <c r="D28" s="1"/>
      <c r="E28" s="1"/>
      <c r="F28" s="32"/>
      <c r="G28" s="1"/>
      <c r="H28" s="32"/>
      <c r="I28" s="32"/>
      <c r="J28" s="1"/>
      <c r="K28" s="1"/>
      <c r="L28" s="1"/>
      <c r="M28" s="1"/>
      <c r="N28" s="1"/>
      <c r="O28" s="1"/>
      <c r="P28" s="1"/>
      <c r="Q28" s="1"/>
      <c r="R28" s="1"/>
      <c r="S28" s="12"/>
      <c r="T28" s="3"/>
    </row>
    <row r="29" spans="1:20" ht="24.75" customHeight="1" thickBot="1">
      <c r="A29" s="84"/>
      <c r="B29" s="14"/>
      <c r="C29" s="1"/>
      <c r="D29" s="1"/>
      <c r="E29" s="1"/>
      <c r="F29" s="32" t="s">
        <v>453</v>
      </c>
      <c r="G29" s="1" t="s">
        <v>735</v>
      </c>
      <c r="H29" s="32" t="s">
        <v>688</v>
      </c>
      <c r="I29" s="32">
        <v>0.5</v>
      </c>
      <c r="J29" s="1"/>
      <c r="K29" s="1"/>
      <c r="L29" s="1"/>
      <c r="M29" s="1"/>
      <c r="N29" s="1"/>
      <c r="O29" s="1"/>
      <c r="P29" s="1"/>
      <c r="Q29" s="1"/>
      <c r="R29" s="1" t="e">
        <v>#N/A</v>
      </c>
      <c r="S29" s="12" t="s">
        <v>77</v>
      </c>
      <c r="T29" s="3"/>
    </row>
    <row r="30" spans="1:20" ht="24.75" customHeight="1" thickBot="1">
      <c r="A30" s="84"/>
      <c r="B30" s="14"/>
      <c r="C30" s="1"/>
      <c r="D30" s="1"/>
      <c r="E30" s="1"/>
      <c r="F30" s="32"/>
      <c r="G30" s="1"/>
      <c r="H30" s="32"/>
      <c r="I30" s="32"/>
      <c r="J30" s="1"/>
      <c r="K30" s="1"/>
      <c r="L30" s="1"/>
      <c r="M30" s="1"/>
      <c r="N30" s="1"/>
      <c r="O30" s="1"/>
      <c r="P30" s="1"/>
      <c r="Q30" s="1"/>
      <c r="R30" s="1"/>
      <c r="S30" s="12"/>
      <c r="T30" s="3"/>
    </row>
    <row r="31" spans="1:20" ht="24.75" customHeight="1" thickBot="1">
      <c r="A31" s="84"/>
      <c r="B31" s="14"/>
      <c r="C31" s="1"/>
      <c r="D31" s="1"/>
      <c r="E31" s="1"/>
      <c r="F31" s="32"/>
      <c r="G31" s="1"/>
      <c r="H31" s="32"/>
      <c r="I31" s="32"/>
      <c r="J31" s="1"/>
      <c r="K31" s="1"/>
      <c r="L31" s="1"/>
      <c r="M31" s="1"/>
      <c r="N31" s="1"/>
      <c r="O31" s="1"/>
      <c r="P31" s="1"/>
      <c r="Q31" s="1"/>
      <c r="R31" s="1"/>
      <c r="S31" s="12"/>
      <c r="T31" s="3"/>
    </row>
    <row r="32" spans="1:20" ht="24.75" customHeight="1" thickBot="1">
      <c r="A32" s="84"/>
      <c r="B32" s="14"/>
      <c r="C32" s="1"/>
      <c r="D32" s="1"/>
      <c r="E32" s="1"/>
      <c r="F32" s="32" t="s">
        <v>454</v>
      </c>
      <c r="G32" s="40" t="s">
        <v>747</v>
      </c>
      <c r="H32" s="32" t="s">
        <v>689</v>
      </c>
      <c r="I32" s="32">
        <v>0.5</v>
      </c>
      <c r="J32" s="1">
        <v>100</v>
      </c>
      <c r="K32" s="1">
        <v>15768423</v>
      </c>
      <c r="L32" s="1">
        <v>0</v>
      </c>
      <c r="M32" s="1">
        <v>0</v>
      </c>
      <c r="N32" s="1">
        <v>0</v>
      </c>
      <c r="O32" s="1">
        <v>0</v>
      </c>
      <c r="P32" s="1">
        <v>0</v>
      </c>
      <c r="Q32" s="1">
        <v>0</v>
      </c>
      <c r="R32" s="1">
        <v>15768423</v>
      </c>
      <c r="S32" s="12" t="s">
        <v>77</v>
      </c>
      <c r="T32" s="3"/>
    </row>
    <row r="33" spans="1:20" ht="24.75" customHeight="1" thickBot="1">
      <c r="A33" s="84"/>
      <c r="B33" s="14"/>
      <c r="C33" s="1"/>
      <c r="D33" s="1"/>
      <c r="E33" s="1"/>
      <c r="F33" s="32"/>
      <c r="G33" s="1"/>
      <c r="H33" s="32"/>
      <c r="I33" s="32"/>
      <c r="J33" s="1"/>
      <c r="K33" s="1"/>
      <c r="L33" s="1"/>
      <c r="M33" s="1"/>
      <c r="N33" s="1"/>
      <c r="O33" s="1"/>
      <c r="P33" s="1"/>
      <c r="Q33" s="1"/>
      <c r="R33" s="1"/>
      <c r="S33" s="12"/>
      <c r="T33" s="3"/>
    </row>
    <row r="34" spans="1:20" ht="24.75" customHeight="1" thickBot="1">
      <c r="A34" s="84"/>
      <c r="B34" s="14"/>
      <c r="C34" s="1"/>
      <c r="D34" s="1"/>
      <c r="E34" s="1"/>
      <c r="F34" s="32"/>
      <c r="G34" s="1"/>
      <c r="H34" s="32"/>
      <c r="I34" s="32"/>
      <c r="J34" s="1"/>
      <c r="K34" s="1"/>
      <c r="L34" s="1"/>
      <c r="M34" s="1"/>
      <c r="N34" s="1"/>
      <c r="O34" s="1"/>
      <c r="P34" s="1"/>
      <c r="Q34" s="1"/>
      <c r="R34" s="1"/>
      <c r="S34" s="12"/>
      <c r="T34" s="3"/>
    </row>
    <row r="35" spans="1:20" ht="24.75" customHeight="1" thickBot="1">
      <c r="A35" s="84"/>
      <c r="B35" s="14"/>
      <c r="C35" s="1"/>
      <c r="D35" s="1"/>
      <c r="E35" s="1"/>
      <c r="F35" s="32" t="s">
        <v>455</v>
      </c>
      <c r="G35" s="89" t="s">
        <v>747</v>
      </c>
      <c r="H35" s="32" t="s">
        <v>690</v>
      </c>
      <c r="I35" s="32">
        <v>5</v>
      </c>
      <c r="J35" s="1">
        <v>100</v>
      </c>
      <c r="K35" s="1">
        <v>5221212.607043969</v>
      </c>
      <c r="L35" s="1">
        <v>9188884.000221508</v>
      </c>
      <c r="M35" s="1">
        <v>0</v>
      </c>
      <c r="N35" s="1">
        <v>0</v>
      </c>
      <c r="O35" s="1">
        <v>0</v>
      </c>
      <c r="P35" s="1">
        <v>0</v>
      </c>
      <c r="Q35" s="37">
        <v>1358326.392734522</v>
      </c>
      <c r="R35" s="1">
        <v>15768423</v>
      </c>
      <c r="S35" s="12" t="s">
        <v>77</v>
      </c>
      <c r="T35" s="3"/>
    </row>
    <row r="36" spans="1:20" ht="24.75" customHeight="1" thickBot="1">
      <c r="A36" s="84"/>
      <c r="B36" s="14"/>
      <c r="C36" s="1"/>
      <c r="D36" s="1"/>
      <c r="E36" s="1"/>
      <c r="F36" s="32"/>
      <c r="G36" s="89" t="s">
        <v>748</v>
      </c>
      <c r="H36" s="32"/>
      <c r="I36" s="32"/>
      <c r="J36" s="1"/>
      <c r="K36" s="1">
        <v>3973418.98327611</v>
      </c>
      <c r="L36" s="1">
        <v>6992874.810794846</v>
      </c>
      <c r="M36" s="1">
        <v>0</v>
      </c>
      <c r="N36" s="1">
        <v>0</v>
      </c>
      <c r="O36" s="1">
        <v>0</v>
      </c>
      <c r="P36" s="1">
        <v>0</v>
      </c>
      <c r="Q36" s="37">
        <v>1033706.2059290435</v>
      </c>
      <c r="R36" s="1">
        <v>12000000</v>
      </c>
      <c r="S36" s="12"/>
      <c r="T36" s="3"/>
    </row>
    <row r="37" spans="1:20" ht="24.75" customHeight="1" thickBot="1">
      <c r="A37" s="84"/>
      <c r="B37" s="14"/>
      <c r="C37" s="1"/>
      <c r="D37" s="1"/>
      <c r="E37" s="1"/>
      <c r="F37" s="32"/>
      <c r="G37" s="89" t="s">
        <v>749</v>
      </c>
      <c r="H37" s="32"/>
      <c r="I37" s="32"/>
      <c r="J37" s="1"/>
      <c r="K37" s="1">
        <v>17878688.44371839</v>
      </c>
      <c r="L37" s="1">
        <v>31464950.10829303</v>
      </c>
      <c r="M37" s="1">
        <v>0</v>
      </c>
      <c r="N37" s="1">
        <v>0</v>
      </c>
      <c r="O37" s="1">
        <v>0</v>
      </c>
      <c r="P37" s="1">
        <v>0</v>
      </c>
      <c r="Q37" s="37">
        <v>4651236.44798858</v>
      </c>
      <c r="R37" s="1">
        <v>53994875</v>
      </c>
      <c r="S37" s="12"/>
      <c r="T37" s="3"/>
    </row>
    <row r="38" spans="1:20" ht="24.75" customHeight="1" thickBot="1">
      <c r="A38" s="84"/>
      <c r="B38" s="14"/>
      <c r="C38" s="1"/>
      <c r="D38" s="1"/>
      <c r="E38" s="1"/>
      <c r="F38" s="32"/>
      <c r="G38" s="89" t="s">
        <v>750</v>
      </c>
      <c r="H38" s="32"/>
      <c r="I38" s="32"/>
      <c r="J38" s="1"/>
      <c r="K38" s="1">
        <v>4304471.008232731</v>
      </c>
      <c r="L38" s="1">
        <v>7575497.83044757</v>
      </c>
      <c r="M38" s="1">
        <v>0</v>
      </c>
      <c r="N38" s="1">
        <v>0</v>
      </c>
      <c r="O38" s="1">
        <v>0</v>
      </c>
      <c r="P38" s="1">
        <v>0</v>
      </c>
      <c r="Q38" s="37">
        <v>1119831.1613196982</v>
      </c>
      <c r="R38" s="1">
        <v>12999800</v>
      </c>
      <c r="S38" s="12"/>
      <c r="T38" s="3"/>
    </row>
    <row r="39" spans="1:20" ht="24.75" customHeight="1" thickBot="1">
      <c r="A39" s="84"/>
      <c r="B39" s="14"/>
      <c r="C39" s="1"/>
      <c r="D39" s="1"/>
      <c r="E39" s="1"/>
      <c r="F39" s="32"/>
      <c r="G39" s="89" t="s">
        <v>751</v>
      </c>
      <c r="H39" s="32"/>
      <c r="I39" s="32"/>
      <c r="J39" s="1"/>
      <c r="K39" s="1">
        <v>5231668.327980212</v>
      </c>
      <c r="L39" s="1">
        <v>9207285.167546548</v>
      </c>
      <c r="M39" s="1">
        <v>0</v>
      </c>
      <c r="N39" s="1">
        <v>0</v>
      </c>
      <c r="O39" s="1">
        <v>0</v>
      </c>
      <c r="P39" s="1">
        <v>0</v>
      </c>
      <c r="Q39" s="37">
        <v>1361046.5044732406</v>
      </c>
      <c r="R39" s="1">
        <v>15800000</v>
      </c>
      <c r="S39" s="12"/>
      <c r="T39" s="3"/>
    </row>
    <row r="40" spans="1:20" ht="24.75" customHeight="1" thickBot="1">
      <c r="A40" s="84"/>
      <c r="B40" s="14"/>
      <c r="C40" s="1"/>
      <c r="D40" s="1"/>
      <c r="E40" s="1"/>
      <c r="F40" s="32" t="s">
        <v>456</v>
      </c>
      <c r="G40" s="89" t="s">
        <v>753</v>
      </c>
      <c r="H40" s="32" t="s">
        <v>691</v>
      </c>
      <c r="I40" s="32">
        <v>100</v>
      </c>
      <c r="J40" s="1">
        <v>100</v>
      </c>
      <c r="K40" s="1">
        <v>0</v>
      </c>
      <c r="L40" s="1">
        <v>12179486.282051282</v>
      </c>
      <c r="M40" s="1">
        <v>0</v>
      </c>
      <c r="N40" s="1">
        <v>82820506.71794872</v>
      </c>
      <c r="O40" s="1">
        <v>0</v>
      </c>
      <c r="P40" s="1">
        <v>0</v>
      </c>
      <c r="Q40" s="1">
        <v>0</v>
      </c>
      <c r="R40" s="1">
        <v>94999993</v>
      </c>
      <c r="S40" s="12" t="s">
        <v>77</v>
      </c>
      <c r="T40" s="3"/>
    </row>
    <row r="41" spans="1:20" ht="24.75" customHeight="1" thickBot="1">
      <c r="A41" s="84"/>
      <c r="B41" s="14"/>
      <c r="C41" s="1"/>
      <c r="D41" s="1"/>
      <c r="E41" s="1"/>
      <c r="F41" s="32"/>
      <c r="G41" s="1"/>
      <c r="H41" s="32"/>
      <c r="I41" s="32"/>
      <c r="J41" s="1"/>
      <c r="K41" s="1"/>
      <c r="L41" s="1"/>
      <c r="M41" s="1"/>
      <c r="N41" s="1"/>
      <c r="O41" s="1"/>
      <c r="P41" s="1"/>
      <c r="Q41" s="1"/>
      <c r="R41" s="1"/>
      <c r="S41" s="12"/>
      <c r="T41" s="3"/>
    </row>
    <row r="42" spans="1:20" ht="24.75" customHeight="1" thickBot="1">
      <c r="A42" s="84"/>
      <c r="B42" s="14"/>
      <c r="C42" s="1"/>
      <c r="D42" s="1"/>
      <c r="E42" s="1"/>
      <c r="F42" s="32"/>
      <c r="G42" s="1"/>
      <c r="H42" s="32"/>
      <c r="I42" s="32"/>
      <c r="J42" s="1"/>
      <c r="K42" s="1"/>
      <c r="L42" s="1"/>
      <c r="M42" s="1"/>
      <c r="N42" s="1"/>
      <c r="O42" s="1"/>
      <c r="P42" s="1"/>
      <c r="Q42" s="1"/>
      <c r="R42" s="1"/>
      <c r="S42" s="12"/>
      <c r="T42" s="3"/>
    </row>
    <row r="43" spans="1:20" ht="24.75" customHeight="1" thickBot="1">
      <c r="A43" s="84"/>
      <c r="B43" s="14"/>
      <c r="C43" s="1"/>
      <c r="D43" s="1"/>
      <c r="E43" s="1"/>
      <c r="F43" s="32" t="s">
        <v>457</v>
      </c>
      <c r="G43" s="89" t="s">
        <v>750</v>
      </c>
      <c r="H43" s="32" t="s">
        <v>692</v>
      </c>
      <c r="I43" s="32">
        <v>0</v>
      </c>
      <c r="J43" s="1">
        <v>100</v>
      </c>
      <c r="K43" s="1">
        <v>12999800</v>
      </c>
      <c r="L43" s="1">
        <v>0</v>
      </c>
      <c r="M43" s="1">
        <v>0</v>
      </c>
      <c r="N43" s="1">
        <v>0</v>
      </c>
      <c r="O43" s="1">
        <v>0</v>
      </c>
      <c r="P43" s="1">
        <v>0</v>
      </c>
      <c r="Q43" s="1">
        <v>0</v>
      </c>
      <c r="R43" s="1">
        <v>12999800</v>
      </c>
      <c r="S43" s="12" t="s">
        <v>77</v>
      </c>
      <c r="T43" s="3"/>
    </row>
    <row r="44" spans="1:20" ht="24.75" customHeight="1" thickBot="1">
      <c r="A44" s="84"/>
      <c r="B44" s="14"/>
      <c r="C44" s="1"/>
      <c r="D44" s="1"/>
      <c r="E44" s="1"/>
      <c r="F44" s="32"/>
      <c r="G44" s="1"/>
      <c r="H44" s="32"/>
      <c r="I44" s="32"/>
      <c r="J44" s="1"/>
      <c r="K44" s="1"/>
      <c r="L44" s="1"/>
      <c r="M44" s="1"/>
      <c r="N44" s="1"/>
      <c r="O44" s="1"/>
      <c r="P44" s="1"/>
      <c r="Q44" s="1"/>
      <c r="R44" s="1"/>
      <c r="S44" s="12"/>
      <c r="T44" s="3"/>
    </row>
    <row r="45" spans="1:20" ht="24.75" customHeight="1" thickBot="1">
      <c r="A45" s="84"/>
      <c r="B45" s="14"/>
      <c r="C45" s="1"/>
      <c r="D45" s="1"/>
      <c r="E45" s="1"/>
      <c r="F45" s="32"/>
      <c r="G45" s="1"/>
      <c r="H45" s="32"/>
      <c r="I45" s="32"/>
      <c r="J45" s="1"/>
      <c r="K45" s="1"/>
      <c r="L45" s="1"/>
      <c r="M45" s="1"/>
      <c r="N45" s="1"/>
      <c r="O45" s="1"/>
      <c r="P45" s="1"/>
      <c r="Q45" s="1"/>
      <c r="R45" s="1"/>
      <c r="S45" s="12"/>
      <c r="T45" s="3"/>
    </row>
    <row r="46" spans="1:20" ht="24.75" customHeight="1" thickBot="1">
      <c r="A46" s="84"/>
      <c r="B46" s="14"/>
      <c r="C46" s="1"/>
      <c r="D46" s="1"/>
      <c r="E46" s="1"/>
      <c r="F46" s="32" t="s">
        <v>458</v>
      </c>
      <c r="G46" s="89" t="s">
        <v>748</v>
      </c>
      <c r="H46" s="32" t="s">
        <v>693</v>
      </c>
      <c r="I46" s="32">
        <v>1</v>
      </c>
      <c r="J46" s="1">
        <v>100</v>
      </c>
      <c r="K46" s="1">
        <v>12000000</v>
      </c>
      <c r="L46" s="1">
        <v>0</v>
      </c>
      <c r="M46" s="1">
        <v>0</v>
      </c>
      <c r="N46" s="1">
        <v>0</v>
      </c>
      <c r="O46" s="1">
        <v>0</v>
      </c>
      <c r="P46" s="1">
        <v>0</v>
      </c>
      <c r="Q46" s="1">
        <v>0</v>
      </c>
      <c r="R46" s="1">
        <v>12000000</v>
      </c>
      <c r="S46" s="12" t="s">
        <v>77</v>
      </c>
      <c r="T46" s="3"/>
    </row>
    <row r="47" spans="1:20" ht="24.75" customHeight="1" thickBot="1">
      <c r="A47" s="84"/>
      <c r="B47" s="14"/>
      <c r="C47" s="1"/>
      <c r="D47" s="1"/>
      <c r="E47" s="1"/>
      <c r="F47" s="32"/>
      <c r="G47" s="1"/>
      <c r="H47" s="32"/>
      <c r="I47" s="32"/>
      <c r="J47" s="1"/>
      <c r="K47" s="1"/>
      <c r="L47" s="1"/>
      <c r="M47" s="1"/>
      <c r="N47" s="1"/>
      <c r="O47" s="1"/>
      <c r="P47" s="1"/>
      <c r="Q47" s="1"/>
      <c r="R47" s="1"/>
      <c r="S47" s="12"/>
      <c r="T47" s="3"/>
    </row>
    <row r="48" spans="1:20" ht="24.75" customHeight="1" thickBot="1">
      <c r="A48" s="84"/>
      <c r="B48" s="14"/>
      <c r="C48" s="1"/>
      <c r="D48" s="1"/>
      <c r="E48" s="1"/>
      <c r="F48" s="32"/>
      <c r="G48" s="1"/>
      <c r="H48" s="32"/>
      <c r="I48" s="32"/>
      <c r="J48" s="1"/>
      <c r="K48" s="1"/>
      <c r="L48" s="1"/>
      <c r="M48" s="1"/>
      <c r="N48" s="1"/>
      <c r="O48" s="1"/>
      <c r="P48" s="1"/>
      <c r="Q48" s="1"/>
      <c r="R48" s="1"/>
      <c r="S48" s="12"/>
      <c r="T48" s="3"/>
    </row>
    <row r="49" spans="1:20" ht="24.75" customHeight="1" thickBot="1">
      <c r="A49" s="84"/>
      <c r="B49" s="31" t="s">
        <v>447</v>
      </c>
      <c r="C49" s="32" t="s">
        <v>449</v>
      </c>
      <c r="D49" s="33">
        <v>40</v>
      </c>
      <c r="E49" s="1">
        <v>85</v>
      </c>
      <c r="F49" s="32"/>
      <c r="G49" s="1"/>
      <c r="H49" s="32"/>
      <c r="I49" s="32"/>
      <c r="J49" s="1"/>
      <c r="K49" s="1"/>
      <c r="L49" s="1"/>
      <c r="M49" s="1"/>
      <c r="N49" s="1"/>
      <c r="O49" s="1"/>
      <c r="P49" s="1"/>
      <c r="Q49" s="1"/>
      <c r="R49" s="1"/>
      <c r="S49" s="12"/>
      <c r="T49" s="3"/>
    </row>
    <row r="50" spans="1:20" ht="24.75" customHeight="1" thickBot="1">
      <c r="A50" s="84"/>
      <c r="B50" s="14"/>
      <c r="C50" s="1"/>
      <c r="D50" s="1"/>
      <c r="E50" s="1"/>
      <c r="F50" s="32" t="s">
        <v>459</v>
      </c>
      <c r="G50" s="11" t="s">
        <v>799</v>
      </c>
      <c r="H50" s="32" t="s">
        <v>694</v>
      </c>
      <c r="I50" s="32">
        <v>0</v>
      </c>
      <c r="J50" s="1"/>
      <c r="K50" s="1"/>
      <c r="L50" s="1"/>
      <c r="M50" s="1"/>
      <c r="N50" s="1"/>
      <c r="O50" s="1"/>
      <c r="P50" s="1"/>
      <c r="Q50" s="1"/>
      <c r="R50" s="1"/>
      <c r="S50" s="11" t="s">
        <v>203</v>
      </c>
      <c r="T50" s="3"/>
    </row>
    <row r="51" spans="1:20" ht="24.75" customHeight="1" thickBot="1">
      <c r="A51" s="84"/>
      <c r="B51" s="14"/>
      <c r="C51" s="1"/>
      <c r="D51" s="1"/>
      <c r="E51" s="1"/>
      <c r="F51" s="32"/>
      <c r="G51" s="1"/>
      <c r="H51" s="32"/>
      <c r="I51" s="32"/>
      <c r="J51" s="1"/>
      <c r="K51" s="1"/>
      <c r="L51" s="1"/>
      <c r="M51" s="1"/>
      <c r="N51" s="1"/>
      <c r="O51" s="1"/>
      <c r="P51" s="1"/>
      <c r="Q51" s="1"/>
      <c r="R51" s="1"/>
      <c r="S51" s="11"/>
      <c r="T51" s="3"/>
    </row>
    <row r="52" spans="1:20" ht="24.75" customHeight="1" thickBot="1">
      <c r="A52" s="84"/>
      <c r="B52" s="14"/>
      <c r="C52" s="1"/>
      <c r="D52" s="1"/>
      <c r="E52" s="1"/>
      <c r="F52" s="32"/>
      <c r="G52" s="1"/>
      <c r="H52" s="32"/>
      <c r="I52" s="32"/>
      <c r="J52" s="1"/>
      <c r="K52" s="1"/>
      <c r="L52" s="1"/>
      <c r="M52" s="1"/>
      <c r="N52" s="1"/>
      <c r="O52" s="1"/>
      <c r="P52" s="1"/>
      <c r="Q52" s="1"/>
      <c r="R52" s="1"/>
      <c r="S52" s="11"/>
      <c r="T52" s="3"/>
    </row>
    <row r="53" spans="1:20" ht="24.75" customHeight="1" thickBot="1">
      <c r="A53" s="84"/>
      <c r="B53" s="14"/>
      <c r="C53" s="1"/>
      <c r="D53" s="1"/>
      <c r="E53" s="1"/>
      <c r="F53" s="32" t="s">
        <v>460</v>
      </c>
      <c r="G53" s="1"/>
      <c r="H53" s="32" t="s">
        <v>694</v>
      </c>
      <c r="I53" s="32">
        <v>0</v>
      </c>
      <c r="J53" s="1"/>
      <c r="K53" s="1"/>
      <c r="L53" s="1"/>
      <c r="M53" s="1"/>
      <c r="N53" s="1"/>
      <c r="O53" s="1"/>
      <c r="P53" s="1"/>
      <c r="Q53" s="1"/>
      <c r="R53" s="1"/>
      <c r="S53" s="11" t="s">
        <v>203</v>
      </c>
      <c r="T53" s="3"/>
    </row>
    <row r="54" spans="1:20" ht="24.75" customHeight="1" thickBot="1">
      <c r="A54" s="84"/>
      <c r="B54" s="14"/>
      <c r="C54" s="1"/>
      <c r="D54" s="1"/>
      <c r="E54" s="1"/>
      <c r="F54" s="32"/>
      <c r="G54" s="1"/>
      <c r="H54" s="32"/>
      <c r="I54" s="32"/>
      <c r="J54" s="1"/>
      <c r="K54" s="1"/>
      <c r="L54" s="1"/>
      <c r="M54" s="1"/>
      <c r="N54" s="1"/>
      <c r="O54" s="1"/>
      <c r="P54" s="1"/>
      <c r="Q54" s="1"/>
      <c r="R54" s="1"/>
      <c r="S54" s="11"/>
      <c r="T54" s="3"/>
    </row>
    <row r="55" spans="1:20" ht="24.75" customHeight="1" thickBot="1">
      <c r="A55" s="84"/>
      <c r="B55" s="14"/>
      <c r="C55" s="1"/>
      <c r="D55" s="1"/>
      <c r="E55" s="1"/>
      <c r="F55" s="32"/>
      <c r="G55" s="26"/>
      <c r="H55" s="32"/>
      <c r="I55" s="32"/>
      <c r="J55" s="1"/>
      <c r="K55" s="1"/>
      <c r="L55" s="1"/>
      <c r="M55" s="1"/>
      <c r="N55" s="1"/>
      <c r="O55" s="1"/>
      <c r="P55" s="1"/>
      <c r="Q55" s="1"/>
      <c r="R55" s="1"/>
      <c r="S55" s="11"/>
      <c r="T55" s="3"/>
    </row>
    <row r="56" spans="1:20" ht="24.75" customHeight="1" thickBot="1">
      <c r="A56" s="84"/>
      <c r="B56" s="14"/>
      <c r="C56" s="1"/>
      <c r="D56" s="1"/>
      <c r="E56" s="1"/>
      <c r="F56" s="32" t="s">
        <v>461</v>
      </c>
      <c r="G56" s="97" t="s">
        <v>802</v>
      </c>
      <c r="H56" s="32" t="s">
        <v>695</v>
      </c>
      <c r="I56" s="32">
        <v>100</v>
      </c>
      <c r="J56" s="1">
        <v>100</v>
      </c>
      <c r="K56" s="1"/>
      <c r="L56" s="96"/>
      <c r="M56" s="96"/>
      <c r="N56" s="96">
        <v>15300000</v>
      </c>
      <c r="O56" s="1"/>
      <c r="P56" s="1"/>
      <c r="Q56" s="1"/>
      <c r="R56" s="96">
        <f>N56</f>
        <v>15300000</v>
      </c>
      <c r="S56" s="11" t="s">
        <v>203</v>
      </c>
      <c r="T56" s="3"/>
    </row>
    <row r="57" spans="1:20" ht="24.75" customHeight="1" thickBot="1">
      <c r="A57" s="84"/>
      <c r="B57" s="14"/>
      <c r="C57" s="1"/>
      <c r="D57" s="1"/>
      <c r="E57" s="1"/>
      <c r="F57" s="32"/>
      <c r="G57" s="97" t="s">
        <v>803</v>
      </c>
      <c r="H57" s="32"/>
      <c r="I57" s="32"/>
      <c r="J57" s="1"/>
      <c r="K57" s="1"/>
      <c r="L57" s="96">
        <v>1751000</v>
      </c>
      <c r="M57" s="96"/>
      <c r="N57" s="96"/>
      <c r="O57" s="1"/>
      <c r="P57" s="1"/>
      <c r="Q57" s="1"/>
      <c r="R57" s="96">
        <f>L57</f>
        <v>1751000</v>
      </c>
      <c r="S57" s="11"/>
      <c r="T57" s="3"/>
    </row>
    <row r="58" spans="1:20" ht="24.75" customHeight="1" thickBot="1">
      <c r="A58" s="84"/>
      <c r="B58" s="14"/>
      <c r="C58" s="1"/>
      <c r="D58" s="1"/>
      <c r="E58" s="1"/>
      <c r="F58" s="32"/>
      <c r="G58" s="99" t="s">
        <v>804</v>
      </c>
      <c r="H58" s="32"/>
      <c r="I58" s="32"/>
      <c r="J58" s="1"/>
      <c r="K58" s="1"/>
      <c r="L58" s="96">
        <v>13600000</v>
      </c>
      <c r="M58" s="96"/>
      <c r="N58" s="96"/>
      <c r="O58" s="1"/>
      <c r="P58" s="1"/>
      <c r="Q58" s="1"/>
      <c r="R58" s="96">
        <f>L58</f>
        <v>13600000</v>
      </c>
      <c r="S58" s="11"/>
      <c r="T58" s="3"/>
    </row>
    <row r="59" spans="1:20" ht="24.75" customHeight="1" thickBot="1">
      <c r="A59" s="84"/>
      <c r="B59" s="1"/>
      <c r="C59" s="1"/>
      <c r="D59" s="1"/>
      <c r="E59" s="1"/>
      <c r="F59" s="32"/>
      <c r="G59" s="97" t="s">
        <v>805</v>
      </c>
      <c r="H59" s="32"/>
      <c r="I59" s="32"/>
      <c r="J59" s="1"/>
      <c r="K59" s="1"/>
      <c r="L59" s="96">
        <v>15700000</v>
      </c>
      <c r="M59" s="96"/>
      <c r="N59" s="96"/>
      <c r="O59" s="1"/>
      <c r="P59" s="1"/>
      <c r="Q59" s="1"/>
      <c r="R59" s="96">
        <f>L59</f>
        <v>15700000</v>
      </c>
      <c r="S59" s="12"/>
      <c r="T59" s="3"/>
    </row>
    <row r="60" spans="1:20" ht="24.75" customHeight="1" thickBot="1">
      <c r="A60" s="84"/>
      <c r="B60" s="1"/>
      <c r="C60" s="1"/>
      <c r="D60" s="1"/>
      <c r="E60" s="1"/>
      <c r="F60" s="32"/>
      <c r="G60" s="89" t="s">
        <v>806</v>
      </c>
      <c r="H60" s="32"/>
      <c r="I60" s="32"/>
      <c r="J60" s="26"/>
      <c r="K60" s="26"/>
      <c r="L60" s="104">
        <v>9800000</v>
      </c>
      <c r="M60" s="104"/>
      <c r="N60" s="104"/>
      <c r="O60" s="26"/>
      <c r="P60" s="26"/>
      <c r="Q60" s="26"/>
      <c r="R60" s="104">
        <f>L60</f>
        <v>9800000</v>
      </c>
      <c r="S60" s="12"/>
      <c r="T60" s="3"/>
    </row>
    <row r="61" spans="1:20" ht="24.75" customHeight="1" thickBot="1">
      <c r="A61" s="84"/>
      <c r="B61" s="119" t="s">
        <v>448</v>
      </c>
      <c r="C61" s="120" t="s">
        <v>449</v>
      </c>
      <c r="D61" s="121">
        <v>40</v>
      </c>
      <c r="E61" s="1">
        <v>85</v>
      </c>
      <c r="F61" s="32"/>
      <c r="G61" s="1"/>
      <c r="H61" s="32"/>
      <c r="I61" s="32"/>
      <c r="J61" s="1"/>
      <c r="K61" s="1"/>
      <c r="L61" s="1"/>
      <c r="M61" s="1"/>
      <c r="N61" s="1"/>
      <c r="O61" s="1"/>
      <c r="P61" s="1"/>
      <c r="Q61" s="1"/>
      <c r="R61" s="1"/>
      <c r="S61" s="12"/>
      <c r="T61" s="3"/>
    </row>
    <row r="62" spans="1:20" ht="24.75" customHeight="1" thickBot="1">
      <c r="A62" s="84"/>
      <c r="B62" s="1"/>
      <c r="C62" s="1"/>
      <c r="D62" s="1"/>
      <c r="E62" s="1"/>
      <c r="F62" s="32" t="s">
        <v>462</v>
      </c>
      <c r="G62" s="122" t="s">
        <v>807</v>
      </c>
      <c r="H62" s="32" t="s">
        <v>696</v>
      </c>
      <c r="I62" s="32">
        <v>1</v>
      </c>
      <c r="J62" s="5">
        <v>100</v>
      </c>
      <c r="K62" s="5"/>
      <c r="L62" s="123">
        <v>1200000</v>
      </c>
      <c r="M62" s="123"/>
      <c r="N62" s="123"/>
      <c r="O62" s="5"/>
      <c r="P62" s="5"/>
      <c r="Q62" s="5"/>
      <c r="R62" s="123">
        <f>L62</f>
        <v>1200000</v>
      </c>
      <c r="S62" s="11" t="s">
        <v>203</v>
      </c>
      <c r="T62" s="3"/>
    </row>
    <row r="63" spans="1:20" ht="24.75" customHeight="1" thickBot="1">
      <c r="A63" s="84"/>
      <c r="B63" s="1"/>
      <c r="C63" s="1"/>
      <c r="D63" s="1"/>
      <c r="E63" s="1"/>
      <c r="F63" s="32"/>
      <c r="G63" s="99" t="s">
        <v>808</v>
      </c>
      <c r="H63" s="32"/>
      <c r="I63" s="32"/>
      <c r="J63" s="1"/>
      <c r="K63" s="1"/>
      <c r="L63" s="96">
        <v>1200000</v>
      </c>
      <c r="M63" s="1"/>
      <c r="N63" s="1"/>
      <c r="O63" s="1"/>
      <c r="P63" s="1"/>
      <c r="Q63" s="1"/>
      <c r="R63" s="96">
        <f>L63</f>
        <v>1200000</v>
      </c>
      <c r="S63" s="12"/>
      <c r="T63" s="3"/>
    </row>
    <row r="64" spans="1:20" ht="24.75" customHeight="1" thickBot="1">
      <c r="A64" s="84"/>
      <c r="B64" s="1"/>
      <c r="C64" s="1"/>
      <c r="D64" s="1"/>
      <c r="E64" s="1"/>
      <c r="F64" s="32"/>
      <c r="G64" s="1"/>
      <c r="H64" s="32"/>
      <c r="I64" s="32"/>
      <c r="J64" s="1"/>
      <c r="K64" s="1"/>
      <c r="L64" s="1"/>
      <c r="M64" s="1"/>
      <c r="N64" s="1"/>
      <c r="O64" s="1"/>
      <c r="P64" s="1"/>
      <c r="Q64" s="1"/>
      <c r="R64" s="1"/>
      <c r="S64" s="12"/>
      <c r="T64" s="3"/>
    </row>
  </sheetData>
  <sheetProtection/>
  <mergeCells count="20">
    <mergeCell ref="F13:J13"/>
    <mergeCell ref="K13:R14"/>
    <mergeCell ref="S13:T14"/>
    <mergeCell ref="F14:J14"/>
    <mergeCell ref="A16:J16"/>
    <mergeCell ref="K16:R16"/>
    <mergeCell ref="S16:S18"/>
    <mergeCell ref="T16:T18"/>
    <mergeCell ref="A2:T2"/>
    <mergeCell ref="A3:T3"/>
    <mergeCell ref="A4:T4"/>
    <mergeCell ref="A5:T5"/>
    <mergeCell ref="J6:Q6"/>
    <mergeCell ref="S12:T12"/>
    <mergeCell ref="S6:T6"/>
    <mergeCell ref="A7:J7"/>
    <mergeCell ref="P7:Q7"/>
    <mergeCell ref="A8:J8"/>
    <mergeCell ref="F12:J12"/>
    <mergeCell ref="K12:R12"/>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2.xml><?xml version="1.0" encoding="utf-8"?>
<worksheet xmlns="http://schemas.openxmlformats.org/spreadsheetml/2006/main" xmlns:r="http://schemas.openxmlformats.org/officeDocument/2006/relationships">
  <dimension ref="A2:T193"/>
  <sheetViews>
    <sheetView tabSelected="1" zoomScale="50" zoomScaleNormal="50" zoomScalePageLayoutView="0" workbookViewId="0" topLeftCell="A1">
      <selection activeCell="A1" sqref="A1"/>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159</v>
      </c>
      <c r="S8" s="41"/>
      <c r="T8" s="41"/>
    </row>
    <row r="9" ht="13.5" thickBot="1"/>
    <row r="10" spans="1:20" ht="19.5" customHeight="1">
      <c r="A10" s="66" t="s">
        <v>0</v>
      </c>
      <c r="B10" s="67"/>
      <c r="C10" s="67"/>
      <c r="D10" s="67"/>
      <c r="E10" s="67"/>
      <c r="F10" s="136" t="s">
        <v>23</v>
      </c>
      <c r="G10" s="136"/>
      <c r="H10" s="136"/>
      <c r="I10" s="136"/>
      <c r="J10" s="136"/>
      <c r="K10" s="165"/>
      <c r="L10" s="165"/>
      <c r="M10" s="165"/>
      <c r="N10" s="165"/>
      <c r="O10" s="165"/>
      <c r="P10" s="165"/>
      <c r="Q10" s="165"/>
      <c r="R10" s="165"/>
      <c r="S10" s="135"/>
      <c r="T10" s="137"/>
    </row>
    <row r="11" spans="1:20" ht="19.5" customHeight="1">
      <c r="A11" s="68" t="s">
        <v>1</v>
      </c>
      <c r="B11" s="69"/>
      <c r="C11" s="69"/>
      <c r="D11" s="69"/>
      <c r="E11" s="69"/>
      <c r="F11" s="129" t="s">
        <v>85</v>
      </c>
      <c r="G11" s="129"/>
      <c r="H11" s="129"/>
      <c r="I11" s="129"/>
      <c r="J11" s="129"/>
      <c r="K11" s="142"/>
      <c r="L11" s="143"/>
      <c r="M11" s="143"/>
      <c r="N11" s="143"/>
      <c r="O11" s="143"/>
      <c r="P11" s="143"/>
      <c r="Q11" s="143"/>
      <c r="R11" s="144"/>
      <c r="S11" s="148"/>
      <c r="T11" s="149"/>
    </row>
    <row r="12" spans="1:20" ht="19.5" customHeight="1" thickBot="1">
      <c r="A12" s="70" t="s">
        <v>2</v>
      </c>
      <c r="B12" s="71"/>
      <c r="C12" s="71"/>
      <c r="D12" s="71"/>
      <c r="E12" s="71"/>
      <c r="F12" s="133" t="s">
        <v>86</v>
      </c>
      <c r="G12" s="133"/>
      <c r="H12" s="133"/>
      <c r="I12" s="133"/>
      <c r="J12" s="133"/>
      <c r="K12" s="145"/>
      <c r="L12" s="146"/>
      <c r="M12" s="146"/>
      <c r="N12" s="146"/>
      <c r="O12" s="146"/>
      <c r="P12" s="146"/>
      <c r="Q12" s="146"/>
      <c r="R12" s="147"/>
      <c r="S12" s="150"/>
      <c r="T12" s="151"/>
    </row>
    <row r="13" ht="13.5" thickBot="1"/>
    <row r="14" spans="1:20" ht="19.5" customHeight="1">
      <c r="A14" s="152" t="s">
        <v>16</v>
      </c>
      <c r="B14" s="153"/>
      <c r="C14" s="153"/>
      <c r="D14" s="153"/>
      <c r="E14" s="153"/>
      <c r="F14" s="153"/>
      <c r="G14" s="153"/>
      <c r="H14" s="153"/>
      <c r="I14" s="153"/>
      <c r="J14" s="153"/>
      <c r="K14" s="154" t="s">
        <v>3</v>
      </c>
      <c r="L14" s="155"/>
      <c r="M14" s="155"/>
      <c r="N14" s="155"/>
      <c r="O14" s="155"/>
      <c r="P14" s="155"/>
      <c r="Q14" s="155"/>
      <c r="R14" s="156"/>
      <c r="S14" s="157" t="s">
        <v>17</v>
      </c>
      <c r="T14" s="162" t="s">
        <v>4</v>
      </c>
    </row>
    <row r="15" spans="1:20" ht="13.5" thickBot="1">
      <c r="A15" s="72"/>
      <c r="B15" s="23"/>
      <c r="C15" s="23"/>
      <c r="D15" s="23"/>
      <c r="E15" s="23"/>
      <c r="F15" s="23"/>
      <c r="G15" s="23"/>
      <c r="H15" s="23"/>
      <c r="I15" s="73"/>
      <c r="J15" s="23"/>
      <c r="K15" s="43"/>
      <c r="L15" s="23"/>
      <c r="M15" s="23"/>
      <c r="N15" s="23"/>
      <c r="O15" s="44" t="s">
        <v>15</v>
      </c>
      <c r="P15" s="44"/>
      <c r="Q15" s="23"/>
      <c r="R15" s="45"/>
      <c r="S15" s="160"/>
      <c r="T15" s="163"/>
    </row>
    <row r="16" spans="1:20" ht="90" customHeight="1" thickBot="1">
      <c r="A16" s="74" t="s">
        <v>5</v>
      </c>
      <c r="B16" s="75" t="s">
        <v>26</v>
      </c>
      <c r="C16" s="76" t="s">
        <v>79</v>
      </c>
      <c r="D16" s="77" t="s">
        <v>80</v>
      </c>
      <c r="E16" s="77" t="s">
        <v>84</v>
      </c>
      <c r="F16" s="78" t="s">
        <v>22</v>
      </c>
      <c r="G16" s="79" t="s">
        <v>55</v>
      </c>
      <c r="H16" s="80" t="s">
        <v>56</v>
      </c>
      <c r="I16" s="81" t="s">
        <v>57</v>
      </c>
      <c r="J16" s="82" t="s">
        <v>18</v>
      </c>
      <c r="K16" s="46" t="s">
        <v>6</v>
      </c>
      <c r="L16" s="47" t="s">
        <v>7</v>
      </c>
      <c r="M16" s="47" t="s">
        <v>8</v>
      </c>
      <c r="N16" s="47" t="s">
        <v>9</v>
      </c>
      <c r="O16" s="47" t="s">
        <v>10</v>
      </c>
      <c r="P16" s="47" t="s">
        <v>11</v>
      </c>
      <c r="Q16" s="47" t="s">
        <v>12</v>
      </c>
      <c r="R16" s="48" t="s">
        <v>13</v>
      </c>
      <c r="S16" s="161"/>
      <c r="T16" s="164"/>
    </row>
    <row r="17" spans="1:20" ht="42" customHeight="1" thickBot="1">
      <c r="A17" s="83"/>
      <c r="B17" s="31" t="s">
        <v>87</v>
      </c>
      <c r="C17" s="32" t="s">
        <v>93</v>
      </c>
      <c r="D17" s="33">
        <v>75</v>
      </c>
      <c r="E17" s="33">
        <v>75</v>
      </c>
      <c r="F17" s="20"/>
      <c r="G17" s="6"/>
      <c r="H17" s="6"/>
      <c r="I17" s="7"/>
      <c r="J17" s="5"/>
      <c r="K17" s="5"/>
      <c r="L17" s="5"/>
      <c r="M17" s="5"/>
      <c r="N17" s="5"/>
      <c r="O17" s="5"/>
      <c r="P17" s="5"/>
      <c r="Q17" s="8"/>
      <c r="R17" s="8"/>
      <c r="S17" s="9"/>
      <c r="T17" s="10"/>
    </row>
    <row r="18" spans="1:20" ht="24.75" customHeight="1" thickBot="1">
      <c r="A18" s="84"/>
      <c r="B18" s="14"/>
      <c r="C18" s="1"/>
      <c r="D18" s="1"/>
      <c r="E18" s="1"/>
      <c r="F18" s="32" t="s">
        <v>152</v>
      </c>
      <c r="G18" s="49" t="s">
        <v>861</v>
      </c>
      <c r="H18" s="32" t="s">
        <v>515</v>
      </c>
      <c r="I18" s="32">
        <v>3300</v>
      </c>
      <c r="J18" s="1"/>
      <c r="K18" s="1"/>
      <c r="L18" s="1"/>
      <c r="M18" s="1"/>
      <c r="N18" s="1"/>
      <c r="O18" s="1"/>
      <c r="P18" s="1"/>
      <c r="Q18" s="1"/>
      <c r="R18" s="60">
        <v>15465000</v>
      </c>
      <c r="S18" s="11" t="s">
        <v>37</v>
      </c>
      <c r="T18" s="3"/>
    </row>
    <row r="19" spans="1:20" ht="24.75" customHeight="1" thickBot="1">
      <c r="A19" s="84"/>
      <c r="B19" s="14"/>
      <c r="C19" s="1"/>
      <c r="D19" s="1"/>
      <c r="E19" s="1"/>
      <c r="F19" s="32"/>
      <c r="G19" s="1"/>
      <c r="H19" s="32"/>
      <c r="I19" s="32"/>
      <c r="J19" s="1"/>
      <c r="K19" s="1"/>
      <c r="L19" s="1"/>
      <c r="M19" s="1"/>
      <c r="N19" s="1"/>
      <c r="O19" s="1"/>
      <c r="P19" s="1"/>
      <c r="Q19" s="1"/>
      <c r="R19" s="53"/>
      <c r="S19" s="11"/>
      <c r="T19" s="3"/>
    </row>
    <row r="20" spans="1:20" ht="24.75" customHeight="1" thickBot="1">
      <c r="A20" s="84"/>
      <c r="B20" s="14"/>
      <c r="C20" s="1"/>
      <c r="D20" s="1"/>
      <c r="E20" s="1"/>
      <c r="F20" s="32"/>
      <c r="G20" s="1"/>
      <c r="H20" s="32"/>
      <c r="I20" s="32"/>
      <c r="J20" s="1"/>
      <c r="K20" s="1"/>
      <c r="L20" s="1"/>
      <c r="M20" s="1"/>
      <c r="N20" s="1"/>
      <c r="O20" s="1"/>
      <c r="P20" s="1"/>
      <c r="Q20" s="1"/>
      <c r="R20" s="53"/>
      <c r="S20" s="11"/>
      <c r="T20" s="3"/>
    </row>
    <row r="21" spans="1:20" ht="24.75" customHeight="1" thickBot="1">
      <c r="A21" s="84"/>
      <c r="B21" s="14"/>
      <c r="C21" s="1"/>
      <c r="D21" s="1"/>
      <c r="E21" s="1"/>
      <c r="F21" s="32" t="s">
        <v>153</v>
      </c>
      <c r="G21" s="49" t="s">
        <v>861</v>
      </c>
      <c r="H21" s="32" t="s">
        <v>516</v>
      </c>
      <c r="I21" s="32">
        <v>87</v>
      </c>
      <c r="J21" s="1"/>
      <c r="K21" s="1"/>
      <c r="L21" s="1"/>
      <c r="M21" s="1"/>
      <c r="N21" s="1"/>
      <c r="O21" s="1"/>
      <c r="P21" s="1"/>
      <c r="Q21" s="1"/>
      <c r="R21" s="60">
        <v>15465000</v>
      </c>
      <c r="S21" s="11" t="s">
        <v>37</v>
      </c>
      <c r="T21" s="3"/>
    </row>
    <row r="22" spans="1:20" ht="24.75" customHeight="1" thickBot="1">
      <c r="A22" s="84"/>
      <c r="B22" s="14"/>
      <c r="C22" s="1"/>
      <c r="D22" s="1"/>
      <c r="E22" s="1"/>
      <c r="F22" s="32"/>
      <c r="G22" s="1"/>
      <c r="H22" s="32"/>
      <c r="I22" s="32"/>
      <c r="J22" s="1"/>
      <c r="K22" s="1"/>
      <c r="L22" s="1"/>
      <c r="M22" s="1"/>
      <c r="N22" s="1"/>
      <c r="O22" s="1"/>
      <c r="P22" s="1"/>
      <c r="Q22" s="1"/>
      <c r="R22" s="53"/>
      <c r="S22" s="11"/>
      <c r="T22" s="3"/>
    </row>
    <row r="23" spans="1:20" ht="24.75" customHeight="1" thickBot="1">
      <c r="A23" s="84"/>
      <c r="B23" s="14"/>
      <c r="C23" s="1"/>
      <c r="D23" s="1"/>
      <c r="E23" s="1"/>
      <c r="F23" s="32"/>
      <c r="G23" s="1"/>
      <c r="H23" s="32"/>
      <c r="I23" s="32"/>
      <c r="J23" s="1"/>
      <c r="K23" s="1"/>
      <c r="L23" s="1"/>
      <c r="M23" s="1"/>
      <c r="N23" s="1"/>
      <c r="O23" s="1"/>
      <c r="P23" s="1"/>
      <c r="Q23" s="1"/>
      <c r="R23" s="53"/>
      <c r="S23" s="11"/>
      <c r="T23" s="3"/>
    </row>
    <row r="24" spans="1:20" ht="24.75" customHeight="1" thickBot="1">
      <c r="A24" s="84"/>
      <c r="B24" s="14"/>
      <c r="C24" s="1"/>
      <c r="D24" s="1"/>
      <c r="E24" s="1"/>
      <c r="F24" s="32" t="s">
        <v>154</v>
      </c>
      <c r="G24" s="50" t="s">
        <v>861</v>
      </c>
      <c r="H24" s="32" t="s">
        <v>517</v>
      </c>
      <c r="I24" s="32">
        <v>100</v>
      </c>
      <c r="J24" s="1"/>
      <c r="K24" s="1"/>
      <c r="L24" s="1"/>
      <c r="M24" s="1"/>
      <c r="N24" s="1"/>
      <c r="O24" s="1"/>
      <c r="P24" s="1"/>
      <c r="Q24" s="1"/>
      <c r="R24" s="52">
        <v>15465000</v>
      </c>
      <c r="S24" s="11" t="s">
        <v>37</v>
      </c>
      <c r="T24" s="3"/>
    </row>
    <row r="25" spans="1:20" ht="24.75" customHeight="1" thickBot="1">
      <c r="A25" s="84"/>
      <c r="B25" s="23"/>
      <c r="C25" s="23"/>
      <c r="D25" s="23"/>
      <c r="E25" s="1"/>
      <c r="F25" s="35"/>
      <c r="G25" s="1"/>
      <c r="H25" s="35"/>
      <c r="I25" s="35"/>
      <c r="J25" s="1"/>
      <c r="K25" s="1"/>
      <c r="L25" s="1"/>
      <c r="M25" s="1"/>
      <c r="N25" s="1"/>
      <c r="O25" s="1"/>
      <c r="P25" s="1"/>
      <c r="Q25" s="1"/>
      <c r="R25" s="53"/>
      <c r="S25" s="11"/>
      <c r="T25" s="3"/>
    </row>
    <row r="26" spans="1:20" ht="24.75" customHeight="1" thickBot="1">
      <c r="A26" s="84"/>
      <c r="B26" s="23"/>
      <c r="C26" s="23"/>
      <c r="D26" s="23"/>
      <c r="E26" s="1"/>
      <c r="F26" s="35"/>
      <c r="G26" s="1"/>
      <c r="H26" s="35"/>
      <c r="I26" s="35"/>
      <c r="J26" s="1"/>
      <c r="K26" s="1"/>
      <c r="L26" s="1"/>
      <c r="M26" s="1"/>
      <c r="N26" s="1"/>
      <c r="O26" s="1"/>
      <c r="P26" s="1"/>
      <c r="Q26" s="1"/>
      <c r="R26" s="53"/>
      <c r="S26" s="11"/>
      <c r="T26" s="3"/>
    </row>
    <row r="27" spans="1:20" ht="24.75" customHeight="1" thickBot="1">
      <c r="A27" s="84"/>
      <c r="B27" s="31" t="s">
        <v>88</v>
      </c>
      <c r="C27" s="32" t="s">
        <v>94</v>
      </c>
      <c r="D27" s="33">
        <v>0.5</v>
      </c>
      <c r="E27" s="4">
        <v>0.5</v>
      </c>
      <c r="F27" s="20"/>
      <c r="G27" s="1"/>
      <c r="H27" s="1"/>
      <c r="I27" s="2"/>
      <c r="J27" s="1"/>
      <c r="K27" s="1"/>
      <c r="L27" s="1"/>
      <c r="M27" s="1"/>
      <c r="N27" s="1"/>
      <c r="O27" s="1"/>
      <c r="P27" s="1"/>
      <c r="Q27" s="1"/>
      <c r="R27" s="53"/>
      <c r="S27" s="11" t="s">
        <v>37</v>
      </c>
      <c r="T27" s="3"/>
    </row>
    <row r="28" spans="1:20" ht="24.75" customHeight="1" thickBot="1">
      <c r="A28" s="84"/>
      <c r="B28" s="14"/>
      <c r="C28" s="1"/>
      <c r="D28" s="1"/>
      <c r="E28" s="1"/>
      <c r="F28" s="32" t="s">
        <v>144</v>
      </c>
      <c r="G28" s="56" t="s">
        <v>862</v>
      </c>
      <c r="H28" s="32" t="s">
        <v>518</v>
      </c>
      <c r="I28" s="32">
        <v>100</v>
      </c>
      <c r="J28" s="1"/>
      <c r="K28" s="1"/>
      <c r="L28" s="1"/>
      <c r="M28" s="1"/>
      <c r="N28" s="1"/>
      <c r="O28" s="1"/>
      <c r="P28" s="1"/>
      <c r="Q28" s="1"/>
      <c r="R28" s="52">
        <v>9399900</v>
      </c>
      <c r="S28" s="11" t="s">
        <v>37</v>
      </c>
      <c r="T28" s="3"/>
    </row>
    <row r="29" spans="1:20" ht="24.75" customHeight="1" thickBot="1">
      <c r="A29" s="84"/>
      <c r="B29" s="14"/>
      <c r="C29" s="1"/>
      <c r="D29" s="1"/>
      <c r="E29" s="1"/>
      <c r="F29" s="32"/>
      <c r="G29" s="1"/>
      <c r="H29" s="32"/>
      <c r="I29" s="32"/>
      <c r="J29" s="1"/>
      <c r="K29" s="1"/>
      <c r="L29" s="1"/>
      <c r="M29" s="1"/>
      <c r="N29" s="1"/>
      <c r="O29" s="1"/>
      <c r="P29" s="1"/>
      <c r="Q29" s="1"/>
      <c r="R29" s="53"/>
      <c r="S29" s="11"/>
      <c r="T29" s="3"/>
    </row>
    <row r="30" spans="1:20" ht="24.75" customHeight="1" thickBot="1">
      <c r="A30" s="84"/>
      <c r="B30" s="14"/>
      <c r="C30" s="1"/>
      <c r="D30" s="1"/>
      <c r="E30" s="1"/>
      <c r="F30" s="32"/>
      <c r="G30" s="1"/>
      <c r="H30" s="32"/>
      <c r="I30" s="32"/>
      <c r="J30" s="1"/>
      <c r="K30" s="1"/>
      <c r="L30" s="1"/>
      <c r="M30" s="1"/>
      <c r="N30" s="1"/>
      <c r="O30" s="1"/>
      <c r="P30" s="1"/>
      <c r="Q30" s="1"/>
      <c r="R30" s="53"/>
      <c r="S30" s="11"/>
      <c r="T30" s="3"/>
    </row>
    <row r="31" spans="1:20" ht="24.75" customHeight="1" thickBot="1">
      <c r="A31" s="84"/>
      <c r="B31" s="14"/>
      <c r="C31" s="1"/>
      <c r="D31" s="1"/>
      <c r="E31" s="1"/>
      <c r="F31" s="32" t="s">
        <v>145</v>
      </c>
      <c r="G31" s="56" t="s">
        <v>862</v>
      </c>
      <c r="H31" s="32" t="s">
        <v>519</v>
      </c>
      <c r="I31" s="32">
        <v>1</v>
      </c>
      <c r="J31" s="1"/>
      <c r="K31" s="1"/>
      <c r="L31" s="1"/>
      <c r="M31" s="1"/>
      <c r="N31" s="1"/>
      <c r="O31" s="1"/>
      <c r="P31" s="1"/>
      <c r="Q31" s="1"/>
      <c r="R31" s="52">
        <v>9399900</v>
      </c>
      <c r="S31" s="11" t="s">
        <v>37</v>
      </c>
      <c r="T31" s="3"/>
    </row>
    <row r="32" spans="1:20" ht="24.75" customHeight="1" thickBot="1">
      <c r="A32" s="84"/>
      <c r="B32" s="14"/>
      <c r="C32" s="1"/>
      <c r="D32" s="1"/>
      <c r="E32" s="1"/>
      <c r="F32" s="32"/>
      <c r="G32" s="1"/>
      <c r="H32" s="32"/>
      <c r="I32" s="32"/>
      <c r="J32" s="1"/>
      <c r="K32" s="1"/>
      <c r="L32" s="1"/>
      <c r="M32" s="1"/>
      <c r="N32" s="1"/>
      <c r="O32" s="1"/>
      <c r="P32" s="1"/>
      <c r="Q32" s="1"/>
      <c r="R32" s="53"/>
      <c r="S32" s="11"/>
      <c r="T32" s="3"/>
    </row>
    <row r="33" spans="1:20" ht="24.75" customHeight="1" thickBot="1">
      <c r="A33" s="84"/>
      <c r="B33" s="14"/>
      <c r="C33" s="1"/>
      <c r="D33" s="1"/>
      <c r="E33" s="1"/>
      <c r="F33" s="32"/>
      <c r="G33" s="1"/>
      <c r="H33" s="32"/>
      <c r="I33" s="32"/>
      <c r="J33" s="1"/>
      <c r="K33" s="1"/>
      <c r="L33" s="1"/>
      <c r="M33" s="1"/>
      <c r="N33" s="1"/>
      <c r="O33" s="1"/>
      <c r="P33" s="1"/>
      <c r="Q33" s="1"/>
      <c r="R33" s="53"/>
      <c r="S33" s="11"/>
      <c r="T33" s="3"/>
    </row>
    <row r="34" spans="1:20" ht="24.75" customHeight="1" thickBot="1">
      <c r="A34" s="84"/>
      <c r="B34" s="14"/>
      <c r="C34" s="1"/>
      <c r="D34" s="1"/>
      <c r="E34" s="1"/>
      <c r="F34" s="32" t="s">
        <v>146</v>
      </c>
      <c r="G34" s="56" t="s">
        <v>863</v>
      </c>
      <c r="H34" s="32" t="s">
        <v>520</v>
      </c>
      <c r="I34" s="32">
        <v>2</v>
      </c>
      <c r="J34" s="1"/>
      <c r="K34" s="1"/>
      <c r="L34" s="1"/>
      <c r="M34" s="1"/>
      <c r="N34" s="1"/>
      <c r="O34" s="1"/>
      <c r="P34" s="1"/>
      <c r="Q34" s="1"/>
      <c r="R34" s="52">
        <v>20556000</v>
      </c>
      <c r="S34" s="11" t="s">
        <v>37</v>
      </c>
      <c r="T34" s="3"/>
    </row>
    <row r="35" spans="1:20" ht="24.75" customHeight="1" thickBot="1">
      <c r="A35" s="84"/>
      <c r="B35" s="14"/>
      <c r="C35" s="1"/>
      <c r="D35" s="1"/>
      <c r="E35" s="1"/>
      <c r="F35" s="32"/>
      <c r="G35" s="1"/>
      <c r="H35" s="32"/>
      <c r="I35" s="32"/>
      <c r="J35" s="1"/>
      <c r="K35" s="1"/>
      <c r="L35" s="1"/>
      <c r="M35" s="1"/>
      <c r="N35" s="1"/>
      <c r="O35" s="1"/>
      <c r="P35" s="1"/>
      <c r="Q35" s="1"/>
      <c r="R35" s="53"/>
      <c r="S35" s="11"/>
      <c r="T35" s="3"/>
    </row>
    <row r="36" spans="1:20" ht="24.75" customHeight="1" thickBot="1">
      <c r="A36" s="84"/>
      <c r="B36" s="14"/>
      <c r="C36" s="1"/>
      <c r="D36" s="1"/>
      <c r="E36" s="1"/>
      <c r="F36" s="32"/>
      <c r="G36" s="1"/>
      <c r="H36" s="32"/>
      <c r="I36" s="32"/>
      <c r="J36" s="1"/>
      <c r="K36" s="1"/>
      <c r="L36" s="1"/>
      <c r="M36" s="1"/>
      <c r="N36" s="1"/>
      <c r="O36" s="1"/>
      <c r="P36" s="1"/>
      <c r="Q36" s="1"/>
      <c r="R36" s="53"/>
      <c r="S36" s="11"/>
      <c r="T36" s="3"/>
    </row>
    <row r="37" spans="1:20" ht="24.75" customHeight="1" thickBot="1">
      <c r="A37" s="84"/>
      <c r="B37" s="15"/>
      <c r="C37" s="4"/>
      <c r="D37" s="4"/>
      <c r="E37" s="4"/>
      <c r="F37" s="32" t="s">
        <v>147</v>
      </c>
      <c r="G37" s="56" t="s">
        <v>864</v>
      </c>
      <c r="H37" s="32" t="s">
        <v>521</v>
      </c>
      <c r="I37" s="32">
        <v>2</v>
      </c>
      <c r="J37" s="1"/>
      <c r="K37" s="1"/>
      <c r="L37" s="1"/>
      <c r="M37" s="1"/>
      <c r="N37" s="1"/>
      <c r="O37" s="1"/>
      <c r="P37" s="1"/>
      <c r="Q37" s="1"/>
      <c r="R37" s="52">
        <v>3550000</v>
      </c>
      <c r="S37" s="11" t="s">
        <v>37</v>
      </c>
      <c r="T37" s="3"/>
    </row>
    <row r="38" spans="1:20" ht="24.75" customHeight="1" thickBot="1">
      <c r="A38" s="84"/>
      <c r="B38" s="15"/>
      <c r="C38" s="4"/>
      <c r="D38" s="4"/>
      <c r="E38" s="4"/>
      <c r="F38" s="32"/>
      <c r="G38" s="1"/>
      <c r="H38" s="32"/>
      <c r="I38" s="32"/>
      <c r="J38" s="1"/>
      <c r="K38" s="1"/>
      <c r="L38" s="1"/>
      <c r="M38" s="1"/>
      <c r="N38" s="1"/>
      <c r="O38" s="1"/>
      <c r="P38" s="1"/>
      <c r="Q38" s="1"/>
      <c r="R38" s="53"/>
      <c r="S38" s="11"/>
      <c r="T38" s="3"/>
    </row>
    <row r="39" spans="1:20" ht="24.75" customHeight="1" thickBot="1">
      <c r="A39" s="84"/>
      <c r="B39" s="15"/>
      <c r="C39" s="4"/>
      <c r="D39" s="4"/>
      <c r="E39" s="4"/>
      <c r="F39" s="32"/>
      <c r="G39" s="1"/>
      <c r="H39" s="32"/>
      <c r="I39" s="32"/>
      <c r="J39" s="1"/>
      <c r="K39" s="1"/>
      <c r="L39" s="1"/>
      <c r="M39" s="1"/>
      <c r="N39" s="1"/>
      <c r="O39" s="1"/>
      <c r="P39" s="1"/>
      <c r="Q39" s="1"/>
      <c r="R39" s="53"/>
      <c r="S39" s="11"/>
      <c r="T39" s="3"/>
    </row>
    <row r="40" spans="1:20" ht="24.75" customHeight="1" thickBot="1">
      <c r="A40" s="84"/>
      <c r="B40" s="15"/>
      <c r="C40" s="4"/>
      <c r="D40" s="4"/>
      <c r="E40" s="4"/>
      <c r="F40" s="32" t="s">
        <v>148</v>
      </c>
      <c r="G40" s="50" t="s">
        <v>862</v>
      </c>
      <c r="H40" s="32" t="s">
        <v>522</v>
      </c>
      <c r="I40" s="32">
        <v>2</v>
      </c>
      <c r="J40" s="1"/>
      <c r="K40" s="1"/>
      <c r="L40" s="1"/>
      <c r="M40" s="1"/>
      <c r="N40" s="1"/>
      <c r="O40" s="1"/>
      <c r="P40" s="1"/>
      <c r="Q40" s="1"/>
      <c r="R40" s="52">
        <v>9399900</v>
      </c>
      <c r="S40" s="11" t="s">
        <v>37</v>
      </c>
      <c r="T40" s="3"/>
    </row>
    <row r="41" spans="1:20" ht="24.75" customHeight="1" thickBot="1">
      <c r="A41" s="84"/>
      <c r="B41" s="15"/>
      <c r="C41" s="4"/>
      <c r="D41" s="4"/>
      <c r="E41" s="4"/>
      <c r="F41" s="32"/>
      <c r="G41" s="1"/>
      <c r="H41" s="32"/>
      <c r="I41" s="32"/>
      <c r="J41" s="1"/>
      <c r="K41" s="1"/>
      <c r="L41" s="1"/>
      <c r="M41" s="1"/>
      <c r="N41" s="1"/>
      <c r="O41" s="1"/>
      <c r="P41" s="1"/>
      <c r="Q41" s="1"/>
      <c r="R41" s="53"/>
      <c r="S41" s="11"/>
      <c r="T41" s="3"/>
    </row>
    <row r="42" spans="1:20" ht="24.75" customHeight="1" thickBot="1">
      <c r="A42" s="84"/>
      <c r="B42" s="15"/>
      <c r="C42" s="4"/>
      <c r="D42" s="4"/>
      <c r="E42" s="4"/>
      <c r="F42" s="32"/>
      <c r="G42" s="1"/>
      <c r="H42" s="32"/>
      <c r="I42" s="32"/>
      <c r="J42" s="1"/>
      <c r="K42" s="1"/>
      <c r="L42" s="1"/>
      <c r="M42" s="1"/>
      <c r="N42" s="1"/>
      <c r="O42" s="1"/>
      <c r="P42" s="1"/>
      <c r="Q42" s="1"/>
      <c r="R42" s="53"/>
      <c r="S42" s="11"/>
      <c r="T42" s="3"/>
    </row>
    <row r="43" spans="1:20" ht="24.75" customHeight="1" thickBot="1">
      <c r="A43" s="84"/>
      <c r="B43" s="15"/>
      <c r="C43" s="4"/>
      <c r="D43" s="4"/>
      <c r="E43" s="4"/>
      <c r="F43" s="32" t="s">
        <v>149</v>
      </c>
      <c r="G43" s="50" t="s">
        <v>862</v>
      </c>
      <c r="H43" s="32" t="s">
        <v>523</v>
      </c>
      <c r="I43" s="32">
        <v>2</v>
      </c>
      <c r="J43" s="1"/>
      <c r="K43" s="1"/>
      <c r="L43" s="1"/>
      <c r="M43" s="1"/>
      <c r="N43" s="1"/>
      <c r="O43" s="1"/>
      <c r="P43" s="1"/>
      <c r="Q43" s="1"/>
      <c r="R43" s="52">
        <v>9399900</v>
      </c>
      <c r="S43" s="11" t="s">
        <v>37</v>
      </c>
      <c r="T43" s="3"/>
    </row>
    <row r="44" spans="1:20" ht="24.75" customHeight="1" thickBot="1">
      <c r="A44" s="84"/>
      <c r="B44" s="18"/>
      <c r="C44" s="4"/>
      <c r="D44" s="4"/>
      <c r="E44" s="4"/>
      <c r="F44" s="32"/>
      <c r="G44" s="1"/>
      <c r="H44" s="32"/>
      <c r="I44" s="32"/>
      <c r="J44" s="1"/>
      <c r="K44" s="1"/>
      <c r="L44" s="1"/>
      <c r="M44" s="1"/>
      <c r="N44" s="1"/>
      <c r="O44" s="1"/>
      <c r="P44" s="1"/>
      <c r="Q44" s="1"/>
      <c r="R44" s="53"/>
      <c r="S44" s="11"/>
      <c r="T44" s="3"/>
    </row>
    <row r="45" spans="1:20" ht="24.75" customHeight="1" thickBot="1">
      <c r="A45" s="84"/>
      <c r="B45" s="18"/>
      <c r="C45" s="4"/>
      <c r="D45" s="4"/>
      <c r="E45" s="4"/>
      <c r="F45" s="32"/>
      <c r="G45" s="1"/>
      <c r="H45" s="32"/>
      <c r="I45" s="32"/>
      <c r="J45" s="1"/>
      <c r="K45" s="1"/>
      <c r="L45" s="1"/>
      <c r="M45" s="1"/>
      <c r="N45" s="1"/>
      <c r="O45" s="1"/>
      <c r="P45" s="1"/>
      <c r="Q45" s="1"/>
      <c r="R45" s="53"/>
      <c r="S45" s="11"/>
      <c r="T45" s="3"/>
    </row>
    <row r="46" spans="1:20" ht="26.25" customHeight="1" thickBot="1">
      <c r="A46" s="84"/>
      <c r="B46" s="18"/>
      <c r="C46" s="4"/>
      <c r="D46" s="4"/>
      <c r="E46" s="4"/>
      <c r="F46" s="32" t="s">
        <v>150</v>
      </c>
      <c r="G46" s="50" t="s">
        <v>862</v>
      </c>
      <c r="H46" s="32" t="s">
        <v>524</v>
      </c>
      <c r="I46" s="32">
        <v>1</v>
      </c>
      <c r="J46" s="1"/>
      <c r="K46" s="1"/>
      <c r="L46" s="1"/>
      <c r="M46" s="1"/>
      <c r="N46" s="1"/>
      <c r="O46" s="1"/>
      <c r="P46" s="1"/>
      <c r="Q46" s="1"/>
      <c r="R46" s="52">
        <v>9399900</v>
      </c>
      <c r="S46" s="11" t="s">
        <v>37</v>
      </c>
      <c r="T46" s="3"/>
    </row>
    <row r="47" spans="1:20" ht="26.25" customHeight="1" thickBot="1">
      <c r="A47" s="87"/>
      <c r="B47" s="24"/>
      <c r="C47" s="4"/>
      <c r="D47" s="4"/>
      <c r="E47" s="4"/>
      <c r="F47" s="32"/>
      <c r="G47" s="13"/>
      <c r="H47" s="32"/>
      <c r="I47" s="32"/>
      <c r="J47" s="1"/>
      <c r="K47" s="1"/>
      <c r="L47" s="1"/>
      <c r="M47" s="1"/>
      <c r="N47" s="1"/>
      <c r="O47" s="1"/>
      <c r="P47" s="1"/>
      <c r="Q47" s="1"/>
      <c r="R47" s="53"/>
      <c r="S47" s="11"/>
      <c r="T47" s="3"/>
    </row>
    <row r="48" spans="1:20" ht="26.25" customHeight="1" thickBot="1">
      <c r="A48" s="87"/>
      <c r="B48" s="24"/>
      <c r="C48" s="4"/>
      <c r="D48" s="4"/>
      <c r="E48" s="4"/>
      <c r="F48" s="32"/>
      <c r="G48" s="13"/>
      <c r="H48" s="32"/>
      <c r="I48" s="32"/>
      <c r="J48" s="1"/>
      <c r="K48" s="1"/>
      <c r="L48" s="1"/>
      <c r="M48" s="1"/>
      <c r="N48" s="1"/>
      <c r="O48" s="1"/>
      <c r="P48" s="1"/>
      <c r="Q48" s="1"/>
      <c r="R48" s="53"/>
      <c r="S48" s="11"/>
      <c r="T48" s="3"/>
    </row>
    <row r="49" spans="1:20" ht="24.75" customHeight="1" thickBot="1">
      <c r="A49" s="87"/>
      <c r="B49" s="19"/>
      <c r="C49" s="4"/>
      <c r="D49" s="4"/>
      <c r="E49" s="4"/>
      <c r="F49" s="32" t="s">
        <v>151</v>
      </c>
      <c r="G49" s="57" t="s">
        <v>865</v>
      </c>
      <c r="H49" s="32" t="s">
        <v>525</v>
      </c>
      <c r="I49" s="32">
        <v>1</v>
      </c>
      <c r="J49" s="1"/>
      <c r="K49" s="1"/>
      <c r="L49" s="1"/>
      <c r="M49" s="1"/>
      <c r="N49" s="1"/>
      <c r="O49" s="1"/>
      <c r="P49" s="1"/>
      <c r="Q49" s="1"/>
      <c r="R49" s="53"/>
      <c r="S49" s="11" t="s">
        <v>37</v>
      </c>
      <c r="T49" s="3"/>
    </row>
    <row r="50" spans="1:20" ht="24.75" customHeight="1" thickBot="1">
      <c r="A50" s="87"/>
      <c r="B50" s="19"/>
      <c r="C50" s="24"/>
      <c r="D50" s="24"/>
      <c r="E50" s="4"/>
      <c r="F50" s="35"/>
      <c r="G50" s="13"/>
      <c r="H50" s="35"/>
      <c r="I50" s="35"/>
      <c r="J50" s="1"/>
      <c r="K50" s="1"/>
      <c r="L50" s="1"/>
      <c r="M50" s="1"/>
      <c r="N50" s="1"/>
      <c r="O50" s="1"/>
      <c r="P50" s="1"/>
      <c r="Q50" s="1"/>
      <c r="R50" s="53"/>
      <c r="S50" s="11"/>
      <c r="T50" s="3"/>
    </row>
    <row r="51" spans="1:20" ht="24.75" customHeight="1" thickBot="1">
      <c r="A51" s="87"/>
      <c r="B51" s="19"/>
      <c r="C51" s="24"/>
      <c r="D51" s="24"/>
      <c r="E51" s="4"/>
      <c r="F51" s="35"/>
      <c r="G51" s="13"/>
      <c r="H51" s="35"/>
      <c r="I51" s="35"/>
      <c r="J51" s="1"/>
      <c r="K51" s="1"/>
      <c r="L51" s="1"/>
      <c r="M51" s="1"/>
      <c r="N51" s="1"/>
      <c r="O51" s="1"/>
      <c r="P51" s="1"/>
      <c r="Q51" s="1"/>
      <c r="R51" s="53"/>
      <c r="S51" s="11"/>
      <c r="T51" s="3"/>
    </row>
    <row r="52" spans="1:20" ht="24.75" customHeight="1" thickBot="1">
      <c r="A52" s="84"/>
      <c r="B52" s="31" t="s">
        <v>89</v>
      </c>
      <c r="C52" s="32" t="s">
        <v>95</v>
      </c>
      <c r="D52" s="33">
        <v>2</v>
      </c>
      <c r="E52" s="4">
        <v>1.5</v>
      </c>
      <c r="F52" s="21"/>
      <c r="G52" s="13"/>
      <c r="H52" s="1"/>
      <c r="I52" s="2"/>
      <c r="J52" s="1"/>
      <c r="K52" s="1"/>
      <c r="L52" s="1"/>
      <c r="M52" s="1"/>
      <c r="N52" s="1"/>
      <c r="O52" s="1"/>
      <c r="P52" s="1"/>
      <c r="Q52" s="1"/>
      <c r="R52" s="53"/>
      <c r="S52" s="11" t="s">
        <v>37</v>
      </c>
      <c r="T52" s="3"/>
    </row>
    <row r="53" spans="1:20" ht="24.75" customHeight="1" thickBot="1">
      <c r="A53" s="84"/>
      <c r="B53" s="14"/>
      <c r="C53" s="1"/>
      <c r="D53" s="1"/>
      <c r="E53" s="1"/>
      <c r="F53" s="33" t="s">
        <v>131</v>
      </c>
      <c r="G53" s="50" t="s">
        <v>866</v>
      </c>
      <c r="H53" s="32" t="s">
        <v>526</v>
      </c>
      <c r="I53" s="32">
        <v>0</v>
      </c>
      <c r="J53" s="1"/>
      <c r="K53" s="1"/>
      <c r="L53" s="1"/>
      <c r="M53" s="1"/>
      <c r="N53" s="1"/>
      <c r="O53" s="1"/>
      <c r="P53" s="1"/>
      <c r="Q53" s="1"/>
      <c r="R53" s="53"/>
      <c r="S53" s="11" t="s">
        <v>37</v>
      </c>
      <c r="T53" s="3"/>
    </row>
    <row r="54" spans="1:20" ht="24.75" customHeight="1" thickBot="1">
      <c r="A54" s="84"/>
      <c r="B54" s="14"/>
      <c r="C54" s="1"/>
      <c r="D54" s="1"/>
      <c r="E54" s="1"/>
      <c r="F54" s="33"/>
      <c r="G54" s="1"/>
      <c r="H54" s="32"/>
      <c r="I54" s="32"/>
      <c r="J54" s="1"/>
      <c r="K54" s="1"/>
      <c r="L54" s="1"/>
      <c r="M54" s="1"/>
      <c r="N54" s="1"/>
      <c r="O54" s="1"/>
      <c r="P54" s="1"/>
      <c r="Q54" s="1"/>
      <c r="R54" s="53"/>
      <c r="S54" s="11"/>
      <c r="T54" s="3"/>
    </row>
    <row r="55" spans="1:20" ht="24.75" customHeight="1" thickBot="1">
      <c r="A55" s="84"/>
      <c r="B55" s="14"/>
      <c r="C55" s="1"/>
      <c r="D55" s="1"/>
      <c r="E55" s="1"/>
      <c r="F55" s="33"/>
      <c r="G55" s="1"/>
      <c r="H55" s="32"/>
      <c r="I55" s="32"/>
      <c r="J55" s="1"/>
      <c r="K55" s="1"/>
      <c r="L55" s="1"/>
      <c r="M55" s="1"/>
      <c r="N55" s="1"/>
      <c r="O55" s="1"/>
      <c r="P55" s="1"/>
      <c r="Q55" s="1"/>
      <c r="R55" s="53"/>
      <c r="S55" s="11"/>
      <c r="T55" s="3"/>
    </row>
    <row r="56" spans="1:20" ht="24.75" customHeight="1" thickBot="1">
      <c r="A56" s="84"/>
      <c r="B56" s="14"/>
      <c r="C56" s="1"/>
      <c r="D56" s="1"/>
      <c r="E56" s="1"/>
      <c r="F56" s="33" t="s">
        <v>132</v>
      </c>
      <c r="G56" s="50" t="s">
        <v>867</v>
      </c>
      <c r="H56" s="32" t="s">
        <v>527</v>
      </c>
      <c r="I56" s="32">
        <v>0</v>
      </c>
      <c r="J56" s="1"/>
      <c r="K56" s="1"/>
      <c r="L56" s="1"/>
      <c r="M56" s="1"/>
      <c r="N56" s="1"/>
      <c r="O56" s="1"/>
      <c r="P56" s="1"/>
      <c r="Q56" s="1"/>
      <c r="R56" s="53"/>
      <c r="S56" s="11" t="s">
        <v>37</v>
      </c>
      <c r="T56" s="3"/>
    </row>
    <row r="57" spans="1:20" ht="24.75" customHeight="1" thickBot="1">
      <c r="A57" s="84"/>
      <c r="B57" s="14"/>
      <c r="C57" s="1"/>
      <c r="D57" s="1"/>
      <c r="E57" s="1"/>
      <c r="F57" s="33"/>
      <c r="G57" s="1"/>
      <c r="H57" s="32"/>
      <c r="I57" s="32"/>
      <c r="J57" s="1"/>
      <c r="K57" s="1"/>
      <c r="L57" s="1"/>
      <c r="M57" s="1"/>
      <c r="N57" s="1"/>
      <c r="O57" s="1"/>
      <c r="P57" s="1"/>
      <c r="Q57" s="1"/>
      <c r="R57" s="53"/>
      <c r="S57" s="11"/>
      <c r="T57" s="3"/>
    </row>
    <row r="58" spans="1:20" ht="24.75" customHeight="1" thickBot="1">
      <c r="A58" s="84"/>
      <c r="B58" s="14"/>
      <c r="C58" s="1"/>
      <c r="D58" s="1"/>
      <c r="E58" s="1"/>
      <c r="F58" s="33"/>
      <c r="G58" s="1"/>
      <c r="H58" s="32"/>
      <c r="I58" s="32"/>
      <c r="J58" s="1"/>
      <c r="K58" s="1"/>
      <c r="L58" s="1"/>
      <c r="M58" s="1"/>
      <c r="N58" s="1"/>
      <c r="O58" s="1"/>
      <c r="P58" s="1"/>
      <c r="Q58" s="1"/>
      <c r="R58" s="53"/>
      <c r="S58" s="11"/>
      <c r="T58" s="3"/>
    </row>
    <row r="59" spans="1:20" ht="24.75" customHeight="1" thickBot="1">
      <c r="A59" s="84"/>
      <c r="B59" s="14"/>
      <c r="C59" s="1"/>
      <c r="D59" s="1"/>
      <c r="E59" s="1"/>
      <c r="F59" s="32" t="s">
        <v>133</v>
      </c>
      <c r="G59" s="50" t="s">
        <v>868</v>
      </c>
      <c r="H59" s="32" t="s">
        <v>528</v>
      </c>
      <c r="I59" s="32">
        <v>1</v>
      </c>
      <c r="J59" s="1"/>
      <c r="K59" s="1"/>
      <c r="L59" s="1"/>
      <c r="M59" s="1"/>
      <c r="N59" s="1"/>
      <c r="O59" s="1"/>
      <c r="P59" s="1"/>
      <c r="Q59" s="1"/>
      <c r="R59" s="52">
        <v>5200000</v>
      </c>
      <c r="S59" s="11" t="s">
        <v>37</v>
      </c>
      <c r="T59" s="3"/>
    </row>
    <row r="60" spans="1:20" ht="24.75" customHeight="1" thickBot="1">
      <c r="A60" s="84"/>
      <c r="B60" s="14"/>
      <c r="C60" s="1"/>
      <c r="D60" s="1"/>
      <c r="E60" s="1"/>
      <c r="F60" s="32"/>
      <c r="G60" s="1"/>
      <c r="H60" s="32"/>
      <c r="I60" s="32"/>
      <c r="J60" s="1"/>
      <c r="K60" s="1"/>
      <c r="L60" s="1"/>
      <c r="M60" s="1"/>
      <c r="N60" s="1"/>
      <c r="O60" s="1"/>
      <c r="P60" s="1"/>
      <c r="Q60" s="1"/>
      <c r="R60" s="53"/>
      <c r="S60" s="11"/>
      <c r="T60" s="3"/>
    </row>
    <row r="61" spans="1:20" ht="24.75" customHeight="1" thickBot="1">
      <c r="A61" s="84"/>
      <c r="B61" s="14"/>
      <c r="C61" s="1"/>
      <c r="D61" s="1"/>
      <c r="E61" s="1"/>
      <c r="F61" s="32"/>
      <c r="G61" s="1"/>
      <c r="H61" s="32"/>
      <c r="I61" s="32"/>
      <c r="J61" s="1"/>
      <c r="K61" s="1"/>
      <c r="L61" s="1"/>
      <c r="M61" s="1"/>
      <c r="N61" s="1"/>
      <c r="O61" s="1"/>
      <c r="P61" s="1"/>
      <c r="Q61" s="1"/>
      <c r="R61" s="53"/>
      <c r="S61" s="11"/>
      <c r="T61" s="3"/>
    </row>
    <row r="62" spans="1:20" ht="24.75" customHeight="1" thickBot="1">
      <c r="A62" s="84"/>
      <c r="B62" s="14"/>
      <c r="C62" s="1"/>
      <c r="D62" s="1"/>
      <c r="E62" s="1"/>
      <c r="F62" s="32" t="s">
        <v>134</v>
      </c>
      <c r="G62" s="50" t="s">
        <v>868</v>
      </c>
      <c r="H62" s="32" t="s">
        <v>529</v>
      </c>
      <c r="I62" s="32">
        <v>100</v>
      </c>
      <c r="J62" s="1"/>
      <c r="K62" s="1"/>
      <c r="L62" s="1"/>
      <c r="M62" s="1"/>
      <c r="N62" s="1"/>
      <c r="O62" s="1"/>
      <c r="P62" s="1"/>
      <c r="Q62" s="1"/>
      <c r="R62" s="52">
        <v>5200000</v>
      </c>
      <c r="S62" s="11" t="s">
        <v>37</v>
      </c>
      <c r="T62" s="3"/>
    </row>
    <row r="63" spans="1:20" ht="24.75" customHeight="1" thickBot="1">
      <c r="A63" s="84"/>
      <c r="B63" s="14"/>
      <c r="C63" s="1"/>
      <c r="D63" s="1"/>
      <c r="E63" s="1"/>
      <c r="F63" s="32"/>
      <c r="G63" s="1"/>
      <c r="H63" s="32"/>
      <c r="I63" s="32"/>
      <c r="J63" s="1"/>
      <c r="K63" s="1"/>
      <c r="L63" s="1"/>
      <c r="M63" s="1"/>
      <c r="N63" s="1"/>
      <c r="O63" s="1"/>
      <c r="P63" s="1"/>
      <c r="Q63" s="1"/>
      <c r="R63" s="53"/>
      <c r="S63" s="11"/>
      <c r="T63" s="3"/>
    </row>
    <row r="64" spans="1:20" ht="24.75" customHeight="1" thickBot="1">
      <c r="A64" s="84"/>
      <c r="B64" s="14"/>
      <c r="C64" s="1"/>
      <c r="D64" s="1"/>
      <c r="E64" s="1"/>
      <c r="F64" s="32"/>
      <c r="G64" s="1"/>
      <c r="H64" s="32"/>
      <c r="I64" s="32"/>
      <c r="J64" s="1"/>
      <c r="K64" s="1"/>
      <c r="L64" s="1"/>
      <c r="M64" s="1"/>
      <c r="N64" s="1"/>
      <c r="O64" s="1"/>
      <c r="P64" s="1"/>
      <c r="Q64" s="1"/>
      <c r="R64" s="53"/>
      <c r="S64" s="11"/>
      <c r="T64" s="3"/>
    </row>
    <row r="65" spans="1:20" ht="24.75" customHeight="1" thickBot="1">
      <c r="A65" s="84"/>
      <c r="B65" s="14"/>
      <c r="C65" s="1"/>
      <c r="D65" s="1"/>
      <c r="E65" s="1"/>
      <c r="F65" s="32" t="s">
        <v>135</v>
      </c>
      <c r="G65" s="50" t="s">
        <v>868</v>
      </c>
      <c r="H65" s="32" t="s">
        <v>530</v>
      </c>
      <c r="I65" s="32">
        <v>100</v>
      </c>
      <c r="J65" s="1"/>
      <c r="K65" s="1"/>
      <c r="L65" s="1"/>
      <c r="M65" s="1"/>
      <c r="N65" s="1"/>
      <c r="O65" s="1"/>
      <c r="P65" s="1"/>
      <c r="Q65" s="1"/>
      <c r="R65" s="52">
        <v>5200000</v>
      </c>
      <c r="S65" s="11" t="s">
        <v>37</v>
      </c>
      <c r="T65" s="3"/>
    </row>
    <row r="66" spans="1:20" ht="24.75" customHeight="1" thickBot="1">
      <c r="A66" s="84"/>
      <c r="B66" s="14"/>
      <c r="C66" s="1"/>
      <c r="D66" s="1"/>
      <c r="E66" s="1"/>
      <c r="F66" s="32"/>
      <c r="G66" s="1"/>
      <c r="H66" s="32"/>
      <c r="I66" s="32"/>
      <c r="J66" s="1"/>
      <c r="K66" s="1"/>
      <c r="L66" s="1"/>
      <c r="M66" s="1"/>
      <c r="N66" s="1"/>
      <c r="O66" s="1"/>
      <c r="P66" s="1"/>
      <c r="Q66" s="1"/>
      <c r="R66" s="53"/>
      <c r="S66" s="11"/>
      <c r="T66" s="3"/>
    </row>
    <row r="67" spans="1:20" ht="24.75" customHeight="1" thickBot="1">
      <c r="A67" s="84"/>
      <c r="B67" s="14"/>
      <c r="C67" s="1"/>
      <c r="D67" s="1"/>
      <c r="E67" s="1"/>
      <c r="F67" s="32"/>
      <c r="G67" s="1"/>
      <c r="H67" s="32"/>
      <c r="I67" s="32"/>
      <c r="J67" s="1"/>
      <c r="K67" s="1"/>
      <c r="L67" s="1"/>
      <c r="M67" s="1"/>
      <c r="N67" s="1"/>
      <c r="O67" s="1"/>
      <c r="P67" s="1"/>
      <c r="Q67" s="1"/>
      <c r="R67" s="53"/>
      <c r="S67" s="11"/>
      <c r="T67" s="3"/>
    </row>
    <row r="68" spans="1:20" ht="24.75" customHeight="1" thickBot="1">
      <c r="A68" s="84"/>
      <c r="B68" s="14"/>
      <c r="C68" s="1"/>
      <c r="D68" s="1"/>
      <c r="E68" s="1"/>
      <c r="F68" s="32" t="s">
        <v>136</v>
      </c>
      <c r="G68" s="50" t="s">
        <v>868</v>
      </c>
      <c r="H68" s="32" t="s">
        <v>531</v>
      </c>
      <c r="I68" s="32">
        <v>100</v>
      </c>
      <c r="J68" s="1"/>
      <c r="K68" s="1"/>
      <c r="L68" s="1"/>
      <c r="M68" s="1"/>
      <c r="N68" s="1"/>
      <c r="O68" s="1"/>
      <c r="P68" s="1"/>
      <c r="Q68" s="1"/>
      <c r="R68" s="52">
        <v>5200000</v>
      </c>
      <c r="S68" s="11" t="s">
        <v>37</v>
      </c>
      <c r="T68" s="3"/>
    </row>
    <row r="69" spans="1:20" ht="24.75" customHeight="1" thickBot="1">
      <c r="A69" s="84"/>
      <c r="B69" s="14"/>
      <c r="C69" s="1"/>
      <c r="D69" s="1"/>
      <c r="E69" s="1"/>
      <c r="F69" s="32"/>
      <c r="G69" s="1"/>
      <c r="H69" s="32"/>
      <c r="I69" s="32"/>
      <c r="J69" s="1"/>
      <c r="K69" s="1"/>
      <c r="L69" s="1"/>
      <c r="M69" s="1"/>
      <c r="N69" s="1"/>
      <c r="O69" s="1"/>
      <c r="P69" s="1"/>
      <c r="Q69" s="1"/>
      <c r="R69" s="53"/>
      <c r="S69" s="11"/>
      <c r="T69" s="3"/>
    </row>
    <row r="70" spans="1:20" ht="24.75" customHeight="1" thickBot="1">
      <c r="A70" s="84"/>
      <c r="B70" s="14"/>
      <c r="C70" s="1"/>
      <c r="D70" s="1"/>
      <c r="E70" s="1"/>
      <c r="F70" s="32"/>
      <c r="G70" s="1"/>
      <c r="H70" s="32"/>
      <c r="I70" s="32"/>
      <c r="J70" s="1"/>
      <c r="K70" s="1"/>
      <c r="L70" s="1"/>
      <c r="M70" s="1"/>
      <c r="N70" s="1"/>
      <c r="O70" s="1"/>
      <c r="P70" s="1"/>
      <c r="Q70" s="1"/>
      <c r="R70" s="53"/>
      <c r="S70" s="11"/>
      <c r="T70" s="3"/>
    </row>
    <row r="71" spans="1:20" ht="24.75" customHeight="1" thickBot="1">
      <c r="A71" s="84"/>
      <c r="B71" s="14"/>
      <c r="C71" s="1"/>
      <c r="D71" s="1"/>
      <c r="E71" s="1"/>
      <c r="F71" s="32" t="s">
        <v>137</v>
      </c>
      <c r="G71" s="56" t="s">
        <v>863</v>
      </c>
      <c r="H71" s="32" t="s">
        <v>532</v>
      </c>
      <c r="I71" s="32">
        <v>1</v>
      </c>
      <c r="J71" s="1"/>
      <c r="K71" s="1"/>
      <c r="L71" s="1"/>
      <c r="M71" s="1"/>
      <c r="N71" s="1"/>
      <c r="O71" s="1"/>
      <c r="P71" s="1"/>
      <c r="Q71" s="1"/>
      <c r="R71" s="52">
        <v>20556000</v>
      </c>
      <c r="S71" s="11" t="s">
        <v>37</v>
      </c>
      <c r="T71" s="3"/>
    </row>
    <row r="72" spans="1:20" ht="24.75" customHeight="1" thickBot="1">
      <c r="A72" s="84"/>
      <c r="B72" s="14"/>
      <c r="C72" s="1"/>
      <c r="D72" s="1"/>
      <c r="E72" s="1"/>
      <c r="F72" s="32"/>
      <c r="G72" s="1"/>
      <c r="H72" s="32"/>
      <c r="I72" s="32"/>
      <c r="J72" s="1"/>
      <c r="K72" s="1"/>
      <c r="L72" s="1"/>
      <c r="M72" s="1"/>
      <c r="N72" s="1"/>
      <c r="O72" s="1"/>
      <c r="P72" s="1"/>
      <c r="Q72" s="1"/>
      <c r="R72" s="53"/>
      <c r="S72" s="11"/>
      <c r="T72" s="3"/>
    </row>
    <row r="73" spans="1:20" ht="24.75" customHeight="1" thickBot="1">
      <c r="A73" s="84"/>
      <c r="B73" s="14"/>
      <c r="C73" s="1"/>
      <c r="D73" s="1"/>
      <c r="E73" s="1"/>
      <c r="F73" s="32"/>
      <c r="G73" s="1"/>
      <c r="H73" s="32"/>
      <c r="I73" s="32"/>
      <c r="J73" s="1"/>
      <c r="K73" s="1"/>
      <c r="L73" s="1"/>
      <c r="M73" s="1"/>
      <c r="N73" s="1"/>
      <c r="O73" s="1"/>
      <c r="P73" s="1"/>
      <c r="Q73" s="1"/>
      <c r="R73" s="53"/>
      <c r="S73" s="11"/>
      <c r="T73" s="3"/>
    </row>
    <row r="74" spans="1:20" ht="24.75" customHeight="1" thickBot="1">
      <c r="A74" s="84"/>
      <c r="B74" s="14"/>
      <c r="C74" s="1"/>
      <c r="D74" s="1"/>
      <c r="E74" s="1"/>
      <c r="F74" s="90" t="s">
        <v>138</v>
      </c>
      <c r="G74" s="50" t="s">
        <v>862</v>
      </c>
      <c r="H74" s="32" t="s">
        <v>533</v>
      </c>
      <c r="I74" s="32">
        <v>1</v>
      </c>
      <c r="J74" s="1"/>
      <c r="K74" s="1"/>
      <c r="L74" s="1"/>
      <c r="M74" s="1"/>
      <c r="N74" s="1"/>
      <c r="O74" s="1"/>
      <c r="P74" s="1"/>
      <c r="Q74" s="1"/>
      <c r="R74" s="52">
        <v>9399900</v>
      </c>
      <c r="S74" s="11" t="s">
        <v>37</v>
      </c>
      <c r="T74" s="3"/>
    </row>
    <row r="75" spans="1:20" ht="24.75" customHeight="1" thickBot="1">
      <c r="A75" s="84"/>
      <c r="B75" s="14"/>
      <c r="C75" s="1"/>
      <c r="D75" s="1"/>
      <c r="E75" s="1"/>
      <c r="F75" s="90"/>
      <c r="G75" s="1"/>
      <c r="H75" s="32"/>
      <c r="I75" s="32"/>
      <c r="J75" s="1"/>
      <c r="K75" s="1"/>
      <c r="L75" s="1"/>
      <c r="M75" s="1"/>
      <c r="N75" s="1"/>
      <c r="O75" s="1"/>
      <c r="P75" s="1"/>
      <c r="Q75" s="1"/>
      <c r="R75" s="53"/>
      <c r="S75" s="11"/>
      <c r="T75" s="3"/>
    </row>
    <row r="76" spans="1:20" ht="24.75" customHeight="1" thickBot="1">
      <c r="A76" s="84"/>
      <c r="B76" s="14"/>
      <c r="C76" s="1"/>
      <c r="D76" s="1"/>
      <c r="E76" s="1"/>
      <c r="F76" s="90"/>
      <c r="G76" s="1"/>
      <c r="H76" s="32"/>
      <c r="I76" s="32"/>
      <c r="J76" s="1"/>
      <c r="K76" s="1"/>
      <c r="L76" s="1"/>
      <c r="M76" s="1"/>
      <c r="N76" s="1"/>
      <c r="O76" s="1"/>
      <c r="P76" s="1"/>
      <c r="Q76" s="1"/>
      <c r="R76" s="53"/>
      <c r="S76" s="11"/>
      <c r="T76" s="3"/>
    </row>
    <row r="77" spans="1:20" ht="24.75" customHeight="1" thickBot="1">
      <c r="A77" s="84"/>
      <c r="B77" s="14"/>
      <c r="C77" s="1"/>
      <c r="D77" s="1"/>
      <c r="E77" s="1"/>
      <c r="F77" s="91" t="s">
        <v>139</v>
      </c>
      <c r="G77" s="12" t="s">
        <v>869</v>
      </c>
      <c r="H77" s="32" t="s">
        <v>155</v>
      </c>
      <c r="I77" s="32">
        <v>1</v>
      </c>
      <c r="J77" s="1"/>
      <c r="K77" s="1"/>
      <c r="L77" s="1"/>
      <c r="M77" s="1"/>
      <c r="N77" s="1"/>
      <c r="O77" s="1"/>
      <c r="P77" s="1"/>
      <c r="Q77" s="1"/>
      <c r="R77" s="52">
        <v>20556000</v>
      </c>
      <c r="S77" s="11" t="s">
        <v>37</v>
      </c>
      <c r="T77" s="3"/>
    </row>
    <row r="78" spans="1:20" ht="24.75" customHeight="1" thickBot="1">
      <c r="A78" s="84"/>
      <c r="B78" s="14"/>
      <c r="C78" s="1"/>
      <c r="D78" s="1"/>
      <c r="E78" s="1"/>
      <c r="F78" s="91"/>
      <c r="G78" s="1"/>
      <c r="H78" s="32"/>
      <c r="I78" s="32"/>
      <c r="J78" s="1"/>
      <c r="K78" s="1"/>
      <c r="L78" s="1"/>
      <c r="M78" s="1"/>
      <c r="N78" s="1"/>
      <c r="O78" s="1"/>
      <c r="P78" s="1"/>
      <c r="Q78" s="1"/>
      <c r="R78" s="53"/>
      <c r="S78" s="11"/>
      <c r="T78" s="3"/>
    </row>
    <row r="79" spans="1:20" ht="24.75" customHeight="1" thickBot="1">
      <c r="A79" s="84"/>
      <c r="B79" s="14"/>
      <c r="C79" s="1"/>
      <c r="D79" s="1"/>
      <c r="E79" s="1"/>
      <c r="F79" s="91"/>
      <c r="G79" s="1"/>
      <c r="H79" s="32"/>
      <c r="I79" s="32"/>
      <c r="J79" s="1"/>
      <c r="K79" s="1"/>
      <c r="L79" s="1"/>
      <c r="M79" s="1"/>
      <c r="N79" s="1"/>
      <c r="O79" s="1"/>
      <c r="P79" s="1"/>
      <c r="Q79" s="1"/>
      <c r="R79" s="53"/>
      <c r="S79" s="11"/>
      <c r="T79" s="3"/>
    </row>
    <row r="80" spans="1:20" ht="24.75" customHeight="1" thickBot="1">
      <c r="A80" s="84"/>
      <c r="B80" s="14"/>
      <c r="C80" s="1"/>
      <c r="D80" s="1"/>
      <c r="E80" s="1"/>
      <c r="F80" s="32" t="s">
        <v>140</v>
      </c>
      <c r="G80" s="12" t="s">
        <v>870</v>
      </c>
      <c r="H80" s="32" t="s">
        <v>534</v>
      </c>
      <c r="I80" s="32">
        <v>7.5</v>
      </c>
      <c r="J80" s="1"/>
      <c r="K80" s="1"/>
      <c r="L80" s="1"/>
      <c r="M80" s="1"/>
      <c r="N80" s="1"/>
      <c r="O80" s="1"/>
      <c r="P80" s="1"/>
      <c r="Q80" s="1"/>
      <c r="R80" s="52">
        <v>9400000</v>
      </c>
      <c r="S80" s="11" t="s">
        <v>37</v>
      </c>
      <c r="T80" s="3"/>
    </row>
    <row r="81" spans="1:20" ht="24.75" customHeight="1" thickBot="1">
      <c r="A81" s="84"/>
      <c r="B81" s="14"/>
      <c r="C81" s="1"/>
      <c r="D81" s="1"/>
      <c r="E81" s="1"/>
      <c r="F81" s="32" t="s">
        <v>141</v>
      </c>
      <c r="G81" s="12" t="s">
        <v>868</v>
      </c>
      <c r="H81" s="32" t="s">
        <v>535</v>
      </c>
      <c r="I81" s="32">
        <v>1</v>
      </c>
      <c r="J81" s="1"/>
      <c r="K81" s="1"/>
      <c r="L81" s="1"/>
      <c r="M81" s="1"/>
      <c r="N81" s="1"/>
      <c r="O81" s="1"/>
      <c r="P81" s="1"/>
      <c r="Q81" s="1"/>
      <c r="R81" s="52">
        <v>5200000</v>
      </c>
      <c r="S81" s="11" t="s">
        <v>37</v>
      </c>
      <c r="T81" s="3"/>
    </row>
    <row r="82" spans="1:20" ht="24.75" customHeight="1" thickBot="1">
      <c r="A82" s="84"/>
      <c r="B82" s="14"/>
      <c r="C82" s="1"/>
      <c r="D82" s="1"/>
      <c r="E82" s="1"/>
      <c r="F82" s="32"/>
      <c r="G82" s="1"/>
      <c r="H82" s="32"/>
      <c r="I82" s="32"/>
      <c r="J82" s="1"/>
      <c r="K82" s="1"/>
      <c r="L82" s="1"/>
      <c r="M82" s="1"/>
      <c r="N82" s="1"/>
      <c r="O82" s="1"/>
      <c r="P82" s="1"/>
      <c r="Q82" s="1"/>
      <c r="R82" s="53"/>
      <c r="S82" s="11"/>
      <c r="T82" s="3"/>
    </row>
    <row r="83" spans="1:20" ht="24.75" customHeight="1" thickBot="1">
      <c r="A83" s="84"/>
      <c r="B83" s="14"/>
      <c r="C83" s="1"/>
      <c r="D83" s="1"/>
      <c r="E83" s="1"/>
      <c r="F83" s="32"/>
      <c r="G83" s="1"/>
      <c r="H83" s="32"/>
      <c r="I83" s="32"/>
      <c r="J83" s="1"/>
      <c r="K83" s="1"/>
      <c r="L83" s="1"/>
      <c r="M83" s="1"/>
      <c r="N83" s="1"/>
      <c r="O83" s="1"/>
      <c r="P83" s="1"/>
      <c r="Q83" s="1"/>
      <c r="R83" s="53"/>
      <c r="S83" s="11"/>
      <c r="T83" s="3"/>
    </row>
    <row r="84" spans="1:20" ht="24.75" customHeight="1" thickBot="1">
      <c r="A84" s="84"/>
      <c r="B84" s="14"/>
      <c r="C84" s="1"/>
      <c r="D84" s="1"/>
      <c r="E84" s="1"/>
      <c r="F84" s="32" t="s">
        <v>142</v>
      </c>
      <c r="G84" s="12" t="s">
        <v>869</v>
      </c>
      <c r="H84" s="32" t="s">
        <v>528</v>
      </c>
      <c r="I84" s="32">
        <v>1</v>
      </c>
      <c r="J84" s="1"/>
      <c r="K84" s="1"/>
      <c r="L84" s="1"/>
      <c r="M84" s="1"/>
      <c r="N84" s="1"/>
      <c r="O84" s="1"/>
      <c r="P84" s="1"/>
      <c r="Q84" s="1"/>
      <c r="R84" s="52">
        <v>20556000</v>
      </c>
      <c r="S84" s="11" t="s">
        <v>37</v>
      </c>
      <c r="T84" s="3"/>
    </row>
    <row r="85" spans="1:20" ht="24.75" customHeight="1" thickBot="1">
      <c r="A85" s="84"/>
      <c r="B85" s="14"/>
      <c r="C85" s="1"/>
      <c r="D85" s="1"/>
      <c r="E85" s="1"/>
      <c r="F85" s="32"/>
      <c r="G85" s="1"/>
      <c r="H85" s="32"/>
      <c r="I85" s="32"/>
      <c r="J85" s="1"/>
      <c r="K85" s="1"/>
      <c r="L85" s="1"/>
      <c r="M85" s="1"/>
      <c r="N85" s="1"/>
      <c r="O85" s="1"/>
      <c r="P85" s="1"/>
      <c r="Q85" s="1"/>
      <c r="R85" s="53"/>
      <c r="S85" s="11"/>
      <c r="T85" s="3"/>
    </row>
    <row r="86" spans="1:20" ht="24.75" customHeight="1" thickBot="1">
      <c r="A86" s="84"/>
      <c r="B86" s="14"/>
      <c r="C86" s="1"/>
      <c r="D86" s="1"/>
      <c r="E86" s="1"/>
      <c r="F86" s="32"/>
      <c r="G86" s="1"/>
      <c r="H86" s="32"/>
      <c r="I86" s="32"/>
      <c r="J86" s="1"/>
      <c r="K86" s="1"/>
      <c r="L86" s="1"/>
      <c r="M86" s="1"/>
      <c r="N86" s="1"/>
      <c r="O86" s="1"/>
      <c r="P86" s="1"/>
      <c r="Q86" s="1"/>
      <c r="R86" s="53"/>
      <c r="S86" s="11"/>
      <c r="T86" s="3"/>
    </row>
    <row r="87" spans="1:20" ht="24.75" customHeight="1" thickBot="1">
      <c r="A87" s="84"/>
      <c r="B87" s="14"/>
      <c r="C87" s="1"/>
      <c r="D87" s="1"/>
      <c r="E87" s="1"/>
      <c r="F87" s="32" t="s">
        <v>143</v>
      </c>
      <c r="G87" s="12" t="s">
        <v>870</v>
      </c>
      <c r="H87" s="32" t="s">
        <v>536</v>
      </c>
      <c r="I87" s="32">
        <v>100</v>
      </c>
      <c r="J87" s="1"/>
      <c r="K87" s="1"/>
      <c r="L87" s="1"/>
      <c r="M87" s="1"/>
      <c r="N87" s="1"/>
      <c r="O87" s="1"/>
      <c r="P87" s="1"/>
      <c r="Q87" s="1"/>
      <c r="R87" s="52">
        <v>9400000</v>
      </c>
      <c r="S87" s="11" t="s">
        <v>37</v>
      </c>
      <c r="T87" s="3"/>
    </row>
    <row r="88" spans="1:20" ht="24.75" customHeight="1" thickBot="1">
      <c r="A88" s="84"/>
      <c r="B88" s="23"/>
      <c r="C88" s="23"/>
      <c r="D88" s="23"/>
      <c r="E88" s="1"/>
      <c r="F88" s="35"/>
      <c r="G88" s="1"/>
      <c r="H88" s="35"/>
      <c r="I88" s="35"/>
      <c r="J88" s="1"/>
      <c r="K88" s="1"/>
      <c r="L88" s="1"/>
      <c r="M88" s="1"/>
      <c r="N88" s="1"/>
      <c r="O88" s="1"/>
      <c r="P88" s="1"/>
      <c r="Q88" s="1"/>
      <c r="R88" s="53"/>
      <c r="S88" s="11"/>
      <c r="T88" s="3"/>
    </row>
    <row r="89" spans="1:20" ht="24.75" customHeight="1" thickBot="1">
      <c r="A89" s="84"/>
      <c r="B89" s="23"/>
      <c r="C89" s="23"/>
      <c r="D89" s="23"/>
      <c r="E89" s="1"/>
      <c r="F89" s="35"/>
      <c r="G89" s="1"/>
      <c r="H89" s="35"/>
      <c r="I89" s="35"/>
      <c r="J89" s="1"/>
      <c r="K89" s="1"/>
      <c r="L89" s="1"/>
      <c r="M89" s="1"/>
      <c r="N89" s="1"/>
      <c r="O89" s="1"/>
      <c r="P89" s="1"/>
      <c r="Q89" s="1"/>
      <c r="R89" s="53"/>
      <c r="S89" s="11"/>
      <c r="T89" s="3"/>
    </row>
    <row r="90" spans="1:20" ht="24.75" customHeight="1" thickBot="1">
      <c r="A90" s="84"/>
      <c r="B90" s="31" t="s">
        <v>90</v>
      </c>
      <c r="C90" s="32" t="s">
        <v>96</v>
      </c>
      <c r="D90" s="33">
        <v>1</v>
      </c>
      <c r="E90" s="4">
        <v>1</v>
      </c>
      <c r="F90" s="22"/>
      <c r="G90" s="1"/>
      <c r="H90" s="1"/>
      <c r="I90" s="2"/>
      <c r="J90" s="1"/>
      <c r="K90" s="1"/>
      <c r="L90" s="1"/>
      <c r="M90" s="1"/>
      <c r="N90" s="1"/>
      <c r="O90" s="1"/>
      <c r="P90" s="1"/>
      <c r="Q90" s="1"/>
      <c r="R90" s="53"/>
      <c r="S90" s="11" t="s">
        <v>37</v>
      </c>
      <c r="T90" s="3"/>
    </row>
    <row r="91" spans="1:20" ht="24.75" customHeight="1" thickBot="1">
      <c r="A91" s="84"/>
      <c r="B91" s="14"/>
      <c r="C91" s="1"/>
      <c r="D91" s="1"/>
      <c r="E91" s="1"/>
      <c r="F91" s="32" t="s">
        <v>117</v>
      </c>
      <c r="G91" s="58" t="s">
        <v>871</v>
      </c>
      <c r="H91" s="32" t="s">
        <v>537</v>
      </c>
      <c r="I91" s="32">
        <v>1</v>
      </c>
      <c r="J91" s="1"/>
      <c r="K91" s="1"/>
      <c r="L91" s="1"/>
      <c r="M91" s="1"/>
      <c r="N91" s="1"/>
      <c r="O91" s="1"/>
      <c r="P91" s="1"/>
      <c r="Q91" s="1"/>
      <c r="R91" s="53"/>
      <c r="S91" s="11" t="s">
        <v>37</v>
      </c>
      <c r="T91" s="3"/>
    </row>
    <row r="92" spans="1:20" ht="24.75" customHeight="1" thickBot="1">
      <c r="A92" s="84"/>
      <c r="B92" s="14"/>
      <c r="C92" s="1"/>
      <c r="D92" s="1"/>
      <c r="E92" s="1"/>
      <c r="F92" s="32"/>
      <c r="G92" s="1"/>
      <c r="H92" s="32"/>
      <c r="I92" s="32"/>
      <c r="J92" s="1"/>
      <c r="K92" s="1"/>
      <c r="L92" s="1"/>
      <c r="M92" s="1"/>
      <c r="N92" s="1"/>
      <c r="O92" s="1"/>
      <c r="P92" s="1"/>
      <c r="Q92" s="1"/>
      <c r="R92" s="53"/>
      <c r="S92" s="11"/>
      <c r="T92" s="3"/>
    </row>
    <row r="93" spans="1:20" ht="24.75" customHeight="1" thickBot="1">
      <c r="A93" s="84"/>
      <c r="B93" s="14"/>
      <c r="C93" s="1"/>
      <c r="D93" s="1"/>
      <c r="E93" s="1"/>
      <c r="F93" s="32"/>
      <c r="G93" s="1"/>
      <c r="H93" s="32"/>
      <c r="I93" s="32"/>
      <c r="J93" s="1"/>
      <c r="K93" s="1"/>
      <c r="L93" s="1"/>
      <c r="M93" s="1"/>
      <c r="N93" s="1"/>
      <c r="O93" s="1"/>
      <c r="P93" s="1"/>
      <c r="Q93" s="1"/>
      <c r="R93" s="53"/>
      <c r="S93" s="11"/>
      <c r="T93" s="3"/>
    </row>
    <row r="94" spans="1:20" ht="24.75" customHeight="1" thickBot="1">
      <c r="A94" s="84"/>
      <c r="B94" s="14"/>
      <c r="C94" s="1"/>
      <c r="D94" s="1"/>
      <c r="E94" s="1"/>
      <c r="F94" s="32" t="s">
        <v>118</v>
      </c>
      <c r="G94" s="58" t="s">
        <v>872</v>
      </c>
      <c r="H94" s="32" t="s">
        <v>538</v>
      </c>
      <c r="I94" s="32">
        <v>1</v>
      </c>
      <c r="J94" s="1"/>
      <c r="K94" s="1"/>
      <c r="L94" s="1"/>
      <c r="M94" s="1"/>
      <c r="N94" s="1"/>
      <c r="O94" s="1"/>
      <c r="P94" s="1"/>
      <c r="Q94" s="1"/>
      <c r="R94" s="53"/>
      <c r="S94" s="11" t="s">
        <v>37</v>
      </c>
      <c r="T94" s="3"/>
    </row>
    <row r="95" spans="1:20" ht="24.75" customHeight="1" thickBot="1">
      <c r="A95" s="84"/>
      <c r="B95" s="14"/>
      <c r="C95" s="1"/>
      <c r="D95" s="1"/>
      <c r="E95" s="1"/>
      <c r="F95" s="32"/>
      <c r="G95" s="1"/>
      <c r="H95" s="32"/>
      <c r="I95" s="32"/>
      <c r="J95" s="1"/>
      <c r="K95" s="1"/>
      <c r="L95" s="1"/>
      <c r="M95" s="1"/>
      <c r="N95" s="1"/>
      <c r="O95" s="1"/>
      <c r="P95" s="1"/>
      <c r="Q95" s="1"/>
      <c r="R95" s="53"/>
      <c r="S95" s="11"/>
      <c r="T95" s="3"/>
    </row>
    <row r="96" spans="1:20" ht="24.75" customHeight="1" thickBot="1">
      <c r="A96" s="84"/>
      <c r="B96" s="14"/>
      <c r="C96" s="1"/>
      <c r="D96" s="1"/>
      <c r="E96" s="1"/>
      <c r="F96" s="32"/>
      <c r="G96" s="1"/>
      <c r="H96" s="32"/>
      <c r="I96" s="32"/>
      <c r="J96" s="1"/>
      <c r="K96" s="1"/>
      <c r="L96" s="1"/>
      <c r="M96" s="1"/>
      <c r="N96" s="1"/>
      <c r="O96" s="1"/>
      <c r="P96" s="1"/>
      <c r="Q96" s="1"/>
      <c r="R96" s="53"/>
      <c r="S96" s="11"/>
      <c r="T96" s="3"/>
    </row>
    <row r="97" spans="1:20" ht="24.75" customHeight="1" thickBot="1">
      <c r="A97" s="84"/>
      <c r="B97" s="14"/>
      <c r="C97" s="1"/>
      <c r="D97" s="1"/>
      <c r="E97" s="1"/>
      <c r="F97" s="32" t="s">
        <v>119</v>
      </c>
      <c r="G97" s="58" t="s">
        <v>873</v>
      </c>
      <c r="H97" s="32" t="s">
        <v>538</v>
      </c>
      <c r="I97" s="32">
        <v>1</v>
      </c>
      <c r="J97" s="1"/>
      <c r="K97" s="1"/>
      <c r="L97" s="1"/>
      <c r="M97" s="1"/>
      <c r="N97" s="1"/>
      <c r="O97" s="1"/>
      <c r="P97" s="1"/>
      <c r="Q97" s="1"/>
      <c r="R97" s="53"/>
      <c r="S97" s="11" t="s">
        <v>37</v>
      </c>
      <c r="T97" s="3"/>
    </row>
    <row r="98" spans="1:20" ht="24.75" customHeight="1" thickBot="1">
      <c r="A98" s="84"/>
      <c r="B98" s="14"/>
      <c r="C98" s="1"/>
      <c r="D98" s="1"/>
      <c r="E98" s="1"/>
      <c r="F98" s="32"/>
      <c r="G98" s="1"/>
      <c r="H98" s="32"/>
      <c r="I98" s="32"/>
      <c r="J98" s="1"/>
      <c r="K98" s="1"/>
      <c r="L98" s="1"/>
      <c r="M98" s="1"/>
      <c r="N98" s="1"/>
      <c r="O98" s="1"/>
      <c r="P98" s="1"/>
      <c r="Q98" s="1"/>
      <c r="R98" s="53"/>
      <c r="S98" s="11"/>
      <c r="T98" s="3"/>
    </row>
    <row r="99" spans="1:20" ht="24.75" customHeight="1" thickBot="1">
      <c r="A99" s="84"/>
      <c r="B99" s="14"/>
      <c r="C99" s="1"/>
      <c r="D99" s="1"/>
      <c r="E99" s="1"/>
      <c r="F99" s="32"/>
      <c r="G99" s="1"/>
      <c r="H99" s="32"/>
      <c r="I99" s="32"/>
      <c r="J99" s="1"/>
      <c r="K99" s="1"/>
      <c r="L99" s="1"/>
      <c r="M99" s="1"/>
      <c r="N99" s="1"/>
      <c r="O99" s="1"/>
      <c r="P99" s="1"/>
      <c r="Q99" s="1"/>
      <c r="R99" s="53"/>
      <c r="S99" s="11"/>
      <c r="T99" s="3"/>
    </row>
    <row r="100" spans="1:20" ht="24.75" customHeight="1" thickBot="1">
      <c r="A100" s="84"/>
      <c r="B100" s="14"/>
      <c r="C100" s="1"/>
      <c r="D100" s="1"/>
      <c r="E100" s="1"/>
      <c r="F100" s="32" t="s">
        <v>120</v>
      </c>
      <c r="G100" s="58" t="s">
        <v>873</v>
      </c>
      <c r="H100" s="32" t="s">
        <v>538</v>
      </c>
      <c r="I100" s="32">
        <v>1</v>
      </c>
      <c r="J100" s="1"/>
      <c r="K100" s="1"/>
      <c r="L100" s="1"/>
      <c r="M100" s="1"/>
      <c r="N100" s="1"/>
      <c r="O100" s="1"/>
      <c r="P100" s="1"/>
      <c r="Q100" s="1"/>
      <c r="R100" s="53"/>
      <c r="S100" s="11" t="s">
        <v>37</v>
      </c>
      <c r="T100" s="3"/>
    </row>
    <row r="101" spans="1:20" ht="24.75" customHeight="1" thickBot="1">
      <c r="A101" s="84"/>
      <c r="B101" s="14"/>
      <c r="C101" s="1"/>
      <c r="D101" s="1"/>
      <c r="E101" s="1"/>
      <c r="F101" s="32"/>
      <c r="G101" s="1"/>
      <c r="H101" s="32"/>
      <c r="I101" s="32"/>
      <c r="J101" s="1"/>
      <c r="K101" s="1"/>
      <c r="L101" s="1"/>
      <c r="M101" s="1"/>
      <c r="N101" s="1"/>
      <c r="O101" s="1"/>
      <c r="P101" s="1"/>
      <c r="Q101" s="1"/>
      <c r="R101" s="53"/>
      <c r="S101" s="11"/>
      <c r="T101" s="3"/>
    </row>
    <row r="102" spans="1:20" ht="24.75" customHeight="1" thickBot="1">
      <c r="A102" s="84"/>
      <c r="B102" s="14"/>
      <c r="C102" s="1"/>
      <c r="D102" s="1"/>
      <c r="E102" s="1"/>
      <c r="F102" s="32"/>
      <c r="G102" s="1"/>
      <c r="H102" s="32"/>
      <c r="I102" s="32"/>
      <c r="J102" s="1"/>
      <c r="K102" s="1"/>
      <c r="L102" s="1"/>
      <c r="M102" s="1"/>
      <c r="N102" s="1"/>
      <c r="O102" s="1"/>
      <c r="P102" s="1"/>
      <c r="Q102" s="1"/>
      <c r="R102" s="53"/>
      <c r="S102" s="11"/>
      <c r="T102" s="3"/>
    </row>
    <row r="103" spans="1:20" ht="24.75" customHeight="1" thickBot="1">
      <c r="A103" s="84"/>
      <c r="B103" s="14"/>
      <c r="C103" s="1"/>
      <c r="D103" s="1"/>
      <c r="E103" s="1"/>
      <c r="F103" s="32" t="s">
        <v>121</v>
      </c>
      <c r="G103" s="58" t="s">
        <v>873</v>
      </c>
      <c r="H103" s="32" t="s">
        <v>538</v>
      </c>
      <c r="I103" s="32">
        <v>1</v>
      </c>
      <c r="J103" s="1"/>
      <c r="K103" s="1"/>
      <c r="L103" s="1"/>
      <c r="M103" s="1"/>
      <c r="N103" s="1"/>
      <c r="O103" s="1"/>
      <c r="P103" s="1"/>
      <c r="Q103" s="1"/>
      <c r="R103" s="53"/>
      <c r="S103" s="11" t="s">
        <v>37</v>
      </c>
      <c r="T103" s="3"/>
    </row>
    <row r="104" spans="1:20" ht="24.75" customHeight="1" thickBot="1">
      <c r="A104" s="84"/>
      <c r="B104" s="14"/>
      <c r="C104" s="1"/>
      <c r="D104" s="1"/>
      <c r="E104" s="1"/>
      <c r="F104" s="32"/>
      <c r="G104" s="1"/>
      <c r="H104" s="32"/>
      <c r="I104" s="32"/>
      <c r="J104" s="1"/>
      <c r="K104" s="1"/>
      <c r="L104" s="1"/>
      <c r="M104" s="1"/>
      <c r="N104" s="1"/>
      <c r="O104" s="1"/>
      <c r="P104" s="1"/>
      <c r="Q104" s="1"/>
      <c r="R104" s="53"/>
      <c r="S104" s="11"/>
      <c r="T104" s="3"/>
    </row>
    <row r="105" spans="1:20" ht="24.75" customHeight="1" thickBot="1">
      <c r="A105" s="84"/>
      <c r="B105" s="14"/>
      <c r="C105" s="1"/>
      <c r="D105" s="1"/>
      <c r="E105" s="1"/>
      <c r="F105" s="32"/>
      <c r="G105" s="1"/>
      <c r="H105" s="32"/>
      <c r="I105" s="32"/>
      <c r="J105" s="1"/>
      <c r="K105" s="1"/>
      <c r="L105" s="1"/>
      <c r="M105" s="1"/>
      <c r="N105" s="1"/>
      <c r="O105" s="1"/>
      <c r="P105" s="1"/>
      <c r="Q105" s="1"/>
      <c r="R105" s="53"/>
      <c r="S105" s="11"/>
      <c r="T105" s="3"/>
    </row>
    <row r="106" spans="1:20" ht="24.75" customHeight="1" thickBot="1">
      <c r="A106" s="84"/>
      <c r="B106" s="14"/>
      <c r="C106" s="1"/>
      <c r="D106" s="1"/>
      <c r="E106" s="1"/>
      <c r="F106" s="32" t="s">
        <v>122</v>
      </c>
      <c r="G106" s="58" t="s">
        <v>871</v>
      </c>
      <c r="H106" s="32" t="s">
        <v>538</v>
      </c>
      <c r="I106" s="32">
        <v>1</v>
      </c>
      <c r="J106" s="1"/>
      <c r="K106" s="1"/>
      <c r="L106" s="1"/>
      <c r="M106" s="1"/>
      <c r="N106" s="1"/>
      <c r="O106" s="1"/>
      <c r="P106" s="1"/>
      <c r="Q106" s="1"/>
      <c r="R106" s="53"/>
      <c r="S106" s="11" t="s">
        <v>37</v>
      </c>
      <c r="T106" s="3"/>
    </row>
    <row r="107" spans="1:20" ht="24.75" customHeight="1" thickBot="1">
      <c r="A107" s="84"/>
      <c r="B107" s="14"/>
      <c r="C107" s="1"/>
      <c r="D107" s="1"/>
      <c r="E107" s="1"/>
      <c r="F107" s="32"/>
      <c r="G107" s="1"/>
      <c r="H107" s="32"/>
      <c r="I107" s="32"/>
      <c r="J107" s="1"/>
      <c r="K107" s="1"/>
      <c r="L107" s="1"/>
      <c r="M107" s="1"/>
      <c r="N107" s="1"/>
      <c r="O107" s="1"/>
      <c r="P107" s="1"/>
      <c r="Q107" s="1"/>
      <c r="R107" s="53"/>
      <c r="S107" s="11"/>
      <c r="T107" s="3"/>
    </row>
    <row r="108" spans="1:20" ht="24.75" customHeight="1" thickBot="1">
      <c r="A108" s="84"/>
      <c r="B108" s="14"/>
      <c r="C108" s="1"/>
      <c r="D108" s="1"/>
      <c r="E108" s="1"/>
      <c r="F108" s="32"/>
      <c r="G108" s="1"/>
      <c r="H108" s="32"/>
      <c r="I108" s="32"/>
      <c r="J108" s="1"/>
      <c r="K108" s="1"/>
      <c r="L108" s="1"/>
      <c r="M108" s="1"/>
      <c r="N108" s="1"/>
      <c r="O108" s="1"/>
      <c r="P108" s="1"/>
      <c r="Q108" s="1"/>
      <c r="R108" s="53"/>
      <c r="S108" s="11"/>
      <c r="T108" s="3"/>
    </row>
    <row r="109" spans="1:20" ht="24.75" customHeight="1" thickBot="1">
      <c r="A109" s="84"/>
      <c r="B109" s="14"/>
      <c r="C109" s="1"/>
      <c r="D109" s="1"/>
      <c r="E109" s="1"/>
      <c r="F109" s="32" t="s">
        <v>123</v>
      </c>
      <c r="G109" s="58" t="s">
        <v>872</v>
      </c>
      <c r="H109" s="32" t="s">
        <v>539</v>
      </c>
      <c r="I109" s="32">
        <v>3</v>
      </c>
      <c r="J109" s="1"/>
      <c r="K109" s="1"/>
      <c r="L109" s="1"/>
      <c r="M109" s="1"/>
      <c r="N109" s="1"/>
      <c r="O109" s="1"/>
      <c r="P109" s="1"/>
      <c r="Q109" s="1"/>
      <c r="R109" s="53"/>
      <c r="S109" s="11" t="s">
        <v>37</v>
      </c>
      <c r="T109" s="3"/>
    </row>
    <row r="110" spans="1:20" ht="24.75" customHeight="1" thickBot="1">
      <c r="A110" s="84"/>
      <c r="B110" s="14"/>
      <c r="C110" s="1"/>
      <c r="D110" s="1"/>
      <c r="E110" s="1"/>
      <c r="F110" s="32"/>
      <c r="G110" s="1"/>
      <c r="H110" s="32"/>
      <c r="I110" s="32"/>
      <c r="J110" s="1"/>
      <c r="K110" s="1"/>
      <c r="L110" s="1"/>
      <c r="M110" s="1"/>
      <c r="N110" s="1"/>
      <c r="O110" s="1"/>
      <c r="P110" s="1"/>
      <c r="Q110" s="1"/>
      <c r="R110" s="53"/>
      <c r="S110" s="11"/>
      <c r="T110" s="3"/>
    </row>
    <row r="111" spans="1:20" ht="24.75" customHeight="1" thickBot="1">
      <c r="A111" s="84"/>
      <c r="B111" s="14"/>
      <c r="C111" s="1"/>
      <c r="D111" s="1"/>
      <c r="E111" s="1"/>
      <c r="F111" s="32"/>
      <c r="G111" s="1"/>
      <c r="H111" s="32"/>
      <c r="I111" s="32"/>
      <c r="J111" s="1"/>
      <c r="K111" s="1"/>
      <c r="L111" s="1"/>
      <c r="M111" s="1"/>
      <c r="N111" s="1"/>
      <c r="O111" s="1"/>
      <c r="P111" s="1"/>
      <c r="Q111" s="1"/>
      <c r="R111" s="53"/>
      <c r="S111" s="11"/>
      <c r="T111" s="3"/>
    </row>
    <row r="112" spans="1:20" ht="24.75" customHeight="1" thickBot="1">
      <c r="A112" s="84"/>
      <c r="B112" s="14"/>
      <c r="C112" s="1"/>
      <c r="D112" s="1"/>
      <c r="E112" s="1"/>
      <c r="F112" s="32" t="s">
        <v>124</v>
      </c>
      <c r="G112" s="58" t="s">
        <v>872</v>
      </c>
      <c r="H112" s="32" t="s">
        <v>538</v>
      </c>
      <c r="I112" s="32">
        <v>1</v>
      </c>
      <c r="J112" s="1"/>
      <c r="K112" s="1"/>
      <c r="L112" s="1"/>
      <c r="M112" s="1"/>
      <c r="N112" s="1"/>
      <c r="O112" s="1"/>
      <c r="P112" s="1"/>
      <c r="Q112" s="1"/>
      <c r="R112" s="53"/>
      <c r="S112" s="11" t="s">
        <v>37</v>
      </c>
      <c r="T112" s="3"/>
    </row>
    <row r="113" spans="1:20" ht="24.75" customHeight="1" thickBot="1">
      <c r="A113" s="84"/>
      <c r="B113" s="14"/>
      <c r="C113" s="1"/>
      <c r="D113" s="1"/>
      <c r="E113" s="1"/>
      <c r="F113" s="32"/>
      <c r="G113" s="59"/>
      <c r="H113" s="32"/>
      <c r="I113" s="32"/>
      <c r="J113" s="1"/>
      <c r="K113" s="1"/>
      <c r="L113" s="1"/>
      <c r="M113" s="1"/>
      <c r="N113" s="1"/>
      <c r="O113" s="1"/>
      <c r="P113" s="1"/>
      <c r="Q113" s="1"/>
      <c r="R113" s="53"/>
      <c r="S113" s="11"/>
      <c r="T113" s="3"/>
    </row>
    <row r="114" spans="1:20" ht="24.75" customHeight="1" thickBot="1">
      <c r="A114" s="84"/>
      <c r="B114" s="14"/>
      <c r="C114" s="1"/>
      <c r="D114" s="1"/>
      <c r="E114" s="1"/>
      <c r="F114" s="32"/>
      <c r="G114" s="1"/>
      <c r="H114" s="32"/>
      <c r="I114" s="32"/>
      <c r="J114" s="1"/>
      <c r="K114" s="1"/>
      <c r="L114" s="1"/>
      <c r="M114" s="1"/>
      <c r="N114" s="1"/>
      <c r="O114" s="1"/>
      <c r="P114" s="1"/>
      <c r="Q114" s="1"/>
      <c r="R114" s="53"/>
      <c r="S114" s="11"/>
      <c r="T114" s="3"/>
    </row>
    <row r="115" spans="1:20" ht="24.75" customHeight="1" thickBot="1">
      <c r="A115" s="84"/>
      <c r="B115" s="14"/>
      <c r="C115" s="1"/>
      <c r="D115" s="1"/>
      <c r="E115" s="1"/>
      <c r="F115" s="32" t="s">
        <v>125</v>
      </c>
      <c r="G115" s="58" t="s">
        <v>873</v>
      </c>
      <c r="H115" s="32" t="s">
        <v>538</v>
      </c>
      <c r="I115" s="32">
        <v>1</v>
      </c>
      <c r="J115" s="1"/>
      <c r="K115" s="1"/>
      <c r="L115" s="1"/>
      <c r="M115" s="1"/>
      <c r="N115" s="1"/>
      <c r="O115" s="1"/>
      <c r="P115" s="1"/>
      <c r="Q115" s="1"/>
      <c r="R115" s="53"/>
      <c r="S115" s="11" t="s">
        <v>37</v>
      </c>
      <c r="T115" s="3"/>
    </row>
    <row r="116" spans="1:20" ht="24.75" customHeight="1" thickBot="1">
      <c r="A116" s="84"/>
      <c r="B116" s="14"/>
      <c r="C116" s="1"/>
      <c r="D116" s="1"/>
      <c r="E116" s="1"/>
      <c r="F116" s="32"/>
      <c r="G116" s="1"/>
      <c r="H116" s="32"/>
      <c r="I116" s="32"/>
      <c r="J116" s="1"/>
      <c r="K116" s="1"/>
      <c r="L116" s="1"/>
      <c r="M116" s="1"/>
      <c r="N116" s="1"/>
      <c r="O116" s="1"/>
      <c r="P116" s="1"/>
      <c r="Q116" s="1"/>
      <c r="R116" s="53"/>
      <c r="S116" s="11"/>
      <c r="T116" s="3"/>
    </row>
    <row r="117" spans="1:20" ht="24.75" customHeight="1" thickBot="1">
      <c r="A117" s="84"/>
      <c r="B117" s="14"/>
      <c r="C117" s="1"/>
      <c r="D117" s="1"/>
      <c r="E117" s="1"/>
      <c r="F117" s="32"/>
      <c r="G117" s="1"/>
      <c r="H117" s="32"/>
      <c r="I117" s="32"/>
      <c r="J117" s="1"/>
      <c r="K117" s="1"/>
      <c r="L117" s="1"/>
      <c r="M117" s="1"/>
      <c r="N117" s="1"/>
      <c r="O117" s="1"/>
      <c r="P117" s="1"/>
      <c r="Q117" s="1"/>
      <c r="R117" s="53"/>
      <c r="S117" s="11"/>
      <c r="T117" s="3"/>
    </row>
    <row r="118" spans="1:20" ht="24.75" customHeight="1" thickBot="1">
      <c r="A118" s="84"/>
      <c r="B118" s="14"/>
      <c r="C118" s="1"/>
      <c r="D118" s="1"/>
      <c r="E118" s="1"/>
      <c r="F118" s="32" t="s">
        <v>126</v>
      </c>
      <c r="G118" s="58" t="s">
        <v>873</v>
      </c>
      <c r="H118" s="32" t="s">
        <v>538</v>
      </c>
      <c r="I118" s="32">
        <v>1</v>
      </c>
      <c r="J118" s="1"/>
      <c r="K118" s="1"/>
      <c r="L118" s="1"/>
      <c r="M118" s="1"/>
      <c r="N118" s="1"/>
      <c r="O118" s="1"/>
      <c r="P118" s="1"/>
      <c r="Q118" s="1"/>
      <c r="R118" s="53"/>
      <c r="S118" s="11" t="s">
        <v>37</v>
      </c>
      <c r="T118" s="3"/>
    </row>
    <row r="119" spans="1:20" ht="24.75" customHeight="1" thickBot="1">
      <c r="A119" s="84"/>
      <c r="B119" s="14"/>
      <c r="C119" s="1"/>
      <c r="D119" s="1"/>
      <c r="E119" s="1"/>
      <c r="F119" s="32"/>
      <c r="G119" s="1"/>
      <c r="H119" s="32"/>
      <c r="I119" s="32"/>
      <c r="J119" s="1"/>
      <c r="K119" s="1"/>
      <c r="L119" s="1"/>
      <c r="M119" s="1"/>
      <c r="N119" s="1"/>
      <c r="O119" s="1"/>
      <c r="P119" s="1"/>
      <c r="Q119" s="1"/>
      <c r="R119" s="53"/>
      <c r="S119" s="11"/>
      <c r="T119" s="3"/>
    </row>
    <row r="120" spans="1:20" ht="24.75" customHeight="1" thickBot="1">
      <c r="A120" s="84"/>
      <c r="B120" s="14"/>
      <c r="C120" s="1"/>
      <c r="D120" s="1"/>
      <c r="E120" s="1"/>
      <c r="F120" s="32"/>
      <c r="G120" s="1"/>
      <c r="H120" s="32"/>
      <c r="I120" s="32"/>
      <c r="J120" s="1"/>
      <c r="K120" s="1"/>
      <c r="L120" s="1"/>
      <c r="M120" s="1"/>
      <c r="N120" s="1"/>
      <c r="O120" s="1"/>
      <c r="P120" s="1"/>
      <c r="Q120" s="1"/>
      <c r="R120" s="53"/>
      <c r="S120" s="11"/>
      <c r="T120" s="3"/>
    </row>
    <row r="121" spans="1:20" ht="24.75" customHeight="1" thickBot="1">
      <c r="A121" s="84"/>
      <c r="B121" s="14"/>
      <c r="C121" s="1"/>
      <c r="D121" s="1"/>
      <c r="E121" s="1"/>
      <c r="F121" s="32" t="s">
        <v>127</v>
      </c>
      <c r="G121" s="58" t="s">
        <v>873</v>
      </c>
      <c r="H121" s="32" t="s">
        <v>538</v>
      </c>
      <c r="I121" s="32">
        <v>1</v>
      </c>
      <c r="J121" s="1"/>
      <c r="K121" s="1"/>
      <c r="L121" s="1"/>
      <c r="M121" s="1"/>
      <c r="N121" s="1"/>
      <c r="O121" s="1"/>
      <c r="P121" s="1"/>
      <c r="Q121" s="1"/>
      <c r="R121" s="53"/>
      <c r="S121" s="11" t="s">
        <v>37</v>
      </c>
      <c r="T121" s="3"/>
    </row>
    <row r="122" spans="1:20" ht="24.75" customHeight="1" thickBot="1">
      <c r="A122" s="84"/>
      <c r="B122" s="14"/>
      <c r="C122" s="1"/>
      <c r="D122" s="1"/>
      <c r="E122" s="1"/>
      <c r="F122" s="32"/>
      <c r="G122" s="1"/>
      <c r="H122" s="32"/>
      <c r="I122" s="32"/>
      <c r="J122" s="1"/>
      <c r="K122" s="1"/>
      <c r="L122" s="1"/>
      <c r="M122" s="1"/>
      <c r="N122" s="1"/>
      <c r="O122" s="1"/>
      <c r="P122" s="1"/>
      <c r="Q122" s="1"/>
      <c r="R122" s="53"/>
      <c r="S122" s="11"/>
      <c r="T122" s="3"/>
    </row>
    <row r="123" spans="1:20" ht="24.75" customHeight="1" thickBot="1">
      <c r="A123" s="84"/>
      <c r="B123" s="14"/>
      <c r="C123" s="1"/>
      <c r="D123" s="1"/>
      <c r="E123" s="1"/>
      <c r="F123" s="32"/>
      <c r="G123" s="1"/>
      <c r="H123" s="32"/>
      <c r="I123" s="32"/>
      <c r="J123" s="1"/>
      <c r="K123" s="1"/>
      <c r="L123" s="1"/>
      <c r="M123" s="1"/>
      <c r="N123" s="1"/>
      <c r="O123" s="1"/>
      <c r="P123" s="1"/>
      <c r="Q123" s="1"/>
      <c r="R123" s="53"/>
      <c r="S123" s="11"/>
      <c r="T123" s="3"/>
    </row>
    <row r="124" spans="1:20" ht="24.75" customHeight="1" thickBot="1">
      <c r="A124" s="84"/>
      <c r="B124" s="14"/>
      <c r="C124" s="1"/>
      <c r="D124" s="1"/>
      <c r="E124" s="1"/>
      <c r="F124" s="32" t="s">
        <v>128</v>
      </c>
      <c r="G124" s="58" t="s">
        <v>872</v>
      </c>
      <c r="H124" s="32" t="s">
        <v>540</v>
      </c>
      <c r="I124" s="32">
        <v>1</v>
      </c>
      <c r="J124" s="1"/>
      <c r="K124" s="1"/>
      <c r="L124" s="1"/>
      <c r="M124" s="1"/>
      <c r="N124" s="1"/>
      <c r="O124" s="1"/>
      <c r="P124" s="1"/>
      <c r="Q124" s="1"/>
      <c r="R124" s="53"/>
      <c r="S124" s="11" t="s">
        <v>37</v>
      </c>
      <c r="T124" s="3"/>
    </row>
    <row r="125" spans="1:20" ht="24.75" customHeight="1" thickBot="1">
      <c r="A125" s="84"/>
      <c r="B125" s="14"/>
      <c r="C125" s="1"/>
      <c r="D125" s="1"/>
      <c r="E125" s="1"/>
      <c r="F125" s="32"/>
      <c r="G125" s="1"/>
      <c r="H125" s="32"/>
      <c r="I125" s="32"/>
      <c r="J125" s="1"/>
      <c r="K125" s="1"/>
      <c r="L125" s="1"/>
      <c r="M125" s="1"/>
      <c r="N125" s="1"/>
      <c r="O125" s="1"/>
      <c r="P125" s="1"/>
      <c r="Q125" s="1"/>
      <c r="R125" s="53"/>
      <c r="S125" s="11"/>
      <c r="T125" s="3"/>
    </row>
    <row r="126" spans="1:20" ht="24.75" customHeight="1" thickBot="1">
      <c r="A126" s="84"/>
      <c r="B126" s="14"/>
      <c r="C126" s="1"/>
      <c r="D126" s="1"/>
      <c r="E126" s="1"/>
      <c r="F126" s="32"/>
      <c r="G126" s="1"/>
      <c r="H126" s="32"/>
      <c r="I126" s="32"/>
      <c r="J126" s="1"/>
      <c r="K126" s="1"/>
      <c r="L126" s="1"/>
      <c r="M126" s="1"/>
      <c r="N126" s="1"/>
      <c r="O126" s="1"/>
      <c r="P126" s="1"/>
      <c r="Q126" s="1"/>
      <c r="R126" s="53"/>
      <c r="S126" s="11"/>
      <c r="T126" s="3"/>
    </row>
    <row r="127" spans="1:20" ht="24.75" customHeight="1" thickBot="1">
      <c r="A127" s="84"/>
      <c r="B127" s="14"/>
      <c r="C127" s="1"/>
      <c r="D127" s="1"/>
      <c r="E127" s="1"/>
      <c r="F127" s="32" t="s">
        <v>129</v>
      </c>
      <c r="G127" s="12" t="s">
        <v>874</v>
      </c>
      <c r="H127" s="32" t="s">
        <v>156</v>
      </c>
      <c r="I127" s="32">
        <v>1</v>
      </c>
      <c r="J127" s="1"/>
      <c r="K127" s="1"/>
      <c r="L127" s="1"/>
      <c r="M127" s="1"/>
      <c r="N127" s="1"/>
      <c r="O127" s="1"/>
      <c r="P127" s="1"/>
      <c r="Q127" s="1"/>
      <c r="R127" s="53"/>
      <c r="S127" s="11" t="s">
        <v>37</v>
      </c>
      <c r="T127" s="3"/>
    </row>
    <row r="128" spans="1:20" ht="24.75" customHeight="1" thickBot="1">
      <c r="A128" s="84"/>
      <c r="B128" s="14"/>
      <c r="C128" s="1"/>
      <c r="D128" s="1"/>
      <c r="E128" s="1"/>
      <c r="F128" s="32"/>
      <c r="G128" s="1"/>
      <c r="H128" s="32"/>
      <c r="I128" s="32"/>
      <c r="J128" s="1"/>
      <c r="K128" s="1"/>
      <c r="L128" s="1"/>
      <c r="M128" s="1"/>
      <c r="N128" s="1"/>
      <c r="O128" s="1"/>
      <c r="P128" s="1"/>
      <c r="Q128" s="1"/>
      <c r="R128" s="53"/>
      <c r="S128" s="11"/>
      <c r="T128" s="3"/>
    </row>
    <row r="129" spans="1:20" ht="24.75" customHeight="1" thickBot="1">
      <c r="A129" s="84"/>
      <c r="B129" s="14"/>
      <c r="C129" s="1"/>
      <c r="D129" s="1"/>
      <c r="E129" s="1"/>
      <c r="F129" s="32"/>
      <c r="G129" s="1"/>
      <c r="H129" s="32"/>
      <c r="I129" s="32"/>
      <c r="J129" s="1"/>
      <c r="K129" s="1"/>
      <c r="L129" s="1"/>
      <c r="M129" s="1"/>
      <c r="N129" s="1"/>
      <c r="O129" s="1"/>
      <c r="P129" s="1"/>
      <c r="Q129" s="1"/>
      <c r="R129" s="53"/>
      <c r="S129" s="11"/>
      <c r="T129" s="3"/>
    </row>
    <row r="130" spans="1:20" ht="24.75" customHeight="1" thickBot="1">
      <c r="A130" s="84"/>
      <c r="B130" s="14"/>
      <c r="C130" s="1"/>
      <c r="D130" s="1"/>
      <c r="E130" s="1"/>
      <c r="F130" s="32" t="s">
        <v>130</v>
      </c>
      <c r="G130" s="12" t="s">
        <v>870</v>
      </c>
      <c r="H130" s="32" t="s">
        <v>541</v>
      </c>
      <c r="I130" s="32">
        <v>100</v>
      </c>
      <c r="J130" s="1"/>
      <c r="K130" s="1"/>
      <c r="L130" s="1"/>
      <c r="M130" s="1"/>
      <c r="N130" s="1"/>
      <c r="O130" s="1"/>
      <c r="P130" s="1"/>
      <c r="Q130" s="1"/>
      <c r="R130" s="52">
        <v>9400000</v>
      </c>
      <c r="S130" s="11" t="s">
        <v>37</v>
      </c>
      <c r="T130" s="3"/>
    </row>
    <row r="131" spans="1:20" ht="24.75" customHeight="1" thickBot="1">
      <c r="A131" s="84"/>
      <c r="B131" s="23"/>
      <c r="C131" s="23"/>
      <c r="D131" s="23"/>
      <c r="E131" s="1"/>
      <c r="F131" s="35"/>
      <c r="G131" s="1"/>
      <c r="H131" s="35"/>
      <c r="I131" s="35"/>
      <c r="J131" s="1"/>
      <c r="K131" s="1"/>
      <c r="L131" s="1"/>
      <c r="M131" s="1"/>
      <c r="N131" s="1"/>
      <c r="O131" s="1"/>
      <c r="P131" s="1"/>
      <c r="Q131" s="1"/>
      <c r="R131" s="53"/>
      <c r="S131" s="11"/>
      <c r="T131" s="3"/>
    </row>
    <row r="132" spans="1:20" ht="24.75" customHeight="1" thickBot="1">
      <c r="A132" s="84"/>
      <c r="B132" s="23"/>
      <c r="C132" s="23"/>
      <c r="D132" s="23"/>
      <c r="E132" s="1"/>
      <c r="F132" s="35"/>
      <c r="G132" s="1"/>
      <c r="H132" s="35"/>
      <c r="I132" s="35"/>
      <c r="J132" s="1"/>
      <c r="K132" s="1"/>
      <c r="L132" s="1"/>
      <c r="M132" s="1"/>
      <c r="N132" s="1"/>
      <c r="O132" s="1"/>
      <c r="P132" s="1"/>
      <c r="Q132" s="1"/>
      <c r="R132" s="53"/>
      <c r="S132" s="11"/>
      <c r="T132" s="3"/>
    </row>
    <row r="133" spans="1:20" ht="24.75" customHeight="1" thickBot="1">
      <c r="A133" s="84"/>
      <c r="B133" s="31" t="s">
        <v>91</v>
      </c>
      <c r="C133" s="32" t="s">
        <v>97</v>
      </c>
      <c r="D133" s="33">
        <v>3</v>
      </c>
      <c r="E133" s="4">
        <v>3</v>
      </c>
      <c r="F133" s="22"/>
      <c r="G133" s="1"/>
      <c r="H133" s="1"/>
      <c r="I133" s="2"/>
      <c r="J133" s="1"/>
      <c r="K133" s="1"/>
      <c r="L133" s="1"/>
      <c r="M133" s="1"/>
      <c r="N133" s="1"/>
      <c r="O133" s="1"/>
      <c r="P133" s="1"/>
      <c r="Q133" s="1"/>
      <c r="R133" s="53"/>
      <c r="S133" s="11" t="s">
        <v>37</v>
      </c>
      <c r="T133" s="3"/>
    </row>
    <row r="134" spans="1:20" ht="24.75" customHeight="1" thickBot="1">
      <c r="A134" s="84"/>
      <c r="B134" s="14"/>
      <c r="C134" s="1"/>
      <c r="D134" s="1"/>
      <c r="E134" s="1"/>
      <c r="F134" s="32" t="s">
        <v>101</v>
      </c>
      <c r="G134" s="12" t="s">
        <v>862</v>
      </c>
      <c r="H134" s="32" t="s">
        <v>537</v>
      </c>
      <c r="I134" s="32">
        <v>1</v>
      </c>
      <c r="J134" s="1"/>
      <c r="K134" s="1"/>
      <c r="L134" s="1"/>
      <c r="M134" s="1"/>
      <c r="N134" s="1"/>
      <c r="O134" s="1"/>
      <c r="P134" s="1"/>
      <c r="Q134" s="1"/>
      <c r="R134" s="52">
        <v>9399900</v>
      </c>
      <c r="S134" s="11" t="s">
        <v>37</v>
      </c>
      <c r="T134" s="3"/>
    </row>
    <row r="135" spans="1:20" ht="24.75" customHeight="1" thickBot="1">
      <c r="A135" s="84"/>
      <c r="B135" s="14"/>
      <c r="C135" s="1"/>
      <c r="D135" s="1"/>
      <c r="E135" s="1"/>
      <c r="F135" s="32"/>
      <c r="G135" s="1"/>
      <c r="H135" s="32"/>
      <c r="I135" s="32"/>
      <c r="J135" s="1"/>
      <c r="K135" s="1"/>
      <c r="L135" s="1"/>
      <c r="M135" s="1"/>
      <c r="N135" s="1"/>
      <c r="O135" s="1"/>
      <c r="P135" s="1"/>
      <c r="Q135" s="1"/>
      <c r="R135" s="53"/>
      <c r="S135" s="11"/>
      <c r="T135" s="3"/>
    </row>
    <row r="136" spans="1:20" ht="24.75" customHeight="1" thickBot="1">
      <c r="A136" s="84"/>
      <c r="B136" s="14"/>
      <c r="C136" s="1"/>
      <c r="D136" s="1"/>
      <c r="E136" s="1"/>
      <c r="F136" s="32"/>
      <c r="G136" s="1"/>
      <c r="H136" s="32"/>
      <c r="I136" s="32"/>
      <c r="J136" s="1"/>
      <c r="K136" s="1"/>
      <c r="L136" s="1"/>
      <c r="M136" s="1"/>
      <c r="N136" s="1"/>
      <c r="O136" s="1"/>
      <c r="P136" s="1"/>
      <c r="Q136" s="1"/>
      <c r="R136" s="53"/>
      <c r="S136" s="11"/>
      <c r="T136" s="3"/>
    </row>
    <row r="137" spans="1:20" ht="24.75" customHeight="1" thickBot="1">
      <c r="A137" s="84"/>
      <c r="B137" s="14"/>
      <c r="C137" s="1"/>
      <c r="D137" s="1"/>
      <c r="E137" s="1"/>
      <c r="F137" s="32" t="s">
        <v>102</v>
      </c>
      <c r="G137" s="58" t="s">
        <v>872</v>
      </c>
      <c r="H137" s="32" t="s">
        <v>542</v>
      </c>
      <c r="I137" s="32">
        <v>100</v>
      </c>
      <c r="J137" s="1"/>
      <c r="K137" s="1"/>
      <c r="L137" s="1"/>
      <c r="M137" s="1"/>
      <c r="N137" s="1"/>
      <c r="O137" s="1"/>
      <c r="P137" s="1"/>
      <c r="Q137" s="1"/>
      <c r="R137" s="53"/>
      <c r="S137" s="11" t="s">
        <v>37</v>
      </c>
      <c r="T137" s="3"/>
    </row>
    <row r="138" spans="1:20" ht="24.75" customHeight="1" thickBot="1">
      <c r="A138" s="84"/>
      <c r="B138" s="14"/>
      <c r="C138" s="1"/>
      <c r="D138" s="1"/>
      <c r="E138" s="1"/>
      <c r="F138" s="32"/>
      <c r="G138" s="1"/>
      <c r="H138" s="32"/>
      <c r="I138" s="32"/>
      <c r="J138" s="1"/>
      <c r="K138" s="1"/>
      <c r="L138" s="1"/>
      <c r="M138" s="1"/>
      <c r="N138" s="1"/>
      <c r="O138" s="1"/>
      <c r="P138" s="1"/>
      <c r="Q138" s="1"/>
      <c r="R138" s="53"/>
      <c r="S138" s="11"/>
      <c r="T138" s="3"/>
    </row>
    <row r="139" spans="1:20" ht="24.75" customHeight="1" thickBot="1">
      <c r="A139" s="84"/>
      <c r="B139" s="14"/>
      <c r="C139" s="1"/>
      <c r="D139" s="1"/>
      <c r="E139" s="1"/>
      <c r="F139" s="32"/>
      <c r="G139" s="1"/>
      <c r="H139" s="32"/>
      <c r="I139" s="32"/>
      <c r="J139" s="1"/>
      <c r="K139" s="1"/>
      <c r="L139" s="1"/>
      <c r="M139" s="1"/>
      <c r="N139" s="1"/>
      <c r="O139" s="1"/>
      <c r="P139" s="1"/>
      <c r="Q139" s="1"/>
      <c r="R139" s="53"/>
      <c r="S139" s="11"/>
      <c r="T139" s="3"/>
    </row>
    <row r="140" spans="1:20" ht="24.75" customHeight="1" thickBot="1">
      <c r="A140" s="84"/>
      <c r="B140" s="14"/>
      <c r="C140" s="1"/>
      <c r="D140" s="1"/>
      <c r="E140" s="1"/>
      <c r="F140" s="32" t="s">
        <v>103</v>
      </c>
      <c r="G140" s="12" t="s">
        <v>869</v>
      </c>
      <c r="H140" s="32" t="s">
        <v>158</v>
      </c>
      <c r="I140" s="32">
        <v>1</v>
      </c>
      <c r="J140" s="1"/>
      <c r="K140" s="1"/>
      <c r="L140" s="1"/>
      <c r="M140" s="1"/>
      <c r="N140" s="1"/>
      <c r="O140" s="1"/>
      <c r="P140" s="1"/>
      <c r="Q140" s="1"/>
      <c r="R140" s="52">
        <v>20556000</v>
      </c>
      <c r="S140" s="11" t="s">
        <v>37</v>
      </c>
      <c r="T140" s="3"/>
    </row>
    <row r="141" spans="1:20" ht="24.75" customHeight="1" thickBot="1">
      <c r="A141" s="84"/>
      <c r="B141" s="14"/>
      <c r="C141" s="1"/>
      <c r="D141" s="1"/>
      <c r="E141" s="1"/>
      <c r="F141" s="32"/>
      <c r="G141" s="1"/>
      <c r="H141" s="32"/>
      <c r="I141" s="32"/>
      <c r="J141" s="1"/>
      <c r="K141" s="1"/>
      <c r="L141" s="1"/>
      <c r="M141" s="1"/>
      <c r="N141" s="1"/>
      <c r="O141" s="1"/>
      <c r="P141" s="1"/>
      <c r="Q141" s="1"/>
      <c r="R141" s="53"/>
      <c r="S141" s="11"/>
      <c r="T141" s="3"/>
    </row>
    <row r="142" spans="1:20" ht="24.75" customHeight="1" thickBot="1">
      <c r="A142" s="84"/>
      <c r="B142" s="14"/>
      <c r="C142" s="1"/>
      <c r="D142" s="1"/>
      <c r="E142" s="1"/>
      <c r="F142" s="32"/>
      <c r="G142" s="1"/>
      <c r="H142" s="32"/>
      <c r="I142" s="32"/>
      <c r="J142" s="1"/>
      <c r="K142" s="1"/>
      <c r="L142" s="1"/>
      <c r="M142" s="1"/>
      <c r="N142" s="1"/>
      <c r="O142" s="1"/>
      <c r="P142" s="1"/>
      <c r="Q142" s="1"/>
      <c r="R142" s="53"/>
      <c r="S142" s="11"/>
      <c r="T142" s="3"/>
    </row>
    <row r="143" spans="1:20" ht="24.75" customHeight="1" thickBot="1">
      <c r="A143" s="84"/>
      <c r="B143" s="14"/>
      <c r="C143" s="1"/>
      <c r="D143" s="1"/>
      <c r="E143" s="1"/>
      <c r="F143" s="32" t="s">
        <v>104</v>
      </c>
      <c r="G143" s="58" t="s">
        <v>873</v>
      </c>
      <c r="H143" s="32" t="s">
        <v>543</v>
      </c>
      <c r="I143" s="32">
        <v>1</v>
      </c>
      <c r="J143" s="1"/>
      <c r="K143" s="1"/>
      <c r="L143" s="1"/>
      <c r="M143" s="1"/>
      <c r="N143" s="1"/>
      <c r="O143" s="1"/>
      <c r="P143" s="1"/>
      <c r="Q143" s="1"/>
      <c r="R143" s="53"/>
      <c r="S143" s="11" t="s">
        <v>37</v>
      </c>
      <c r="T143" s="3"/>
    </row>
    <row r="144" spans="1:20" ht="24.75" customHeight="1" thickBot="1">
      <c r="A144" s="84"/>
      <c r="B144" s="14"/>
      <c r="C144" s="1"/>
      <c r="D144" s="1"/>
      <c r="E144" s="1"/>
      <c r="F144" s="32"/>
      <c r="G144" s="1"/>
      <c r="H144" s="32"/>
      <c r="I144" s="32"/>
      <c r="J144" s="1"/>
      <c r="K144" s="1"/>
      <c r="L144" s="1"/>
      <c r="M144" s="1"/>
      <c r="N144" s="1"/>
      <c r="O144" s="1"/>
      <c r="P144" s="1"/>
      <c r="Q144" s="1"/>
      <c r="R144" s="53"/>
      <c r="S144" s="11"/>
      <c r="T144" s="3"/>
    </row>
    <row r="145" spans="1:20" ht="24.75" customHeight="1" thickBot="1">
      <c r="A145" s="84"/>
      <c r="B145" s="14"/>
      <c r="C145" s="1"/>
      <c r="D145" s="1"/>
      <c r="E145" s="1"/>
      <c r="F145" s="32"/>
      <c r="G145" s="1"/>
      <c r="H145" s="32"/>
      <c r="I145" s="32"/>
      <c r="J145" s="1"/>
      <c r="K145" s="1"/>
      <c r="L145" s="1"/>
      <c r="M145" s="1"/>
      <c r="N145" s="1"/>
      <c r="O145" s="1"/>
      <c r="P145" s="1"/>
      <c r="Q145" s="1"/>
      <c r="R145" s="53"/>
      <c r="S145" s="11"/>
      <c r="T145" s="3"/>
    </row>
    <row r="146" spans="1:20" ht="24.75" customHeight="1" thickBot="1">
      <c r="A146" s="84"/>
      <c r="B146" s="14"/>
      <c r="C146" s="1"/>
      <c r="D146" s="1"/>
      <c r="E146" s="1"/>
      <c r="F146" s="32" t="s">
        <v>105</v>
      </c>
      <c r="G146" s="58" t="s">
        <v>875</v>
      </c>
      <c r="H146" s="32" t="s">
        <v>157</v>
      </c>
      <c r="I146" s="32">
        <v>1</v>
      </c>
      <c r="J146" s="1"/>
      <c r="K146" s="1"/>
      <c r="L146" s="1"/>
      <c r="M146" s="1"/>
      <c r="N146" s="1"/>
      <c r="O146" s="1"/>
      <c r="P146" s="1"/>
      <c r="Q146" s="1"/>
      <c r="R146" s="52">
        <v>9399900</v>
      </c>
      <c r="S146" s="11" t="s">
        <v>37</v>
      </c>
      <c r="T146" s="3"/>
    </row>
    <row r="147" spans="1:20" ht="24.75" customHeight="1" thickBot="1">
      <c r="A147" s="84"/>
      <c r="B147" s="14"/>
      <c r="C147" s="1"/>
      <c r="D147" s="1"/>
      <c r="E147" s="1"/>
      <c r="F147" s="32"/>
      <c r="G147" s="1"/>
      <c r="H147" s="32"/>
      <c r="I147" s="32"/>
      <c r="J147" s="1"/>
      <c r="K147" s="1"/>
      <c r="L147" s="1"/>
      <c r="M147" s="1"/>
      <c r="N147" s="1"/>
      <c r="O147" s="1"/>
      <c r="P147" s="1"/>
      <c r="Q147" s="1"/>
      <c r="R147" s="53"/>
      <c r="S147" s="11"/>
      <c r="T147" s="3"/>
    </row>
    <row r="148" spans="1:20" ht="24.75" customHeight="1" thickBot="1">
      <c r="A148" s="84"/>
      <c r="B148" s="14"/>
      <c r="C148" s="1"/>
      <c r="D148" s="1"/>
      <c r="E148" s="1"/>
      <c r="F148" s="32"/>
      <c r="G148" s="1"/>
      <c r="H148" s="32"/>
      <c r="I148" s="32"/>
      <c r="J148" s="1"/>
      <c r="K148" s="1"/>
      <c r="L148" s="1"/>
      <c r="M148" s="1"/>
      <c r="N148" s="1"/>
      <c r="O148" s="1"/>
      <c r="P148" s="1"/>
      <c r="Q148" s="1"/>
      <c r="R148" s="53"/>
      <c r="S148" s="11"/>
      <c r="T148" s="3"/>
    </row>
    <row r="149" spans="1:20" ht="24.75" customHeight="1" thickBot="1">
      <c r="A149" s="84"/>
      <c r="B149" s="14"/>
      <c r="C149" s="1"/>
      <c r="D149" s="1"/>
      <c r="E149" s="1"/>
      <c r="F149" s="31" t="s">
        <v>106</v>
      </c>
      <c r="G149" s="58" t="s">
        <v>873</v>
      </c>
      <c r="H149" s="32" t="s">
        <v>158</v>
      </c>
      <c r="I149" s="32">
        <v>1</v>
      </c>
      <c r="J149" s="1"/>
      <c r="K149" s="1"/>
      <c r="L149" s="1"/>
      <c r="M149" s="1"/>
      <c r="N149" s="1"/>
      <c r="O149" s="1"/>
      <c r="P149" s="1"/>
      <c r="Q149" s="1"/>
      <c r="R149" s="53"/>
      <c r="S149" s="11" t="s">
        <v>37</v>
      </c>
      <c r="T149" s="3"/>
    </row>
    <row r="150" spans="1:20" ht="24.75" customHeight="1" thickBot="1">
      <c r="A150" s="84"/>
      <c r="B150" s="14"/>
      <c r="C150" s="1"/>
      <c r="D150" s="1"/>
      <c r="E150" s="1"/>
      <c r="F150" s="31"/>
      <c r="G150" s="1"/>
      <c r="H150" s="32"/>
      <c r="I150" s="32"/>
      <c r="J150" s="1"/>
      <c r="K150" s="1"/>
      <c r="L150" s="1"/>
      <c r="M150" s="1"/>
      <c r="N150" s="1"/>
      <c r="O150" s="1"/>
      <c r="P150" s="1"/>
      <c r="Q150" s="1"/>
      <c r="R150" s="53"/>
      <c r="S150" s="11"/>
      <c r="T150" s="3"/>
    </row>
    <row r="151" spans="1:20" ht="24.75" customHeight="1" thickBot="1">
      <c r="A151" s="84"/>
      <c r="B151" s="14"/>
      <c r="C151" s="1"/>
      <c r="D151" s="1"/>
      <c r="E151" s="1"/>
      <c r="F151" s="31"/>
      <c r="G151" s="1"/>
      <c r="H151" s="32"/>
      <c r="I151" s="32"/>
      <c r="J151" s="1"/>
      <c r="K151" s="1"/>
      <c r="L151" s="1"/>
      <c r="M151" s="1"/>
      <c r="N151" s="1"/>
      <c r="O151" s="1"/>
      <c r="P151" s="1"/>
      <c r="Q151" s="1"/>
      <c r="R151" s="53"/>
      <c r="S151" s="11"/>
      <c r="T151" s="3"/>
    </row>
    <row r="152" spans="1:20" ht="24.75" customHeight="1" thickBot="1">
      <c r="A152" s="84"/>
      <c r="B152" s="14"/>
      <c r="C152" s="1"/>
      <c r="D152" s="1"/>
      <c r="E152" s="1"/>
      <c r="F152" s="32" t="s">
        <v>107</v>
      </c>
      <c r="G152" s="12" t="s">
        <v>862</v>
      </c>
      <c r="H152" s="32" t="s">
        <v>544</v>
      </c>
      <c r="I152" s="32">
        <v>1</v>
      </c>
      <c r="J152" s="1"/>
      <c r="K152" s="1"/>
      <c r="L152" s="1"/>
      <c r="M152" s="1"/>
      <c r="N152" s="1"/>
      <c r="O152" s="1"/>
      <c r="P152" s="1"/>
      <c r="Q152" s="1"/>
      <c r="R152" s="52">
        <v>9399900</v>
      </c>
      <c r="S152" s="11" t="s">
        <v>37</v>
      </c>
      <c r="T152" s="3"/>
    </row>
    <row r="153" spans="1:20" ht="24.75" customHeight="1" thickBot="1">
      <c r="A153" s="84"/>
      <c r="B153" s="14"/>
      <c r="C153" s="1"/>
      <c r="D153" s="1"/>
      <c r="E153" s="1"/>
      <c r="F153" s="32"/>
      <c r="G153" s="1"/>
      <c r="H153" s="32"/>
      <c r="I153" s="32"/>
      <c r="J153" s="1"/>
      <c r="K153" s="1"/>
      <c r="L153" s="1"/>
      <c r="M153" s="1"/>
      <c r="N153" s="1"/>
      <c r="O153" s="1"/>
      <c r="P153" s="1"/>
      <c r="Q153" s="1"/>
      <c r="R153" s="53"/>
      <c r="S153" s="11"/>
      <c r="T153" s="3"/>
    </row>
    <row r="154" spans="1:20" ht="24.75" customHeight="1" thickBot="1">
      <c r="A154" s="84"/>
      <c r="B154" s="14"/>
      <c r="C154" s="1"/>
      <c r="D154" s="1"/>
      <c r="E154" s="1"/>
      <c r="F154" s="32"/>
      <c r="G154" s="1"/>
      <c r="H154" s="32"/>
      <c r="I154" s="32"/>
      <c r="J154" s="1"/>
      <c r="K154" s="1"/>
      <c r="L154" s="1"/>
      <c r="M154" s="1"/>
      <c r="N154" s="1"/>
      <c r="O154" s="1"/>
      <c r="P154" s="1"/>
      <c r="Q154" s="1"/>
      <c r="R154" s="53"/>
      <c r="S154" s="11"/>
      <c r="T154" s="3"/>
    </row>
    <row r="155" spans="1:20" ht="24.75" customHeight="1" thickBot="1">
      <c r="A155" s="84"/>
      <c r="B155" s="14"/>
      <c r="C155" s="1"/>
      <c r="D155" s="1"/>
      <c r="E155" s="1"/>
      <c r="F155" s="32" t="s">
        <v>108</v>
      </c>
      <c r="G155" s="12" t="s">
        <v>876</v>
      </c>
      <c r="H155" s="32" t="s">
        <v>545</v>
      </c>
      <c r="I155" s="32">
        <v>100</v>
      </c>
      <c r="J155" s="1"/>
      <c r="K155" s="1"/>
      <c r="L155" s="1"/>
      <c r="M155" s="1"/>
      <c r="N155" s="1"/>
      <c r="O155" s="1"/>
      <c r="P155" s="1"/>
      <c r="Q155" s="1"/>
      <c r="R155" s="52" t="s">
        <v>878</v>
      </c>
      <c r="S155" s="11" t="s">
        <v>37</v>
      </c>
      <c r="T155" s="3"/>
    </row>
    <row r="156" spans="1:20" ht="24.75" customHeight="1" thickBot="1">
      <c r="A156" s="84"/>
      <c r="B156" s="14"/>
      <c r="C156" s="1"/>
      <c r="D156" s="1"/>
      <c r="E156" s="1"/>
      <c r="F156" s="32"/>
      <c r="G156" s="1"/>
      <c r="H156" s="32"/>
      <c r="I156" s="32"/>
      <c r="J156" s="1"/>
      <c r="K156" s="1"/>
      <c r="L156" s="1"/>
      <c r="M156" s="1"/>
      <c r="N156" s="1"/>
      <c r="O156" s="1"/>
      <c r="P156" s="1"/>
      <c r="Q156" s="1"/>
      <c r="R156" s="53"/>
      <c r="S156" s="11"/>
      <c r="T156" s="3"/>
    </row>
    <row r="157" spans="1:20" ht="24.75" customHeight="1" thickBot="1">
      <c r="A157" s="84"/>
      <c r="B157" s="14"/>
      <c r="C157" s="1"/>
      <c r="D157" s="1"/>
      <c r="E157" s="1"/>
      <c r="F157" s="32"/>
      <c r="G157" s="1"/>
      <c r="H157" s="32"/>
      <c r="I157" s="32"/>
      <c r="J157" s="1"/>
      <c r="K157" s="1"/>
      <c r="L157" s="1"/>
      <c r="M157" s="1"/>
      <c r="N157" s="1"/>
      <c r="O157" s="1"/>
      <c r="P157" s="1"/>
      <c r="Q157" s="1"/>
      <c r="R157" s="53"/>
      <c r="S157" s="11"/>
      <c r="T157" s="3"/>
    </row>
    <row r="158" spans="1:20" ht="24.75" customHeight="1" thickBot="1">
      <c r="A158" s="84"/>
      <c r="B158" s="14"/>
      <c r="C158" s="1"/>
      <c r="D158" s="1"/>
      <c r="E158" s="1"/>
      <c r="F158" s="32" t="s">
        <v>109</v>
      </c>
      <c r="G158" s="12" t="s">
        <v>876</v>
      </c>
      <c r="H158" s="32" t="s">
        <v>546</v>
      </c>
      <c r="I158" s="32">
        <v>25</v>
      </c>
      <c r="J158" s="1"/>
      <c r="K158" s="1"/>
      <c r="L158" s="1"/>
      <c r="M158" s="1"/>
      <c r="N158" s="1"/>
      <c r="O158" s="1"/>
      <c r="P158" s="1"/>
      <c r="Q158" s="1"/>
      <c r="R158" s="52" t="s">
        <v>878</v>
      </c>
      <c r="S158" s="11" t="s">
        <v>37</v>
      </c>
      <c r="T158" s="3"/>
    </row>
    <row r="159" spans="1:20" ht="24.75" customHeight="1" thickBot="1">
      <c r="A159" s="84"/>
      <c r="B159" s="14"/>
      <c r="C159" s="1"/>
      <c r="D159" s="1"/>
      <c r="E159" s="1"/>
      <c r="F159" s="32"/>
      <c r="G159" s="1"/>
      <c r="H159" s="32"/>
      <c r="I159" s="32"/>
      <c r="J159" s="1"/>
      <c r="K159" s="1"/>
      <c r="L159" s="1"/>
      <c r="M159" s="1"/>
      <c r="N159" s="1"/>
      <c r="O159" s="1"/>
      <c r="P159" s="1"/>
      <c r="Q159" s="1"/>
      <c r="R159" s="53"/>
      <c r="S159" s="11"/>
      <c r="T159" s="3"/>
    </row>
    <row r="160" spans="1:20" ht="24.75" customHeight="1" thickBot="1">
      <c r="A160" s="84"/>
      <c r="B160" s="14"/>
      <c r="C160" s="1"/>
      <c r="D160" s="1"/>
      <c r="E160" s="1"/>
      <c r="F160" s="32"/>
      <c r="G160" s="1"/>
      <c r="H160" s="32"/>
      <c r="I160" s="32"/>
      <c r="J160" s="1"/>
      <c r="K160" s="1"/>
      <c r="L160" s="1"/>
      <c r="M160" s="1"/>
      <c r="N160" s="1"/>
      <c r="O160" s="1"/>
      <c r="P160" s="1"/>
      <c r="Q160" s="1"/>
      <c r="R160" s="53"/>
      <c r="S160" s="11"/>
      <c r="T160" s="3"/>
    </row>
    <row r="161" spans="1:20" ht="24.75" customHeight="1" thickBot="1">
      <c r="A161" s="84"/>
      <c r="B161" s="14"/>
      <c r="C161" s="1"/>
      <c r="D161" s="1"/>
      <c r="E161" s="1"/>
      <c r="F161" s="32" t="s">
        <v>110</v>
      </c>
      <c r="G161" s="58" t="s">
        <v>872</v>
      </c>
      <c r="H161" s="32" t="s">
        <v>547</v>
      </c>
      <c r="I161" s="32">
        <v>1</v>
      </c>
      <c r="J161" s="1"/>
      <c r="K161" s="1"/>
      <c r="L161" s="1"/>
      <c r="M161" s="1"/>
      <c r="N161" s="1"/>
      <c r="O161" s="1"/>
      <c r="P161" s="1"/>
      <c r="Q161" s="1"/>
      <c r="R161" s="53"/>
      <c r="S161" s="11" t="s">
        <v>37</v>
      </c>
      <c r="T161" s="3"/>
    </row>
    <row r="162" spans="1:20" ht="24.75" customHeight="1" thickBot="1">
      <c r="A162" s="84"/>
      <c r="B162" s="14"/>
      <c r="C162" s="1"/>
      <c r="D162" s="1"/>
      <c r="E162" s="1"/>
      <c r="F162" s="32"/>
      <c r="G162" s="1"/>
      <c r="H162" s="32"/>
      <c r="I162" s="32"/>
      <c r="J162" s="1"/>
      <c r="K162" s="1"/>
      <c r="L162" s="1"/>
      <c r="M162" s="1"/>
      <c r="N162" s="1"/>
      <c r="O162" s="1"/>
      <c r="P162" s="1"/>
      <c r="Q162" s="1"/>
      <c r="R162" s="53"/>
      <c r="S162" s="11"/>
      <c r="T162" s="3"/>
    </row>
    <row r="163" spans="1:20" ht="24.75" customHeight="1" thickBot="1">
      <c r="A163" s="84"/>
      <c r="B163" s="14"/>
      <c r="C163" s="1"/>
      <c r="D163" s="1"/>
      <c r="E163" s="1"/>
      <c r="F163" s="32"/>
      <c r="G163" s="1"/>
      <c r="H163" s="32"/>
      <c r="I163" s="32"/>
      <c r="J163" s="1"/>
      <c r="K163" s="1"/>
      <c r="L163" s="1"/>
      <c r="M163" s="1"/>
      <c r="N163" s="1"/>
      <c r="O163" s="1"/>
      <c r="P163" s="1"/>
      <c r="Q163" s="1"/>
      <c r="R163" s="53"/>
      <c r="S163" s="11"/>
      <c r="T163" s="3"/>
    </row>
    <row r="164" spans="1:20" ht="24.75" customHeight="1" thickBot="1">
      <c r="A164" s="84"/>
      <c r="B164" s="14"/>
      <c r="C164" s="1"/>
      <c r="D164" s="1"/>
      <c r="E164" s="1"/>
      <c r="F164" s="32" t="s">
        <v>111</v>
      </c>
      <c r="G164" s="58" t="s">
        <v>872</v>
      </c>
      <c r="H164" s="32" t="s">
        <v>548</v>
      </c>
      <c r="I164" s="32">
        <v>1</v>
      </c>
      <c r="J164" s="1"/>
      <c r="K164" s="1"/>
      <c r="L164" s="1"/>
      <c r="M164" s="1"/>
      <c r="N164" s="1"/>
      <c r="O164" s="1"/>
      <c r="P164" s="1"/>
      <c r="Q164" s="1"/>
      <c r="R164" s="53"/>
      <c r="S164" s="11" t="s">
        <v>37</v>
      </c>
      <c r="T164" s="3"/>
    </row>
    <row r="165" spans="1:20" ht="24.75" customHeight="1" thickBot="1">
      <c r="A165" s="84"/>
      <c r="B165" s="14"/>
      <c r="C165" s="1"/>
      <c r="D165" s="1"/>
      <c r="E165" s="1"/>
      <c r="F165" s="32"/>
      <c r="G165" s="1"/>
      <c r="H165" s="32"/>
      <c r="I165" s="32"/>
      <c r="J165" s="1"/>
      <c r="K165" s="1"/>
      <c r="L165" s="1"/>
      <c r="M165" s="1"/>
      <c r="N165" s="1"/>
      <c r="O165" s="1"/>
      <c r="P165" s="1"/>
      <c r="Q165" s="1"/>
      <c r="R165" s="53"/>
      <c r="S165" s="11"/>
      <c r="T165" s="3"/>
    </row>
    <row r="166" spans="1:20" ht="24.75" customHeight="1" thickBot="1">
      <c r="A166" s="84"/>
      <c r="B166" s="14"/>
      <c r="C166" s="1"/>
      <c r="D166" s="1"/>
      <c r="E166" s="1"/>
      <c r="F166" s="32"/>
      <c r="G166" s="1"/>
      <c r="H166" s="32"/>
      <c r="I166" s="32"/>
      <c r="J166" s="1"/>
      <c r="K166" s="1"/>
      <c r="L166" s="1"/>
      <c r="M166" s="1"/>
      <c r="N166" s="1"/>
      <c r="O166" s="1"/>
      <c r="P166" s="1"/>
      <c r="Q166" s="1"/>
      <c r="R166" s="53"/>
      <c r="S166" s="11"/>
      <c r="T166" s="3"/>
    </row>
    <row r="167" spans="1:20" ht="24.75" customHeight="1" thickBot="1">
      <c r="A167" s="84"/>
      <c r="B167" s="14"/>
      <c r="C167" s="1"/>
      <c r="D167" s="1"/>
      <c r="E167" s="1"/>
      <c r="F167" s="32" t="s">
        <v>112</v>
      </c>
      <c r="G167" s="58" t="s">
        <v>872</v>
      </c>
      <c r="H167" s="32" t="s">
        <v>549</v>
      </c>
      <c r="I167" s="32">
        <v>1</v>
      </c>
      <c r="J167" s="1"/>
      <c r="K167" s="1"/>
      <c r="L167" s="1"/>
      <c r="M167" s="1"/>
      <c r="N167" s="1"/>
      <c r="O167" s="1"/>
      <c r="P167" s="1"/>
      <c r="Q167" s="1"/>
      <c r="R167" s="53"/>
      <c r="S167" s="11" t="s">
        <v>37</v>
      </c>
      <c r="T167" s="3"/>
    </row>
    <row r="168" spans="1:20" ht="24.75" customHeight="1" thickBot="1">
      <c r="A168" s="84"/>
      <c r="B168" s="14"/>
      <c r="C168" s="1"/>
      <c r="D168" s="1"/>
      <c r="E168" s="1"/>
      <c r="F168" s="32"/>
      <c r="G168" s="1"/>
      <c r="H168" s="32"/>
      <c r="I168" s="32"/>
      <c r="J168" s="1"/>
      <c r="K168" s="1"/>
      <c r="L168" s="1"/>
      <c r="M168" s="1"/>
      <c r="N168" s="1"/>
      <c r="O168" s="1"/>
      <c r="P168" s="1"/>
      <c r="Q168" s="1"/>
      <c r="R168" s="53"/>
      <c r="S168" s="11"/>
      <c r="T168" s="3"/>
    </row>
    <row r="169" spans="1:20" ht="24.75" customHeight="1" thickBot="1">
      <c r="A169" s="84"/>
      <c r="B169" s="14"/>
      <c r="C169" s="1"/>
      <c r="D169" s="1"/>
      <c r="E169" s="1"/>
      <c r="F169" s="32"/>
      <c r="G169" s="1"/>
      <c r="H169" s="32"/>
      <c r="I169" s="32"/>
      <c r="J169" s="1"/>
      <c r="K169" s="1"/>
      <c r="L169" s="1"/>
      <c r="M169" s="1"/>
      <c r="N169" s="1"/>
      <c r="O169" s="1"/>
      <c r="P169" s="1"/>
      <c r="Q169" s="1"/>
      <c r="R169" s="53"/>
      <c r="S169" s="11"/>
      <c r="T169" s="3"/>
    </row>
    <row r="170" spans="1:20" ht="24.75" customHeight="1" thickBot="1">
      <c r="A170" s="84"/>
      <c r="B170" s="14"/>
      <c r="C170" s="1"/>
      <c r="D170" s="1"/>
      <c r="E170" s="1"/>
      <c r="F170" s="32" t="s">
        <v>113</v>
      </c>
      <c r="G170" s="58" t="s">
        <v>873</v>
      </c>
      <c r="H170" s="32" t="s">
        <v>550</v>
      </c>
      <c r="I170" s="32">
        <v>1</v>
      </c>
      <c r="J170" s="1"/>
      <c r="K170" s="1"/>
      <c r="L170" s="1"/>
      <c r="M170" s="1"/>
      <c r="N170" s="1"/>
      <c r="O170" s="1"/>
      <c r="P170" s="1"/>
      <c r="Q170" s="1"/>
      <c r="R170" s="53"/>
      <c r="S170" s="11" t="s">
        <v>37</v>
      </c>
      <c r="T170" s="3"/>
    </row>
    <row r="171" spans="1:20" ht="24.75" customHeight="1" thickBot="1">
      <c r="A171" s="84"/>
      <c r="B171" s="14"/>
      <c r="C171" s="1"/>
      <c r="D171" s="1"/>
      <c r="E171" s="1"/>
      <c r="F171" s="32"/>
      <c r="G171" s="1"/>
      <c r="H171" s="32"/>
      <c r="I171" s="32"/>
      <c r="J171" s="1"/>
      <c r="K171" s="1"/>
      <c r="L171" s="1"/>
      <c r="M171" s="1"/>
      <c r="N171" s="1"/>
      <c r="O171" s="1"/>
      <c r="P171" s="1"/>
      <c r="Q171" s="1"/>
      <c r="R171" s="53"/>
      <c r="S171" s="11"/>
      <c r="T171" s="3"/>
    </row>
    <row r="172" spans="1:20" ht="24.75" customHeight="1" thickBot="1">
      <c r="A172" s="84"/>
      <c r="B172" s="14"/>
      <c r="C172" s="1"/>
      <c r="D172" s="1"/>
      <c r="E172" s="1"/>
      <c r="F172" s="32"/>
      <c r="G172" s="1"/>
      <c r="H172" s="32"/>
      <c r="I172" s="32"/>
      <c r="J172" s="1"/>
      <c r="K172" s="1"/>
      <c r="L172" s="1"/>
      <c r="M172" s="1"/>
      <c r="N172" s="1"/>
      <c r="O172" s="1"/>
      <c r="P172" s="1"/>
      <c r="Q172" s="1"/>
      <c r="R172" s="53"/>
      <c r="S172" s="11"/>
      <c r="T172" s="3"/>
    </row>
    <row r="173" spans="1:20" ht="24.75" customHeight="1" thickBot="1">
      <c r="A173" s="84"/>
      <c r="B173" s="14"/>
      <c r="C173" s="1"/>
      <c r="D173" s="1"/>
      <c r="E173" s="1"/>
      <c r="F173" s="32" t="s">
        <v>114</v>
      </c>
      <c r="G173" s="58" t="s">
        <v>873</v>
      </c>
      <c r="H173" s="32" t="s">
        <v>550</v>
      </c>
      <c r="I173" s="32">
        <v>1</v>
      </c>
      <c r="J173" s="1"/>
      <c r="K173" s="1"/>
      <c r="L173" s="1"/>
      <c r="M173" s="1"/>
      <c r="N173" s="1"/>
      <c r="O173" s="1"/>
      <c r="P173" s="1"/>
      <c r="Q173" s="1"/>
      <c r="R173" s="53"/>
      <c r="S173" s="11" t="s">
        <v>37</v>
      </c>
      <c r="T173" s="3"/>
    </row>
    <row r="174" spans="1:20" ht="24.75" customHeight="1" thickBot="1">
      <c r="A174" s="84"/>
      <c r="B174" s="14"/>
      <c r="C174" s="1"/>
      <c r="D174" s="1"/>
      <c r="E174" s="1"/>
      <c r="F174" s="32"/>
      <c r="G174" s="1"/>
      <c r="H174" s="32"/>
      <c r="I174" s="32"/>
      <c r="J174" s="1"/>
      <c r="K174" s="1"/>
      <c r="L174" s="1"/>
      <c r="M174" s="1"/>
      <c r="N174" s="1"/>
      <c r="O174" s="1"/>
      <c r="P174" s="1"/>
      <c r="Q174" s="1"/>
      <c r="R174" s="53"/>
      <c r="S174" s="11"/>
      <c r="T174" s="3"/>
    </row>
    <row r="175" spans="1:20" ht="24.75" customHeight="1" thickBot="1">
      <c r="A175" s="84"/>
      <c r="B175" s="14"/>
      <c r="C175" s="1"/>
      <c r="D175" s="1"/>
      <c r="E175" s="1"/>
      <c r="F175" s="32"/>
      <c r="G175" s="1"/>
      <c r="H175" s="32"/>
      <c r="I175" s="32"/>
      <c r="J175" s="1"/>
      <c r="K175" s="1"/>
      <c r="L175" s="1"/>
      <c r="M175" s="1"/>
      <c r="N175" s="1"/>
      <c r="O175" s="1"/>
      <c r="P175" s="1"/>
      <c r="Q175" s="1"/>
      <c r="R175" s="53"/>
      <c r="S175" s="11"/>
      <c r="T175" s="3"/>
    </row>
    <row r="176" spans="1:20" ht="24.75" customHeight="1" thickBot="1">
      <c r="A176" s="84"/>
      <c r="B176" s="14"/>
      <c r="C176" s="1"/>
      <c r="D176" s="1"/>
      <c r="E176" s="1"/>
      <c r="F176" s="32" t="s">
        <v>115</v>
      </c>
      <c r="G176" s="58" t="s">
        <v>877</v>
      </c>
      <c r="H176" s="32" t="s">
        <v>551</v>
      </c>
      <c r="I176" s="32">
        <v>1</v>
      </c>
      <c r="J176" s="1"/>
      <c r="K176" s="1"/>
      <c r="L176" s="1"/>
      <c r="M176" s="1"/>
      <c r="N176" s="1"/>
      <c r="O176" s="1"/>
      <c r="P176" s="1"/>
      <c r="Q176" s="1"/>
      <c r="R176" s="52">
        <v>20556000</v>
      </c>
      <c r="S176" s="11" t="s">
        <v>37</v>
      </c>
      <c r="T176" s="3"/>
    </row>
    <row r="177" spans="1:20" ht="24.75" customHeight="1" thickBot="1">
      <c r="A177" s="84"/>
      <c r="B177" s="14"/>
      <c r="C177" s="1"/>
      <c r="D177" s="1"/>
      <c r="E177" s="1"/>
      <c r="F177" s="32"/>
      <c r="G177" s="1"/>
      <c r="H177" s="32"/>
      <c r="I177" s="32"/>
      <c r="J177" s="1"/>
      <c r="K177" s="1"/>
      <c r="L177" s="1"/>
      <c r="M177" s="1"/>
      <c r="N177" s="1"/>
      <c r="O177" s="1"/>
      <c r="P177" s="1"/>
      <c r="Q177" s="1"/>
      <c r="R177" s="53"/>
      <c r="S177" s="11"/>
      <c r="T177" s="3"/>
    </row>
    <row r="178" spans="1:20" ht="24.75" customHeight="1" thickBot="1">
      <c r="A178" s="84"/>
      <c r="B178" s="14"/>
      <c r="C178" s="1"/>
      <c r="D178" s="1"/>
      <c r="E178" s="1"/>
      <c r="F178" s="32"/>
      <c r="G178" s="1"/>
      <c r="H178" s="32"/>
      <c r="I178" s="32"/>
      <c r="J178" s="1"/>
      <c r="K178" s="1"/>
      <c r="L178" s="1"/>
      <c r="M178" s="1"/>
      <c r="N178" s="1"/>
      <c r="O178" s="1"/>
      <c r="P178" s="1"/>
      <c r="Q178" s="1"/>
      <c r="R178" s="53"/>
      <c r="S178" s="11"/>
      <c r="T178" s="3"/>
    </row>
    <row r="179" spans="1:20" ht="24.75" customHeight="1" thickBot="1">
      <c r="A179" s="84"/>
      <c r="B179" s="14"/>
      <c r="C179" s="1"/>
      <c r="D179" s="1"/>
      <c r="E179" s="1"/>
      <c r="F179" s="32" t="s">
        <v>116</v>
      </c>
      <c r="G179" s="58" t="s">
        <v>877</v>
      </c>
      <c r="H179" s="32" t="s">
        <v>551</v>
      </c>
      <c r="I179" s="32">
        <v>1</v>
      </c>
      <c r="J179" s="1"/>
      <c r="K179" s="1"/>
      <c r="L179" s="1"/>
      <c r="M179" s="1"/>
      <c r="N179" s="1"/>
      <c r="O179" s="1"/>
      <c r="P179" s="1"/>
      <c r="Q179" s="1"/>
      <c r="R179" s="52">
        <v>20556000</v>
      </c>
      <c r="S179" s="11" t="s">
        <v>37</v>
      </c>
      <c r="T179" s="3"/>
    </row>
    <row r="180" spans="1:20" ht="24.75" customHeight="1" thickBot="1">
      <c r="A180" s="84"/>
      <c r="B180" s="23"/>
      <c r="C180" s="23"/>
      <c r="D180" s="23"/>
      <c r="E180" s="1"/>
      <c r="F180" s="35"/>
      <c r="G180" s="1"/>
      <c r="H180" s="35"/>
      <c r="I180" s="35"/>
      <c r="J180" s="1"/>
      <c r="K180" s="1"/>
      <c r="L180" s="1"/>
      <c r="M180" s="1"/>
      <c r="N180" s="1"/>
      <c r="O180" s="1"/>
      <c r="P180" s="1"/>
      <c r="Q180" s="1"/>
      <c r="R180" s="53"/>
      <c r="S180" s="11"/>
      <c r="T180" s="3"/>
    </row>
    <row r="181" spans="1:20" ht="24.75" customHeight="1" thickBot="1">
      <c r="A181" s="84"/>
      <c r="B181" s="23"/>
      <c r="C181" s="23"/>
      <c r="D181" s="23"/>
      <c r="E181" s="1"/>
      <c r="F181" s="35"/>
      <c r="G181" s="1"/>
      <c r="H181" s="35"/>
      <c r="I181" s="35"/>
      <c r="J181" s="1"/>
      <c r="K181" s="1"/>
      <c r="L181" s="1"/>
      <c r="M181" s="1"/>
      <c r="N181" s="1"/>
      <c r="O181" s="1"/>
      <c r="P181" s="1"/>
      <c r="Q181" s="1"/>
      <c r="R181" s="53"/>
      <c r="S181" s="11"/>
      <c r="T181" s="3"/>
    </row>
    <row r="182" spans="1:20" ht="24.75" customHeight="1" thickBot="1">
      <c r="A182" s="84"/>
      <c r="B182" s="31" t="s">
        <v>92</v>
      </c>
      <c r="C182" s="32" t="s">
        <v>93</v>
      </c>
      <c r="D182" s="33">
        <v>75</v>
      </c>
      <c r="E182" s="4">
        <v>50</v>
      </c>
      <c r="F182" s="22"/>
      <c r="G182" s="1"/>
      <c r="H182" s="1"/>
      <c r="I182" s="2"/>
      <c r="J182" s="1"/>
      <c r="K182" s="1"/>
      <c r="L182" s="1"/>
      <c r="M182" s="1"/>
      <c r="N182" s="1"/>
      <c r="O182" s="1"/>
      <c r="P182" s="1"/>
      <c r="Q182" s="1"/>
      <c r="R182" s="53"/>
      <c r="S182" s="11" t="s">
        <v>37</v>
      </c>
      <c r="T182" s="3"/>
    </row>
    <row r="183" spans="1:20" ht="24.75" customHeight="1" thickBot="1">
      <c r="A183" s="84"/>
      <c r="B183" s="14"/>
      <c r="C183" s="1"/>
      <c r="D183" s="1"/>
      <c r="E183" s="1"/>
      <c r="F183" s="32" t="s">
        <v>98</v>
      </c>
      <c r="G183" s="58" t="s">
        <v>873</v>
      </c>
      <c r="H183" s="32" t="s">
        <v>552</v>
      </c>
      <c r="I183" s="32">
        <v>0</v>
      </c>
      <c r="J183" s="1"/>
      <c r="K183" s="1"/>
      <c r="L183" s="1"/>
      <c r="M183" s="1"/>
      <c r="N183" s="1"/>
      <c r="O183" s="1"/>
      <c r="P183" s="1"/>
      <c r="Q183" s="1"/>
      <c r="R183" s="53"/>
      <c r="S183" s="11" t="s">
        <v>37</v>
      </c>
      <c r="T183" s="3"/>
    </row>
    <row r="184" spans="1:20" ht="24.75" customHeight="1" thickBot="1">
      <c r="A184" s="84"/>
      <c r="B184" s="14"/>
      <c r="C184" s="1"/>
      <c r="D184" s="1"/>
      <c r="E184" s="1"/>
      <c r="F184" s="32"/>
      <c r="G184" s="1"/>
      <c r="H184" s="32"/>
      <c r="I184" s="32"/>
      <c r="J184" s="1"/>
      <c r="K184" s="1"/>
      <c r="L184" s="1"/>
      <c r="M184" s="1"/>
      <c r="N184" s="1"/>
      <c r="O184" s="1"/>
      <c r="P184" s="1"/>
      <c r="Q184" s="1"/>
      <c r="R184" s="53"/>
      <c r="S184" s="11"/>
      <c r="T184" s="3"/>
    </row>
    <row r="185" spans="1:20" ht="24.75" customHeight="1" thickBot="1">
      <c r="A185" s="84"/>
      <c r="B185" s="14"/>
      <c r="C185" s="1"/>
      <c r="D185" s="1"/>
      <c r="E185" s="1"/>
      <c r="F185" s="32"/>
      <c r="G185" s="1"/>
      <c r="H185" s="32"/>
      <c r="I185" s="32"/>
      <c r="J185" s="1"/>
      <c r="K185" s="1"/>
      <c r="L185" s="1"/>
      <c r="M185" s="1"/>
      <c r="N185" s="1"/>
      <c r="O185" s="1"/>
      <c r="P185" s="1"/>
      <c r="Q185" s="1"/>
      <c r="R185" s="53"/>
      <c r="S185" s="11"/>
      <c r="T185" s="3"/>
    </row>
    <row r="186" spans="1:20" ht="24.75" customHeight="1" thickBot="1">
      <c r="A186" s="84"/>
      <c r="B186" s="14"/>
      <c r="C186" s="1"/>
      <c r="D186" s="1"/>
      <c r="E186" s="1"/>
      <c r="F186" s="32"/>
      <c r="G186" s="1"/>
      <c r="H186" s="32"/>
      <c r="I186" s="32"/>
      <c r="J186" s="1"/>
      <c r="K186" s="1"/>
      <c r="L186" s="1"/>
      <c r="M186" s="1"/>
      <c r="N186" s="1"/>
      <c r="O186" s="1"/>
      <c r="P186" s="1"/>
      <c r="Q186" s="1"/>
      <c r="R186" s="53"/>
      <c r="S186" s="11"/>
      <c r="T186" s="3"/>
    </row>
    <row r="187" spans="1:20" ht="24.75" customHeight="1" thickBot="1">
      <c r="A187" s="84"/>
      <c r="B187" s="14"/>
      <c r="C187" s="1"/>
      <c r="D187" s="1"/>
      <c r="E187" s="1"/>
      <c r="F187" s="32"/>
      <c r="G187" s="1"/>
      <c r="H187" s="32"/>
      <c r="I187" s="32"/>
      <c r="J187" s="1"/>
      <c r="K187" s="1"/>
      <c r="L187" s="1"/>
      <c r="M187" s="1"/>
      <c r="N187" s="1"/>
      <c r="O187" s="1"/>
      <c r="P187" s="1"/>
      <c r="Q187" s="1"/>
      <c r="R187" s="53"/>
      <c r="S187" s="11"/>
      <c r="T187" s="3"/>
    </row>
    <row r="188" spans="1:20" ht="24.75" customHeight="1" thickBot="1">
      <c r="A188" s="84"/>
      <c r="B188" s="14"/>
      <c r="C188" s="1"/>
      <c r="D188" s="1"/>
      <c r="E188" s="1"/>
      <c r="F188" s="32" t="s">
        <v>99</v>
      </c>
      <c r="G188" s="12" t="s">
        <v>876</v>
      </c>
      <c r="H188" s="32" t="s">
        <v>553</v>
      </c>
      <c r="I188" s="32">
        <v>100</v>
      </c>
      <c r="J188" s="1"/>
      <c r="K188" s="1"/>
      <c r="L188" s="1"/>
      <c r="M188" s="1"/>
      <c r="N188" s="1"/>
      <c r="O188" s="1"/>
      <c r="P188" s="1"/>
      <c r="Q188" s="1"/>
      <c r="R188" s="52" t="s">
        <v>878</v>
      </c>
      <c r="S188" s="11" t="s">
        <v>37</v>
      </c>
      <c r="T188" s="3"/>
    </row>
    <row r="189" spans="1:20" ht="24.75" customHeight="1" thickBot="1">
      <c r="A189" s="84"/>
      <c r="B189" s="14"/>
      <c r="C189" s="1"/>
      <c r="D189" s="1"/>
      <c r="E189" s="1"/>
      <c r="F189" s="32"/>
      <c r="G189" s="1"/>
      <c r="H189" s="32"/>
      <c r="I189" s="32"/>
      <c r="J189" s="1"/>
      <c r="K189" s="1"/>
      <c r="L189" s="1"/>
      <c r="M189" s="1"/>
      <c r="N189" s="1"/>
      <c r="O189" s="1"/>
      <c r="P189" s="1"/>
      <c r="Q189" s="1"/>
      <c r="R189" s="53"/>
      <c r="S189" s="11"/>
      <c r="T189" s="3"/>
    </row>
    <row r="190" spans="1:20" ht="24.75" customHeight="1" thickBot="1">
      <c r="A190" s="92"/>
      <c r="B190" s="16"/>
      <c r="C190" s="26"/>
      <c r="D190" s="26"/>
      <c r="E190" s="26"/>
      <c r="F190" s="93"/>
      <c r="G190" s="26"/>
      <c r="H190" s="93"/>
      <c r="I190" s="93"/>
      <c r="J190" s="26"/>
      <c r="K190" s="26"/>
      <c r="L190" s="26"/>
      <c r="M190" s="26"/>
      <c r="N190" s="26"/>
      <c r="O190" s="26"/>
      <c r="P190" s="26"/>
      <c r="Q190" s="26"/>
      <c r="R190" s="61"/>
      <c r="S190" s="27"/>
      <c r="T190" s="28"/>
    </row>
    <row r="191" spans="1:20" ht="24.75" customHeight="1" thickBot="1">
      <c r="A191" s="29"/>
      <c r="B191" s="29"/>
      <c r="C191" s="29"/>
      <c r="D191" s="29"/>
      <c r="E191" s="29"/>
      <c r="F191" s="94" t="s">
        <v>100</v>
      </c>
      <c r="G191" s="58" t="s">
        <v>873</v>
      </c>
      <c r="H191" s="94" t="s">
        <v>554</v>
      </c>
      <c r="I191" s="94">
        <v>1</v>
      </c>
      <c r="J191" s="29"/>
      <c r="K191" s="29"/>
      <c r="L191" s="29"/>
      <c r="M191" s="29"/>
      <c r="N191" s="29"/>
      <c r="O191" s="29"/>
      <c r="P191" s="29"/>
      <c r="Q191" s="29"/>
      <c r="R191" s="62"/>
      <c r="S191" s="30" t="s">
        <v>37</v>
      </c>
      <c r="T191" s="29"/>
    </row>
    <row r="192" spans="1:20" ht="24.75" customHeight="1" thickBot="1">
      <c r="A192" s="29"/>
      <c r="B192" s="29"/>
      <c r="C192" s="29"/>
      <c r="D192" s="29"/>
      <c r="E192" s="29"/>
      <c r="F192" s="94"/>
      <c r="G192" s="29"/>
      <c r="H192" s="94"/>
      <c r="I192" s="94"/>
      <c r="J192" s="29"/>
      <c r="K192" s="29"/>
      <c r="L192" s="29"/>
      <c r="M192" s="29"/>
      <c r="N192" s="29"/>
      <c r="O192" s="29"/>
      <c r="P192" s="29"/>
      <c r="Q192" s="29"/>
      <c r="R192" s="62"/>
      <c r="S192" s="30"/>
      <c r="T192" s="29"/>
    </row>
    <row r="193" spans="1:20" ht="24.75" customHeight="1" thickBot="1">
      <c r="A193" s="29"/>
      <c r="B193" s="29"/>
      <c r="C193" s="29"/>
      <c r="D193" s="29"/>
      <c r="E193" s="29"/>
      <c r="F193" s="94"/>
      <c r="G193" s="29"/>
      <c r="H193" s="94"/>
      <c r="I193" s="94"/>
      <c r="J193" s="29"/>
      <c r="K193" s="29"/>
      <c r="L193" s="29"/>
      <c r="M193" s="29"/>
      <c r="N193" s="29"/>
      <c r="O193" s="29"/>
      <c r="P193" s="29"/>
      <c r="Q193" s="29"/>
      <c r="R193" s="62"/>
      <c r="S193" s="30"/>
      <c r="T193" s="29"/>
    </row>
  </sheetData>
  <sheetProtection/>
  <mergeCells count="20">
    <mergeCell ref="T14:T16"/>
    <mergeCell ref="K10:R10"/>
    <mergeCell ref="A2:T2"/>
    <mergeCell ref="A3:T3"/>
    <mergeCell ref="A4:T4"/>
    <mergeCell ref="A5:T5"/>
    <mergeCell ref="J6:Q6"/>
    <mergeCell ref="S6:T6"/>
    <mergeCell ref="A7:J7"/>
    <mergeCell ref="P7:Q7"/>
    <mergeCell ref="A8:J8"/>
    <mergeCell ref="A14:J14"/>
    <mergeCell ref="K14:R14"/>
    <mergeCell ref="S14:S16"/>
    <mergeCell ref="F11:J11"/>
    <mergeCell ref="K11:R12"/>
    <mergeCell ref="S11:T12"/>
    <mergeCell ref="F12:J12"/>
    <mergeCell ref="F10:J10"/>
    <mergeCell ref="S10:T10"/>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20.xml><?xml version="1.0" encoding="utf-8"?>
<worksheet xmlns="http://schemas.openxmlformats.org/spreadsheetml/2006/main" xmlns:r="http://schemas.openxmlformats.org/officeDocument/2006/relationships">
  <dimension ref="A2:T41"/>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463</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464</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465</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466</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467</v>
      </c>
      <c r="C19" s="32" t="s">
        <v>468</v>
      </c>
      <c r="D19" s="33">
        <v>30</v>
      </c>
      <c r="E19" s="33">
        <v>25</v>
      </c>
      <c r="F19" s="20"/>
      <c r="G19" s="6"/>
      <c r="H19" s="6"/>
      <c r="I19" s="7"/>
      <c r="J19" s="5"/>
      <c r="K19" s="5"/>
      <c r="L19" s="5"/>
      <c r="M19" s="5"/>
      <c r="N19" s="5"/>
      <c r="O19" s="5"/>
      <c r="P19" s="5"/>
      <c r="Q19" s="8"/>
      <c r="R19" s="8"/>
      <c r="S19" s="9"/>
      <c r="T19" s="10"/>
    </row>
    <row r="20" spans="1:20" ht="24.75" customHeight="1" thickBot="1">
      <c r="A20" s="84"/>
      <c r="B20" s="14"/>
      <c r="C20" s="1"/>
      <c r="D20" s="1"/>
      <c r="E20" s="1"/>
      <c r="F20" s="32" t="s">
        <v>469</v>
      </c>
      <c r="G20" s="49" t="s">
        <v>809</v>
      </c>
      <c r="H20" s="32" t="s">
        <v>697</v>
      </c>
      <c r="I20" s="32">
        <v>1</v>
      </c>
      <c r="J20" s="1"/>
      <c r="K20" s="1"/>
      <c r="L20" s="1"/>
      <c r="M20" s="1"/>
      <c r="N20" s="1"/>
      <c r="O20" s="1"/>
      <c r="P20" s="1"/>
      <c r="Q20" s="1"/>
      <c r="R20" s="1"/>
      <c r="S20" s="11" t="s">
        <v>203</v>
      </c>
      <c r="T20" s="3"/>
    </row>
    <row r="21" spans="1:20" ht="24.75" customHeight="1" thickBot="1">
      <c r="A21" s="84"/>
      <c r="B21" s="14"/>
      <c r="C21" s="1"/>
      <c r="D21" s="1"/>
      <c r="E21" s="1"/>
      <c r="F21" s="32"/>
      <c r="G21" s="89" t="s">
        <v>810</v>
      </c>
      <c r="H21" s="32"/>
      <c r="I21" s="32"/>
      <c r="J21" s="1"/>
      <c r="K21" s="1"/>
      <c r="L21" s="1">
        <v>4600000</v>
      </c>
      <c r="M21" s="1"/>
      <c r="N21" s="1"/>
      <c r="O21" s="1"/>
      <c r="P21" s="1"/>
      <c r="Q21" s="1"/>
      <c r="R21" s="1"/>
      <c r="S21" s="11"/>
      <c r="T21" s="3"/>
    </row>
    <row r="22" spans="1:20" ht="24.75" customHeight="1" thickBot="1">
      <c r="A22" s="84"/>
      <c r="B22" s="14"/>
      <c r="C22" s="1"/>
      <c r="D22" s="1"/>
      <c r="E22" s="1"/>
      <c r="F22" s="32"/>
      <c r="G22" s="26"/>
      <c r="H22" s="32"/>
      <c r="I22" s="32"/>
      <c r="J22" s="1"/>
      <c r="K22" s="1"/>
      <c r="L22" s="1"/>
      <c r="M22" s="1"/>
      <c r="N22" s="1"/>
      <c r="O22" s="1"/>
      <c r="P22" s="1"/>
      <c r="Q22" s="1"/>
      <c r="R22" s="1"/>
      <c r="S22" s="11"/>
      <c r="T22" s="3"/>
    </row>
    <row r="23" spans="1:20" ht="24.75" customHeight="1" thickBot="1">
      <c r="A23" s="84"/>
      <c r="B23" s="14"/>
      <c r="C23" s="1"/>
      <c r="D23" s="1"/>
      <c r="E23" s="1"/>
      <c r="F23" s="32" t="s">
        <v>470</v>
      </c>
      <c r="G23" s="97" t="s">
        <v>811</v>
      </c>
      <c r="H23" s="32" t="s">
        <v>698</v>
      </c>
      <c r="I23" s="32">
        <v>100</v>
      </c>
      <c r="J23" s="116">
        <v>1</v>
      </c>
      <c r="K23" s="96">
        <v>10000000</v>
      </c>
      <c r="L23" s="96">
        <v>9000000</v>
      </c>
      <c r="M23" s="1"/>
      <c r="N23" s="1"/>
      <c r="O23" s="1"/>
      <c r="P23" s="1"/>
      <c r="Q23" s="1"/>
      <c r="R23" s="96">
        <f>K23+L23</f>
        <v>19000000</v>
      </c>
      <c r="S23" s="11" t="s">
        <v>203</v>
      </c>
      <c r="T23" s="3"/>
    </row>
    <row r="24" spans="1:20" ht="24.75" customHeight="1" thickBot="1">
      <c r="A24" s="84"/>
      <c r="B24" s="14"/>
      <c r="C24" s="1"/>
      <c r="D24" s="1"/>
      <c r="E24" s="1"/>
      <c r="F24" s="32"/>
      <c r="G24" s="97" t="s">
        <v>812</v>
      </c>
      <c r="H24" s="32"/>
      <c r="I24" s="32"/>
      <c r="J24" s="1"/>
      <c r="K24" s="96">
        <v>2933333</v>
      </c>
      <c r="L24" s="96">
        <v>12566667</v>
      </c>
      <c r="M24" s="96"/>
      <c r="N24" s="96"/>
      <c r="O24" s="96"/>
      <c r="P24" s="96"/>
      <c r="Q24" s="96"/>
      <c r="R24" s="96">
        <f>K24+L24</f>
        <v>15500000</v>
      </c>
      <c r="S24" s="11"/>
      <c r="T24" s="3"/>
    </row>
    <row r="25" spans="1:20" ht="24.75" customHeight="1" thickBot="1">
      <c r="A25" s="84"/>
      <c r="B25" s="14"/>
      <c r="C25" s="1"/>
      <c r="D25" s="1"/>
      <c r="E25" s="1"/>
      <c r="F25" s="32"/>
      <c r="G25" s="99" t="s">
        <v>813</v>
      </c>
      <c r="H25" s="32"/>
      <c r="I25" s="32"/>
      <c r="J25" s="1"/>
      <c r="K25" s="96"/>
      <c r="L25" s="96">
        <v>15000000</v>
      </c>
      <c r="M25" s="96"/>
      <c r="N25" s="96"/>
      <c r="O25" s="96"/>
      <c r="P25" s="96"/>
      <c r="Q25" s="96"/>
      <c r="R25" s="96">
        <f>L25</f>
        <v>15000000</v>
      </c>
      <c r="S25" s="11"/>
      <c r="T25" s="3"/>
    </row>
    <row r="26" spans="1:20" ht="24.75" customHeight="1" thickBot="1">
      <c r="A26" s="84"/>
      <c r="B26" s="14"/>
      <c r="C26" s="1"/>
      <c r="D26" s="1"/>
      <c r="E26" s="1"/>
      <c r="F26" s="32"/>
      <c r="G26" s="99" t="s">
        <v>814</v>
      </c>
      <c r="H26" s="32"/>
      <c r="I26" s="32"/>
      <c r="J26" s="1"/>
      <c r="K26" s="96"/>
      <c r="L26" s="96">
        <v>14000000</v>
      </c>
      <c r="M26" s="96"/>
      <c r="N26" s="96"/>
      <c r="O26" s="96"/>
      <c r="P26" s="96"/>
      <c r="Q26" s="96"/>
      <c r="R26" s="96">
        <f>L26</f>
        <v>14000000</v>
      </c>
      <c r="S26" s="11"/>
      <c r="T26" s="3"/>
    </row>
    <row r="27" spans="1:20" ht="24.75" customHeight="1" thickBot="1">
      <c r="A27" s="84"/>
      <c r="B27" s="14"/>
      <c r="C27" s="1"/>
      <c r="D27" s="1"/>
      <c r="E27" s="1"/>
      <c r="F27" s="32"/>
      <c r="G27" s="99" t="s">
        <v>815</v>
      </c>
      <c r="H27" s="32"/>
      <c r="I27" s="32"/>
      <c r="J27" s="26"/>
      <c r="K27" s="26"/>
      <c r="L27" s="104">
        <v>4400000</v>
      </c>
      <c r="M27" s="26"/>
      <c r="N27" s="26"/>
      <c r="O27" s="26"/>
      <c r="P27" s="26"/>
      <c r="Q27" s="26"/>
      <c r="R27" s="104">
        <f>L27</f>
        <v>4400000</v>
      </c>
      <c r="S27" s="11"/>
      <c r="T27" s="3"/>
    </row>
    <row r="28" spans="1:20" ht="24.75" customHeight="1" thickBot="1">
      <c r="A28" s="84"/>
      <c r="B28" s="14"/>
      <c r="C28" s="1"/>
      <c r="D28" s="1"/>
      <c r="E28" s="1"/>
      <c r="F28" s="32" t="s">
        <v>471</v>
      </c>
      <c r="G28" s="124" t="s">
        <v>799</v>
      </c>
      <c r="H28" s="32" t="s">
        <v>699</v>
      </c>
      <c r="I28" s="32">
        <v>0</v>
      </c>
      <c r="J28" s="5">
        <v>0</v>
      </c>
      <c r="K28" s="5"/>
      <c r="L28" s="5"/>
      <c r="M28" s="5"/>
      <c r="N28" s="5"/>
      <c r="O28" s="5"/>
      <c r="P28" s="5"/>
      <c r="Q28" s="5"/>
      <c r="R28" s="5"/>
      <c r="S28" s="11" t="s">
        <v>203</v>
      </c>
      <c r="T28" s="3"/>
    </row>
    <row r="29" spans="1:20" ht="24.75" customHeight="1" thickBot="1">
      <c r="A29" s="84"/>
      <c r="B29" s="14"/>
      <c r="C29" s="1"/>
      <c r="D29" s="1"/>
      <c r="E29" s="1"/>
      <c r="F29" s="32"/>
      <c r="G29" s="2"/>
      <c r="H29" s="32"/>
      <c r="I29" s="32"/>
      <c r="J29" s="1"/>
      <c r="K29" s="1"/>
      <c r="L29" s="1"/>
      <c r="M29" s="1"/>
      <c r="N29" s="1"/>
      <c r="O29" s="1"/>
      <c r="P29" s="1"/>
      <c r="Q29" s="1"/>
      <c r="R29" s="1"/>
      <c r="S29" s="11"/>
      <c r="T29" s="3"/>
    </row>
    <row r="30" spans="1:20" ht="24.75" customHeight="1" thickBot="1">
      <c r="A30" s="84"/>
      <c r="B30" s="14"/>
      <c r="C30" s="1"/>
      <c r="D30" s="1"/>
      <c r="E30" s="1"/>
      <c r="F30" s="32"/>
      <c r="G30" s="2"/>
      <c r="H30" s="32"/>
      <c r="I30" s="32"/>
      <c r="J30" s="1"/>
      <c r="K30" s="1"/>
      <c r="L30" s="1"/>
      <c r="M30" s="1"/>
      <c r="N30" s="1"/>
      <c r="O30" s="1"/>
      <c r="P30" s="1"/>
      <c r="Q30" s="1"/>
      <c r="R30" s="1"/>
      <c r="S30" s="11"/>
      <c r="T30" s="3"/>
    </row>
    <row r="31" spans="1:20" ht="24.75" customHeight="1" thickBot="1">
      <c r="A31" s="84"/>
      <c r="B31" s="14"/>
      <c r="C31" s="1"/>
      <c r="D31" s="1"/>
      <c r="E31" s="1"/>
      <c r="F31" s="32" t="s">
        <v>472</v>
      </c>
      <c r="G31" s="125" t="s">
        <v>799</v>
      </c>
      <c r="H31" s="32" t="s">
        <v>700</v>
      </c>
      <c r="I31" s="32">
        <v>0</v>
      </c>
      <c r="J31" s="1">
        <v>0</v>
      </c>
      <c r="K31" s="1"/>
      <c r="L31" s="1"/>
      <c r="M31" s="1"/>
      <c r="N31" s="1"/>
      <c r="O31" s="1"/>
      <c r="P31" s="1"/>
      <c r="Q31" s="1"/>
      <c r="R31" s="1"/>
      <c r="S31" s="11" t="s">
        <v>203</v>
      </c>
      <c r="T31" s="3"/>
    </row>
    <row r="32" spans="1:20" ht="24.75" customHeight="1" thickBot="1">
      <c r="A32" s="84"/>
      <c r="B32" s="14"/>
      <c r="C32" s="1"/>
      <c r="D32" s="1"/>
      <c r="E32" s="1"/>
      <c r="F32" s="32"/>
      <c r="G32" s="1"/>
      <c r="H32" s="32"/>
      <c r="I32" s="32"/>
      <c r="J32" s="1"/>
      <c r="K32" s="1"/>
      <c r="L32" s="1"/>
      <c r="M32" s="1"/>
      <c r="N32" s="1"/>
      <c r="O32" s="1"/>
      <c r="P32" s="1"/>
      <c r="Q32" s="1"/>
      <c r="R32" s="1"/>
      <c r="S32" s="11"/>
      <c r="T32" s="3"/>
    </row>
    <row r="33" spans="1:20" ht="24.75" customHeight="1" thickBot="1">
      <c r="A33" s="84"/>
      <c r="B33" s="14"/>
      <c r="C33" s="1"/>
      <c r="D33" s="1"/>
      <c r="E33" s="1"/>
      <c r="F33" s="32"/>
      <c r="G33" s="1"/>
      <c r="H33" s="32"/>
      <c r="I33" s="32"/>
      <c r="J33" s="1"/>
      <c r="K33" s="1"/>
      <c r="L33" s="1"/>
      <c r="M33" s="1"/>
      <c r="N33" s="1"/>
      <c r="O33" s="1"/>
      <c r="P33" s="1"/>
      <c r="Q33" s="1"/>
      <c r="R33" s="1"/>
      <c r="S33" s="11"/>
      <c r="T33" s="3"/>
    </row>
    <row r="34" spans="1:20" ht="24.75" customHeight="1" thickBot="1">
      <c r="A34" s="84"/>
      <c r="B34" s="14"/>
      <c r="C34" s="1"/>
      <c r="D34" s="1"/>
      <c r="E34" s="1"/>
      <c r="F34" s="32" t="s">
        <v>473</v>
      </c>
      <c r="G34" s="126" t="s">
        <v>816</v>
      </c>
      <c r="H34" s="32" t="s">
        <v>701</v>
      </c>
      <c r="I34" s="32">
        <v>1</v>
      </c>
      <c r="J34" s="1">
        <v>100</v>
      </c>
      <c r="K34" s="1"/>
      <c r="L34" s="1"/>
      <c r="M34" s="1"/>
      <c r="N34" s="1"/>
      <c r="O34" s="1"/>
      <c r="P34" s="1"/>
      <c r="Q34" s="1"/>
      <c r="R34" s="1"/>
      <c r="S34" s="11" t="s">
        <v>203</v>
      </c>
      <c r="T34" s="3"/>
    </row>
    <row r="35" spans="1:20" ht="24.75" customHeight="1" thickBot="1">
      <c r="A35" s="84"/>
      <c r="B35" s="14"/>
      <c r="C35" s="1"/>
      <c r="D35" s="1"/>
      <c r="E35" s="1"/>
      <c r="F35" s="32"/>
      <c r="G35" s="126"/>
      <c r="H35" s="32"/>
      <c r="I35" s="32"/>
      <c r="J35" s="1"/>
      <c r="K35" s="1"/>
      <c r="L35" s="1"/>
      <c r="M35" s="1"/>
      <c r="N35" s="1"/>
      <c r="O35" s="1"/>
      <c r="P35" s="1"/>
      <c r="Q35" s="1"/>
      <c r="R35" s="1"/>
      <c r="S35" s="12"/>
      <c r="T35" s="3"/>
    </row>
    <row r="36" spans="1:20" ht="24.75" customHeight="1" thickBot="1">
      <c r="A36" s="84"/>
      <c r="B36" s="14"/>
      <c r="C36" s="1"/>
      <c r="D36" s="1"/>
      <c r="E36" s="1"/>
      <c r="F36" s="32"/>
      <c r="G36" s="1"/>
      <c r="H36" s="32"/>
      <c r="I36" s="32"/>
      <c r="J36" s="1"/>
      <c r="K36" s="1"/>
      <c r="L36" s="1"/>
      <c r="M36" s="1"/>
      <c r="N36" s="1"/>
      <c r="O36" s="1"/>
      <c r="P36" s="1"/>
      <c r="Q36" s="1"/>
      <c r="R36" s="1"/>
      <c r="S36" s="12"/>
      <c r="T36" s="3"/>
    </row>
    <row r="37" spans="7:18" ht="13.5" thickBot="1">
      <c r="G37" s="1"/>
      <c r="J37" s="1"/>
      <c r="K37" s="1"/>
      <c r="L37" s="1"/>
      <c r="M37" s="1"/>
      <c r="N37" s="1"/>
      <c r="O37" s="1"/>
      <c r="P37" s="1"/>
      <c r="Q37" s="1"/>
      <c r="R37" s="1"/>
    </row>
    <row r="41" ht="12.75">
      <c r="F41" s="40">
        <v>0</v>
      </c>
    </row>
  </sheetData>
  <sheetProtection/>
  <mergeCells count="20">
    <mergeCell ref="F13:J13"/>
    <mergeCell ref="K13:R14"/>
    <mergeCell ref="S13:T14"/>
    <mergeCell ref="F14:J14"/>
    <mergeCell ref="A16:J16"/>
    <mergeCell ref="K16:R16"/>
    <mergeCell ref="S16:S18"/>
    <mergeCell ref="T16:T18"/>
    <mergeCell ref="A2:T2"/>
    <mergeCell ref="A3:T3"/>
    <mergeCell ref="A4:T4"/>
    <mergeCell ref="A5:T5"/>
    <mergeCell ref="J6:Q6"/>
    <mergeCell ref="S12:T12"/>
    <mergeCell ref="S6:T6"/>
    <mergeCell ref="A7:J7"/>
    <mergeCell ref="P7:Q7"/>
    <mergeCell ref="A8:J8"/>
    <mergeCell ref="F12:J12"/>
    <mergeCell ref="K12:R12"/>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21.xml><?xml version="1.0" encoding="utf-8"?>
<worksheet xmlns="http://schemas.openxmlformats.org/spreadsheetml/2006/main" xmlns:r="http://schemas.openxmlformats.org/officeDocument/2006/relationships">
  <dimension ref="A2:T33"/>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474</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464</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475</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476</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477</v>
      </c>
      <c r="C19" s="32" t="s">
        <v>480</v>
      </c>
      <c r="D19" s="33">
        <v>100</v>
      </c>
      <c r="E19" s="33">
        <v>100</v>
      </c>
      <c r="F19" s="20"/>
      <c r="G19" s="6"/>
      <c r="H19" s="6"/>
      <c r="I19" s="7"/>
      <c r="J19" s="5"/>
      <c r="K19" s="5"/>
      <c r="L19" s="5"/>
      <c r="M19" s="5"/>
      <c r="N19" s="5"/>
      <c r="O19" s="5"/>
      <c r="P19" s="5"/>
      <c r="Q19" s="8"/>
      <c r="R19" s="8"/>
      <c r="S19" s="9"/>
      <c r="T19" s="10"/>
    </row>
    <row r="20" spans="1:20" ht="24.75" customHeight="1" thickBot="1">
      <c r="A20" s="84"/>
      <c r="B20" s="14"/>
      <c r="C20" s="1"/>
      <c r="D20" s="1"/>
      <c r="E20" s="1"/>
      <c r="F20" s="32" t="s">
        <v>481</v>
      </c>
      <c r="G20" s="101" t="s">
        <v>817</v>
      </c>
      <c r="H20" s="32" t="str">
        <f>+VLOOKUP(F20,'[1]F4'!$T$27:$Z$477,5,FALSE)</f>
        <v>NO DE CAPACITACIONES REALIZADAS</v>
      </c>
      <c r="I20" s="32">
        <f>+VLOOKUP(F20,'[1]F4'!$T$27:$Z$477,7,FALSE)</f>
        <v>1</v>
      </c>
      <c r="J20" s="1"/>
      <c r="K20" s="1"/>
      <c r="L20" s="1"/>
      <c r="M20" s="1"/>
      <c r="N20" s="1"/>
      <c r="O20" s="1"/>
      <c r="P20" s="1"/>
      <c r="Q20" s="1"/>
      <c r="R20" s="1"/>
      <c r="S20" s="11" t="s">
        <v>203</v>
      </c>
      <c r="T20" s="3"/>
    </row>
    <row r="21" spans="1:20" ht="24.75" customHeight="1" thickBot="1">
      <c r="A21" s="84"/>
      <c r="B21" s="14"/>
      <c r="C21" s="1"/>
      <c r="D21" s="1"/>
      <c r="E21" s="1"/>
      <c r="F21" s="32"/>
      <c r="G21" s="1"/>
      <c r="H21" s="32"/>
      <c r="I21" s="32"/>
      <c r="J21" s="1"/>
      <c r="K21" s="1"/>
      <c r="L21" s="1"/>
      <c r="M21" s="1"/>
      <c r="N21" s="1"/>
      <c r="O21" s="1"/>
      <c r="P21" s="1"/>
      <c r="Q21" s="1"/>
      <c r="R21" s="1"/>
      <c r="S21" s="11"/>
      <c r="T21" s="3"/>
    </row>
    <row r="22" spans="1:20" ht="24.75" customHeight="1" thickBot="1">
      <c r="A22" s="84"/>
      <c r="B22" s="14"/>
      <c r="C22" s="1"/>
      <c r="D22" s="1"/>
      <c r="E22" s="1"/>
      <c r="F22" s="32"/>
      <c r="G22" s="1"/>
      <c r="H22" s="32"/>
      <c r="I22" s="32"/>
      <c r="J22" s="1"/>
      <c r="K22" s="1"/>
      <c r="L22" s="1"/>
      <c r="M22" s="1"/>
      <c r="N22" s="1"/>
      <c r="O22" s="1"/>
      <c r="P22" s="1"/>
      <c r="Q22" s="1"/>
      <c r="R22" s="1"/>
      <c r="S22" s="11"/>
      <c r="T22" s="3"/>
    </row>
    <row r="23" spans="1:20" ht="24.75" customHeight="1" thickBot="1">
      <c r="A23" s="84"/>
      <c r="B23" s="14"/>
      <c r="C23" s="1"/>
      <c r="D23" s="1"/>
      <c r="E23" s="1"/>
      <c r="F23" s="32" t="s">
        <v>482</v>
      </c>
      <c r="G23" s="49" t="s">
        <v>818</v>
      </c>
      <c r="H23" s="32" t="str">
        <f>+VLOOKUP(F23,'[1]F4'!$T$27:$Z$477,5,FALSE)</f>
        <v>NO DE OFERTAS REALIZADAS</v>
      </c>
      <c r="I23" s="32">
        <f>+VLOOKUP(F23,'[1]F4'!$T$27:$Z$477,7,FALSE)</f>
        <v>1</v>
      </c>
      <c r="J23" s="1"/>
      <c r="K23" s="1"/>
      <c r="L23" s="1"/>
      <c r="M23" s="1"/>
      <c r="N23" s="1"/>
      <c r="O23" s="1"/>
      <c r="P23" s="1"/>
      <c r="Q23" s="1"/>
      <c r="R23" s="1"/>
      <c r="S23" s="11" t="s">
        <v>203</v>
      </c>
      <c r="T23" s="3"/>
    </row>
    <row r="24" spans="1:20" ht="24.75" customHeight="1" thickBot="1">
      <c r="A24" s="84"/>
      <c r="B24" s="14"/>
      <c r="C24" s="1"/>
      <c r="D24" s="1"/>
      <c r="E24" s="1"/>
      <c r="F24" s="32"/>
      <c r="G24" s="1"/>
      <c r="H24" s="32"/>
      <c r="I24" s="32"/>
      <c r="J24" s="1"/>
      <c r="K24" s="1"/>
      <c r="L24" s="1"/>
      <c r="M24" s="1"/>
      <c r="N24" s="1"/>
      <c r="O24" s="1"/>
      <c r="P24" s="1"/>
      <c r="Q24" s="1"/>
      <c r="R24" s="1"/>
      <c r="S24" s="11"/>
      <c r="T24" s="3"/>
    </row>
    <row r="25" spans="1:20" ht="24.75" customHeight="1" thickBot="1">
      <c r="A25" s="84"/>
      <c r="B25" s="14"/>
      <c r="C25" s="1"/>
      <c r="D25" s="1"/>
      <c r="E25" s="1"/>
      <c r="F25" s="32"/>
      <c r="G25" s="1"/>
      <c r="H25" s="32"/>
      <c r="I25" s="32"/>
      <c r="J25" s="1"/>
      <c r="K25" s="1"/>
      <c r="L25" s="1"/>
      <c r="M25" s="1"/>
      <c r="N25" s="1"/>
      <c r="O25" s="1"/>
      <c r="P25" s="1"/>
      <c r="Q25" s="1"/>
      <c r="R25" s="1"/>
      <c r="S25" s="11"/>
      <c r="T25" s="3"/>
    </row>
    <row r="26" spans="1:20" ht="24.75" customHeight="1" thickBot="1">
      <c r="A26" s="84"/>
      <c r="B26" s="31" t="s">
        <v>478</v>
      </c>
      <c r="C26" s="32" t="s">
        <v>480</v>
      </c>
      <c r="D26" s="33">
        <v>100</v>
      </c>
      <c r="E26" s="1">
        <v>100</v>
      </c>
      <c r="F26" s="32"/>
      <c r="G26" s="1"/>
      <c r="H26" s="32"/>
      <c r="I26" s="32"/>
      <c r="J26" s="1"/>
      <c r="K26" s="1"/>
      <c r="L26" s="1"/>
      <c r="M26" s="1"/>
      <c r="N26" s="1"/>
      <c r="O26" s="1"/>
      <c r="P26" s="1"/>
      <c r="Q26" s="1"/>
      <c r="R26" s="1"/>
      <c r="S26" s="11"/>
      <c r="T26" s="3"/>
    </row>
    <row r="27" spans="1:20" ht="24.75" customHeight="1" thickBot="1">
      <c r="A27" s="84"/>
      <c r="B27" s="14"/>
      <c r="C27" s="1"/>
      <c r="D27" s="1"/>
      <c r="E27" s="1"/>
      <c r="F27" s="32" t="s">
        <v>483</v>
      </c>
      <c r="G27" s="49" t="s">
        <v>819</v>
      </c>
      <c r="H27" s="32" t="str">
        <f>+VLOOKUP(F27,'[1]F4'!$T$27:$Z$477,5,FALSE)</f>
        <v>NO DE JORNADAS REALIZADAS</v>
      </c>
      <c r="I27" s="32">
        <f>+VLOOKUP(F27,'[1]F4'!$T$27:$Z$477,7,FALSE)</f>
        <v>2</v>
      </c>
      <c r="J27" s="1"/>
      <c r="K27" s="1"/>
      <c r="L27" s="1"/>
      <c r="M27" s="1"/>
      <c r="N27" s="1"/>
      <c r="O27" s="1"/>
      <c r="P27" s="1"/>
      <c r="Q27" s="1"/>
      <c r="R27" s="1"/>
      <c r="S27" s="11" t="s">
        <v>203</v>
      </c>
      <c r="T27" s="3"/>
    </row>
    <row r="28" spans="1:20" ht="24.75" customHeight="1" thickBot="1">
      <c r="A28" s="84"/>
      <c r="B28" s="14"/>
      <c r="C28" s="1"/>
      <c r="D28" s="1"/>
      <c r="E28" s="1"/>
      <c r="F28" s="32"/>
      <c r="G28" s="1"/>
      <c r="H28" s="32"/>
      <c r="I28" s="32"/>
      <c r="J28" s="1"/>
      <c r="K28" s="1"/>
      <c r="L28" s="1"/>
      <c r="M28" s="1"/>
      <c r="N28" s="1"/>
      <c r="O28" s="1"/>
      <c r="P28" s="1"/>
      <c r="Q28" s="1"/>
      <c r="R28" s="1"/>
      <c r="S28" s="11"/>
      <c r="T28" s="3"/>
    </row>
    <row r="29" spans="1:20" ht="24.75" customHeight="1" thickBot="1">
      <c r="A29" s="84"/>
      <c r="B29" s="14"/>
      <c r="C29" s="1"/>
      <c r="D29" s="1"/>
      <c r="E29" s="1"/>
      <c r="F29" s="32"/>
      <c r="G29" s="1"/>
      <c r="H29" s="32"/>
      <c r="I29" s="32"/>
      <c r="J29" s="1"/>
      <c r="K29" s="1"/>
      <c r="L29" s="1"/>
      <c r="M29" s="1"/>
      <c r="N29" s="1"/>
      <c r="O29" s="1"/>
      <c r="P29" s="1"/>
      <c r="Q29" s="1"/>
      <c r="R29" s="1"/>
      <c r="S29" s="11"/>
      <c r="T29" s="3"/>
    </row>
    <row r="30" spans="1:20" ht="24.75" customHeight="1" thickBot="1">
      <c r="A30" s="84"/>
      <c r="B30" s="31" t="s">
        <v>479</v>
      </c>
      <c r="C30" s="32" t="s">
        <v>480</v>
      </c>
      <c r="D30" s="33">
        <v>100</v>
      </c>
      <c r="E30" s="1">
        <v>100</v>
      </c>
      <c r="F30" s="32"/>
      <c r="G30" s="1"/>
      <c r="H30" s="32"/>
      <c r="I30" s="32"/>
      <c r="J30" s="1"/>
      <c r="K30" s="1"/>
      <c r="L30" s="1"/>
      <c r="M30" s="1"/>
      <c r="N30" s="1"/>
      <c r="O30" s="1"/>
      <c r="P30" s="1"/>
      <c r="Q30" s="1"/>
      <c r="R30" s="1"/>
      <c r="S30" s="11"/>
      <c r="T30" s="3"/>
    </row>
    <row r="31" spans="1:20" ht="24.75" customHeight="1" thickBot="1">
      <c r="A31" s="84"/>
      <c r="B31" s="14"/>
      <c r="C31" s="1"/>
      <c r="D31" s="1"/>
      <c r="E31" s="1"/>
      <c r="F31" s="32" t="s">
        <v>484</v>
      </c>
      <c r="G31" s="101" t="s">
        <v>820</v>
      </c>
      <c r="H31" s="32" t="str">
        <f>+VLOOKUP(F31,'[1]F4'!$T$27:$Z$477,5,FALSE)</f>
        <v>NO DE PARTICIPACION EN EVENTOS</v>
      </c>
      <c r="I31" s="32">
        <f>+VLOOKUP(F31,'[1]F4'!$T$27:$Z$477,7,FALSE)</f>
        <v>1</v>
      </c>
      <c r="J31" s="1"/>
      <c r="K31" s="1"/>
      <c r="L31" s="1"/>
      <c r="M31" s="1">
        <v>2350000</v>
      </c>
      <c r="N31" s="1"/>
      <c r="O31" s="1"/>
      <c r="P31" s="1"/>
      <c r="Q31" s="1"/>
      <c r="R31" s="1"/>
      <c r="S31" s="11" t="s">
        <v>203</v>
      </c>
      <c r="T31" s="3"/>
    </row>
    <row r="32" spans="1:20" ht="24.75" customHeight="1" thickBot="1">
      <c r="A32" s="84"/>
      <c r="B32" s="14"/>
      <c r="C32" s="1"/>
      <c r="D32" s="1"/>
      <c r="E32" s="1"/>
      <c r="F32" s="32"/>
      <c r="G32" s="1"/>
      <c r="H32" s="32"/>
      <c r="I32" s="32"/>
      <c r="J32" s="1"/>
      <c r="K32" s="1"/>
      <c r="L32" s="1"/>
      <c r="M32" s="1"/>
      <c r="N32" s="1"/>
      <c r="O32" s="1"/>
      <c r="P32" s="1"/>
      <c r="Q32" s="1"/>
      <c r="R32" s="1"/>
      <c r="S32" s="12"/>
      <c r="T32" s="3"/>
    </row>
    <row r="33" spans="1:20" ht="24.75" customHeight="1" thickBot="1">
      <c r="A33" s="84"/>
      <c r="B33" s="14"/>
      <c r="C33" s="1"/>
      <c r="D33" s="1"/>
      <c r="E33" s="1"/>
      <c r="F33" s="32"/>
      <c r="G33" s="1"/>
      <c r="H33" s="32"/>
      <c r="I33" s="32"/>
      <c r="J33" s="1"/>
      <c r="K33" s="1"/>
      <c r="L33" s="1"/>
      <c r="M33" s="1"/>
      <c r="N33" s="1"/>
      <c r="O33" s="1"/>
      <c r="P33" s="1"/>
      <c r="Q33" s="1"/>
      <c r="R33" s="1"/>
      <c r="S33" s="12"/>
      <c r="T33" s="3"/>
    </row>
  </sheetData>
  <sheetProtection/>
  <mergeCells count="20">
    <mergeCell ref="F13:J13"/>
    <mergeCell ref="K13:R14"/>
    <mergeCell ref="S13:T14"/>
    <mergeCell ref="F14:J14"/>
    <mergeCell ref="A16:J16"/>
    <mergeCell ref="K16:R16"/>
    <mergeCell ref="S16:S18"/>
    <mergeCell ref="T16:T18"/>
    <mergeCell ref="A2:T2"/>
    <mergeCell ref="A3:T3"/>
    <mergeCell ref="A4:T4"/>
    <mergeCell ref="A5:T5"/>
    <mergeCell ref="J6:Q6"/>
    <mergeCell ref="S12:T12"/>
    <mergeCell ref="S6:T6"/>
    <mergeCell ref="A7:J7"/>
    <mergeCell ref="P7:Q7"/>
    <mergeCell ref="A8:J8"/>
    <mergeCell ref="F12:J12"/>
    <mergeCell ref="K12:R12"/>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22.xml><?xml version="1.0" encoding="utf-8"?>
<worksheet xmlns="http://schemas.openxmlformats.org/spreadsheetml/2006/main" xmlns:r="http://schemas.openxmlformats.org/officeDocument/2006/relationships">
  <dimension ref="A2:T61"/>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2" width="11.28125" style="40" bestFit="1" customWidth="1"/>
    <col min="13"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502</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464</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485</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486</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485</v>
      </c>
      <c r="C19" s="32" t="s">
        <v>487</v>
      </c>
      <c r="D19" s="33">
        <v>90</v>
      </c>
      <c r="E19" s="33">
        <v>110</v>
      </c>
      <c r="F19" s="20"/>
      <c r="G19" s="6"/>
      <c r="H19" s="6"/>
      <c r="I19" s="7"/>
      <c r="J19" s="5"/>
      <c r="K19" s="5"/>
      <c r="L19" s="5"/>
      <c r="M19" s="5"/>
      <c r="N19" s="5"/>
      <c r="O19" s="5"/>
      <c r="P19" s="5"/>
      <c r="Q19" s="8"/>
      <c r="R19" s="8"/>
      <c r="S19" s="9"/>
      <c r="T19" s="10"/>
    </row>
    <row r="20" spans="1:20" ht="24.75" customHeight="1" thickBot="1">
      <c r="A20" s="84"/>
      <c r="B20" s="14"/>
      <c r="C20" s="1"/>
      <c r="D20" s="1"/>
      <c r="E20" s="1"/>
      <c r="F20" s="32" t="s">
        <v>488</v>
      </c>
      <c r="G20" s="32" t="s">
        <v>821</v>
      </c>
      <c r="H20" s="32" t="s">
        <v>702</v>
      </c>
      <c r="I20" s="32">
        <v>1</v>
      </c>
      <c r="J20" s="1">
        <v>100</v>
      </c>
      <c r="K20" s="1"/>
      <c r="L20" s="1"/>
      <c r="M20" s="1"/>
      <c r="N20" s="1"/>
      <c r="O20" s="1"/>
      <c r="P20" s="1"/>
      <c r="Q20" s="1"/>
      <c r="R20" s="1"/>
      <c r="S20" s="11" t="s">
        <v>203</v>
      </c>
      <c r="T20" s="3"/>
    </row>
    <row r="21" spans="1:20" ht="24.75" customHeight="1" thickBot="1">
      <c r="A21" s="84"/>
      <c r="B21" s="14"/>
      <c r="C21" s="1"/>
      <c r="D21" s="1"/>
      <c r="E21" s="1"/>
      <c r="F21" s="32"/>
      <c r="G21" s="1"/>
      <c r="H21" s="32"/>
      <c r="I21" s="32"/>
      <c r="J21" s="1"/>
      <c r="K21" s="1"/>
      <c r="L21" s="1"/>
      <c r="M21" s="1"/>
      <c r="N21" s="1"/>
      <c r="O21" s="1"/>
      <c r="P21" s="1"/>
      <c r="Q21" s="1"/>
      <c r="R21" s="1"/>
      <c r="S21" s="11"/>
      <c r="T21" s="3"/>
    </row>
    <row r="22" spans="1:20" ht="24.75" customHeight="1" thickBot="1">
      <c r="A22" s="84"/>
      <c r="B22" s="14"/>
      <c r="C22" s="1"/>
      <c r="D22" s="1"/>
      <c r="E22" s="1"/>
      <c r="F22" s="32"/>
      <c r="G22" s="1"/>
      <c r="H22" s="32"/>
      <c r="I22" s="32"/>
      <c r="J22" s="1"/>
      <c r="K22" s="1"/>
      <c r="L22" s="1"/>
      <c r="M22" s="1"/>
      <c r="N22" s="1"/>
      <c r="O22" s="1"/>
      <c r="P22" s="1"/>
      <c r="Q22" s="1"/>
      <c r="R22" s="1"/>
      <c r="S22" s="11"/>
      <c r="T22" s="3"/>
    </row>
    <row r="23" spans="1:20" ht="24.75" customHeight="1" thickBot="1">
      <c r="A23" s="84"/>
      <c r="B23" s="14"/>
      <c r="C23" s="1"/>
      <c r="D23" s="1"/>
      <c r="E23" s="1"/>
      <c r="F23" s="32" t="s">
        <v>489</v>
      </c>
      <c r="G23" s="101" t="s">
        <v>822</v>
      </c>
      <c r="H23" s="32" t="s">
        <v>703</v>
      </c>
      <c r="I23" s="32">
        <v>1</v>
      </c>
      <c r="J23" s="1">
        <v>100</v>
      </c>
      <c r="K23" s="96">
        <v>65000</v>
      </c>
      <c r="L23" s="96">
        <v>14967500</v>
      </c>
      <c r="M23" s="96"/>
      <c r="N23" s="96"/>
      <c r="O23" s="96"/>
      <c r="P23" s="96"/>
      <c r="Q23" s="96"/>
      <c r="R23" s="96">
        <f>K23+L23</f>
        <v>15032500</v>
      </c>
      <c r="S23" s="11" t="s">
        <v>203</v>
      </c>
      <c r="T23" s="3"/>
    </row>
    <row r="24" spans="1:20" ht="24.75" customHeight="1" thickBot="1">
      <c r="A24" s="84"/>
      <c r="B24" s="14"/>
      <c r="C24" s="1"/>
      <c r="D24" s="1"/>
      <c r="E24" s="1"/>
      <c r="F24" s="32"/>
      <c r="G24" s="49" t="s">
        <v>823</v>
      </c>
      <c r="H24" s="32"/>
      <c r="I24" s="32"/>
      <c r="J24" s="1"/>
      <c r="K24" s="1"/>
      <c r="L24" s="1"/>
      <c r="M24" s="1"/>
      <c r="N24" s="1"/>
      <c r="O24" s="1"/>
      <c r="P24" s="1"/>
      <c r="Q24" s="1"/>
      <c r="R24" s="1"/>
      <c r="S24" s="11"/>
      <c r="T24" s="3"/>
    </row>
    <row r="25" spans="1:20" ht="24.75" customHeight="1" thickBot="1">
      <c r="A25" s="84"/>
      <c r="B25" s="14"/>
      <c r="C25" s="1"/>
      <c r="D25" s="1"/>
      <c r="E25" s="1"/>
      <c r="F25" s="32"/>
      <c r="G25" s="1" t="s">
        <v>824</v>
      </c>
      <c r="H25" s="32"/>
      <c r="I25" s="32"/>
      <c r="J25" s="1"/>
      <c r="K25" s="1"/>
      <c r="L25" s="1"/>
      <c r="M25" s="1"/>
      <c r="N25" s="1"/>
      <c r="O25" s="1"/>
      <c r="P25" s="1"/>
      <c r="Q25" s="1"/>
      <c r="R25" s="1"/>
      <c r="S25" s="11"/>
      <c r="T25" s="3"/>
    </row>
    <row r="26" spans="1:20" ht="24.75" customHeight="1" thickBot="1">
      <c r="A26" s="84"/>
      <c r="B26" s="14"/>
      <c r="C26" s="1"/>
      <c r="D26" s="1"/>
      <c r="E26" s="1"/>
      <c r="F26" s="32" t="s">
        <v>490</v>
      </c>
      <c r="G26" s="49" t="s">
        <v>823</v>
      </c>
      <c r="H26" s="32" t="s">
        <v>704</v>
      </c>
      <c r="I26" s="32">
        <v>1</v>
      </c>
      <c r="J26" s="1">
        <v>100</v>
      </c>
      <c r="K26" s="1"/>
      <c r="L26" s="1"/>
      <c r="M26" s="1"/>
      <c r="N26" s="1"/>
      <c r="O26" s="1"/>
      <c r="P26" s="1"/>
      <c r="Q26" s="1"/>
      <c r="R26" s="1"/>
      <c r="S26" s="11" t="s">
        <v>203</v>
      </c>
      <c r="T26" s="3"/>
    </row>
    <row r="27" spans="1:20" ht="24.75" customHeight="1" thickBot="1">
      <c r="A27" s="84"/>
      <c r="B27" s="14"/>
      <c r="C27" s="1"/>
      <c r="D27" s="1"/>
      <c r="E27" s="1"/>
      <c r="F27" s="32"/>
      <c r="G27" s="1" t="s">
        <v>824</v>
      </c>
      <c r="H27" s="32"/>
      <c r="I27" s="32"/>
      <c r="J27" s="1"/>
      <c r="K27" s="1"/>
      <c r="L27" s="1"/>
      <c r="M27" s="1"/>
      <c r="N27" s="1"/>
      <c r="O27" s="1"/>
      <c r="P27" s="1"/>
      <c r="Q27" s="1"/>
      <c r="R27" s="1"/>
      <c r="S27" s="11"/>
      <c r="T27" s="3"/>
    </row>
    <row r="28" spans="1:20" ht="24.75" customHeight="1" thickBot="1">
      <c r="A28" s="84"/>
      <c r="B28" s="14"/>
      <c r="C28" s="1"/>
      <c r="D28" s="1"/>
      <c r="E28" s="1"/>
      <c r="F28" s="32"/>
      <c r="G28" s="127" t="s">
        <v>822</v>
      </c>
      <c r="H28" s="32"/>
      <c r="I28" s="32"/>
      <c r="J28" s="1"/>
      <c r="K28" s="1"/>
      <c r="L28" s="96">
        <v>14967500</v>
      </c>
      <c r="M28" s="1"/>
      <c r="N28" s="1"/>
      <c r="O28" s="1"/>
      <c r="P28" s="1"/>
      <c r="Q28" s="1"/>
      <c r="R28" s="96">
        <f>L28</f>
        <v>14967500</v>
      </c>
      <c r="S28" s="11"/>
      <c r="T28" s="3"/>
    </row>
    <row r="29" spans="1:20" ht="24.75" customHeight="1" thickBot="1">
      <c r="A29" s="84"/>
      <c r="B29" s="14"/>
      <c r="C29" s="1"/>
      <c r="D29" s="1"/>
      <c r="E29" s="1"/>
      <c r="F29" s="32" t="s">
        <v>491</v>
      </c>
      <c r="G29" s="89" t="s">
        <v>794</v>
      </c>
      <c r="H29" s="32" t="s">
        <v>577</v>
      </c>
      <c r="I29" s="32">
        <v>1</v>
      </c>
      <c r="J29" s="1">
        <v>100</v>
      </c>
      <c r="K29" s="1"/>
      <c r="L29" s="96">
        <v>3492500</v>
      </c>
      <c r="M29" s="96"/>
      <c r="N29" s="96"/>
      <c r="O29" s="96"/>
      <c r="P29" s="96"/>
      <c r="Q29" s="96"/>
      <c r="R29" s="96">
        <f>L29</f>
        <v>3492500</v>
      </c>
      <c r="S29" s="11" t="s">
        <v>203</v>
      </c>
      <c r="T29" s="3"/>
    </row>
    <row r="30" spans="1:20" ht="24.75" customHeight="1" thickBot="1">
      <c r="A30" s="84"/>
      <c r="B30" s="14"/>
      <c r="C30" s="1"/>
      <c r="D30" s="1"/>
      <c r="E30" s="1"/>
      <c r="F30" s="32"/>
      <c r="G30" s="12" t="s">
        <v>825</v>
      </c>
      <c r="H30" s="32"/>
      <c r="I30" s="32"/>
      <c r="J30" s="1"/>
      <c r="K30" s="1"/>
      <c r="L30" s="1"/>
      <c r="M30" s="1"/>
      <c r="N30" s="1"/>
      <c r="O30" s="1"/>
      <c r="P30" s="1"/>
      <c r="Q30" s="1"/>
      <c r="R30" s="1"/>
      <c r="S30" s="11"/>
      <c r="T30" s="3"/>
    </row>
    <row r="31" spans="1:20" ht="24.75" customHeight="1" thickBot="1">
      <c r="A31" s="84"/>
      <c r="B31" s="14"/>
      <c r="C31" s="1"/>
      <c r="D31" s="1"/>
      <c r="E31" s="1"/>
      <c r="F31" s="32"/>
      <c r="G31" s="12" t="s">
        <v>826</v>
      </c>
      <c r="H31" s="32"/>
      <c r="I31" s="32"/>
      <c r="J31" s="1"/>
      <c r="K31" s="1"/>
      <c r="L31" s="1"/>
      <c r="M31" s="1"/>
      <c r="N31" s="1"/>
      <c r="O31" s="1"/>
      <c r="P31" s="1"/>
      <c r="Q31" s="1"/>
      <c r="R31" s="1"/>
      <c r="S31" s="11"/>
      <c r="T31" s="3"/>
    </row>
    <row r="32" spans="1:20" ht="24.75" customHeight="1" thickBot="1">
      <c r="A32" s="84"/>
      <c r="B32" s="14"/>
      <c r="C32" s="1"/>
      <c r="D32" s="1"/>
      <c r="E32" s="1"/>
      <c r="F32" s="32" t="s">
        <v>492</v>
      </c>
      <c r="G32" s="12" t="s">
        <v>827</v>
      </c>
      <c r="H32" s="32" t="s">
        <v>577</v>
      </c>
      <c r="I32" s="32">
        <v>1</v>
      </c>
      <c r="J32" s="1"/>
      <c r="K32" s="1"/>
      <c r="L32" s="1"/>
      <c r="M32" s="1"/>
      <c r="N32" s="1"/>
      <c r="O32" s="1"/>
      <c r="P32" s="1"/>
      <c r="Q32" s="1"/>
      <c r="R32" s="1"/>
      <c r="S32" s="11" t="s">
        <v>203</v>
      </c>
      <c r="T32" s="3"/>
    </row>
    <row r="33" spans="1:20" ht="24.75" customHeight="1" thickBot="1">
      <c r="A33" s="84"/>
      <c r="B33" s="14"/>
      <c r="C33" s="1"/>
      <c r="D33" s="1"/>
      <c r="E33" s="1"/>
      <c r="F33" s="32"/>
      <c r="G33" s="1"/>
      <c r="H33" s="32"/>
      <c r="I33" s="32"/>
      <c r="J33" s="1"/>
      <c r="K33" s="1"/>
      <c r="L33" s="1"/>
      <c r="M33" s="1"/>
      <c r="N33" s="1"/>
      <c r="O33" s="1"/>
      <c r="P33" s="1"/>
      <c r="Q33" s="1"/>
      <c r="R33" s="1"/>
      <c r="S33" s="11"/>
      <c r="T33" s="3"/>
    </row>
    <row r="34" spans="1:20" ht="24.75" customHeight="1" thickBot="1">
      <c r="A34" s="84"/>
      <c r="B34" s="14"/>
      <c r="C34" s="1"/>
      <c r="D34" s="1"/>
      <c r="E34" s="1"/>
      <c r="F34" s="32"/>
      <c r="G34" s="1"/>
      <c r="H34" s="32"/>
      <c r="I34" s="32"/>
      <c r="J34" s="1"/>
      <c r="K34" s="1"/>
      <c r="L34" s="1"/>
      <c r="M34" s="1"/>
      <c r="N34" s="1"/>
      <c r="O34" s="1"/>
      <c r="P34" s="1"/>
      <c r="Q34" s="1"/>
      <c r="R34" s="1"/>
      <c r="S34" s="11"/>
      <c r="T34" s="3"/>
    </row>
    <row r="35" spans="1:20" ht="24.75" customHeight="1" thickBot="1">
      <c r="A35" s="84"/>
      <c r="B35" s="14"/>
      <c r="C35" s="1"/>
      <c r="D35" s="1"/>
      <c r="E35" s="1"/>
      <c r="F35" s="32" t="s">
        <v>493</v>
      </c>
      <c r="G35" s="11" t="s">
        <v>828</v>
      </c>
      <c r="H35" s="32" t="s">
        <v>64</v>
      </c>
      <c r="I35" s="32">
        <v>1</v>
      </c>
      <c r="J35" s="1"/>
      <c r="K35" s="1"/>
      <c r="L35" s="1"/>
      <c r="M35" s="1"/>
      <c r="N35" s="1"/>
      <c r="O35" s="1"/>
      <c r="P35" s="1"/>
      <c r="Q35" s="1"/>
      <c r="R35" s="1"/>
      <c r="S35" s="11" t="s">
        <v>203</v>
      </c>
      <c r="T35" s="3"/>
    </row>
    <row r="36" spans="1:20" ht="24.75" customHeight="1" thickBot="1">
      <c r="A36" s="84"/>
      <c r="B36" s="23"/>
      <c r="C36" s="23"/>
      <c r="D36" s="23"/>
      <c r="E36" s="1"/>
      <c r="F36" s="32"/>
      <c r="G36" s="1"/>
      <c r="H36" s="32"/>
      <c r="I36" s="32"/>
      <c r="J36" s="1"/>
      <c r="K36" s="1"/>
      <c r="L36" s="1"/>
      <c r="M36" s="1"/>
      <c r="N36" s="1"/>
      <c r="O36" s="1"/>
      <c r="P36" s="1"/>
      <c r="Q36" s="1"/>
      <c r="R36" s="1"/>
      <c r="S36" s="11"/>
      <c r="T36" s="3"/>
    </row>
    <row r="37" spans="1:20" ht="24.75" customHeight="1" thickBot="1">
      <c r="A37" s="84"/>
      <c r="B37" s="23"/>
      <c r="C37" s="23"/>
      <c r="D37" s="23"/>
      <c r="E37" s="1"/>
      <c r="F37" s="32"/>
      <c r="G37" s="1"/>
      <c r="H37" s="32"/>
      <c r="I37" s="32"/>
      <c r="J37" s="1"/>
      <c r="K37" s="1"/>
      <c r="L37" s="1"/>
      <c r="M37" s="1"/>
      <c r="N37" s="1"/>
      <c r="O37" s="1"/>
      <c r="P37" s="1"/>
      <c r="Q37" s="1"/>
      <c r="R37" s="1"/>
      <c r="S37" s="11"/>
      <c r="T37" s="3"/>
    </row>
    <row r="38" spans="1:20" ht="24.75" customHeight="1" thickBot="1">
      <c r="A38" s="84"/>
      <c r="B38" s="31"/>
      <c r="C38" s="32"/>
      <c r="D38" s="33"/>
      <c r="E38" s="1"/>
      <c r="F38" s="32" t="s">
        <v>494</v>
      </c>
      <c r="G38" s="11" t="s">
        <v>829</v>
      </c>
      <c r="H38" s="32" t="s">
        <v>705</v>
      </c>
      <c r="I38" s="32">
        <v>1</v>
      </c>
      <c r="J38" s="1"/>
      <c r="K38" s="1"/>
      <c r="L38" s="1"/>
      <c r="M38" s="1"/>
      <c r="N38" s="1"/>
      <c r="O38" s="1"/>
      <c r="P38" s="1"/>
      <c r="Q38" s="1"/>
      <c r="R38" s="1"/>
      <c r="S38" s="11" t="s">
        <v>203</v>
      </c>
      <c r="T38" s="3"/>
    </row>
    <row r="39" spans="1:20" ht="24.75" customHeight="1" thickBot="1">
      <c r="A39" s="84"/>
      <c r="B39" s="24"/>
      <c r="C39" s="35"/>
      <c r="D39" s="36"/>
      <c r="E39" s="1"/>
      <c r="F39" s="32"/>
      <c r="G39" s="1"/>
      <c r="H39" s="32"/>
      <c r="I39" s="32"/>
      <c r="J39" s="1"/>
      <c r="K39" s="1"/>
      <c r="L39" s="1"/>
      <c r="M39" s="1"/>
      <c r="N39" s="1"/>
      <c r="O39" s="1"/>
      <c r="P39" s="1"/>
      <c r="Q39" s="1"/>
      <c r="R39" s="1"/>
      <c r="S39" s="11"/>
      <c r="T39" s="3"/>
    </row>
    <row r="40" spans="1:20" ht="24.75" customHeight="1" thickBot="1">
      <c r="A40" s="84"/>
      <c r="B40" s="24"/>
      <c r="C40" s="35"/>
      <c r="D40" s="36"/>
      <c r="E40" s="1"/>
      <c r="F40" s="32"/>
      <c r="G40" s="1"/>
      <c r="H40" s="32"/>
      <c r="I40" s="32"/>
      <c r="J40" s="1"/>
      <c r="K40" s="1"/>
      <c r="L40" s="1"/>
      <c r="M40" s="1"/>
      <c r="N40" s="1"/>
      <c r="O40" s="1"/>
      <c r="P40" s="1"/>
      <c r="Q40" s="1"/>
      <c r="R40" s="1"/>
      <c r="S40" s="11"/>
      <c r="T40" s="3"/>
    </row>
    <row r="41" spans="1:20" ht="24.75" customHeight="1" thickBot="1">
      <c r="A41" s="84"/>
      <c r="B41" s="14"/>
      <c r="C41" s="1"/>
      <c r="D41" s="1"/>
      <c r="E41" s="1"/>
      <c r="F41" s="32" t="s">
        <v>495</v>
      </c>
      <c r="G41" s="40" t="s">
        <v>739</v>
      </c>
      <c r="H41" s="32" t="s">
        <v>706</v>
      </c>
      <c r="I41" s="32">
        <v>1</v>
      </c>
      <c r="J41" s="1">
        <v>100</v>
      </c>
      <c r="K41" s="1">
        <v>0</v>
      </c>
      <c r="L41" s="1">
        <v>0</v>
      </c>
      <c r="M41" s="1">
        <v>0</v>
      </c>
      <c r="N41" s="1">
        <v>0</v>
      </c>
      <c r="O41" s="1">
        <v>0</v>
      </c>
      <c r="P41" s="1">
        <v>0</v>
      </c>
      <c r="Q41" s="1">
        <v>0</v>
      </c>
      <c r="R41" s="1">
        <v>0</v>
      </c>
      <c r="S41" s="12" t="s">
        <v>77</v>
      </c>
      <c r="T41" s="3"/>
    </row>
    <row r="42" spans="1:20" ht="24.75" customHeight="1" thickBot="1">
      <c r="A42" s="84"/>
      <c r="B42" s="14"/>
      <c r="C42" s="1"/>
      <c r="D42" s="1"/>
      <c r="E42" s="1"/>
      <c r="F42" s="32"/>
      <c r="G42" s="1"/>
      <c r="H42" s="32"/>
      <c r="I42" s="32"/>
      <c r="J42" s="1"/>
      <c r="K42" s="1"/>
      <c r="L42" s="1"/>
      <c r="M42" s="1"/>
      <c r="N42" s="1"/>
      <c r="O42" s="1"/>
      <c r="P42" s="1"/>
      <c r="Q42" s="1"/>
      <c r="R42" s="1"/>
      <c r="S42" s="12"/>
      <c r="T42" s="3"/>
    </row>
    <row r="43" spans="1:20" ht="24.75" customHeight="1" thickBot="1">
      <c r="A43" s="84"/>
      <c r="B43" s="14"/>
      <c r="C43" s="1"/>
      <c r="D43" s="1"/>
      <c r="E43" s="1"/>
      <c r="F43" s="32"/>
      <c r="G43" s="1"/>
      <c r="H43" s="32"/>
      <c r="I43" s="32"/>
      <c r="J43" s="1"/>
      <c r="K43" s="1"/>
      <c r="L43" s="1"/>
      <c r="M43" s="1"/>
      <c r="N43" s="1"/>
      <c r="O43" s="1"/>
      <c r="P43" s="1"/>
      <c r="Q43" s="1"/>
      <c r="R43" s="1"/>
      <c r="S43" s="12"/>
      <c r="T43" s="3"/>
    </row>
    <row r="44" spans="1:20" ht="24.75" customHeight="1" thickBot="1">
      <c r="A44" s="84"/>
      <c r="B44" s="14"/>
      <c r="C44" s="1"/>
      <c r="D44" s="1"/>
      <c r="E44" s="1"/>
      <c r="F44" s="32" t="s">
        <v>496</v>
      </c>
      <c r="G44" s="101" t="s">
        <v>830</v>
      </c>
      <c r="H44" s="32" t="s">
        <v>707</v>
      </c>
      <c r="I44" s="32">
        <v>1</v>
      </c>
      <c r="J44" s="1">
        <v>100</v>
      </c>
      <c r="K44" s="1"/>
      <c r="L44" s="96">
        <v>5500000</v>
      </c>
      <c r="M44" s="1"/>
      <c r="N44" s="1"/>
      <c r="O44" s="1"/>
      <c r="P44" s="1"/>
      <c r="Q44" s="1"/>
      <c r="R44" s="1"/>
      <c r="S44" s="11" t="s">
        <v>203</v>
      </c>
      <c r="T44" s="3"/>
    </row>
    <row r="45" spans="1:20" ht="24.75" customHeight="1" thickBot="1">
      <c r="A45" s="84"/>
      <c r="B45" s="14"/>
      <c r="C45" s="1"/>
      <c r="D45" s="1"/>
      <c r="E45" s="1"/>
      <c r="F45" s="32"/>
      <c r="G45" s="12" t="s">
        <v>831</v>
      </c>
      <c r="H45" s="32"/>
      <c r="I45" s="32"/>
      <c r="J45" s="1"/>
      <c r="K45" s="1"/>
      <c r="L45" s="1"/>
      <c r="M45" s="1"/>
      <c r="N45" s="1"/>
      <c r="O45" s="1"/>
      <c r="P45" s="1"/>
      <c r="Q45" s="1"/>
      <c r="R45" s="1"/>
      <c r="S45" s="11"/>
      <c r="T45" s="3"/>
    </row>
    <row r="46" spans="1:20" ht="24.75" customHeight="1" thickBot="1">
      <c r="A46" s="84"/>
      <c r="B46" s="14"/>
      <c r="C46" s="1"/>
      <c r="D46" s="1"/>
      <c r="E46" s="1"/>
      <c r="F46" s="32"/>
      <c r="G46" s="1"/>
      <c r="H46" s="32"/>
      <c r="I46" s="32"/>
      <c r="J46" s="1"/>
      <c r="K46" s="1"/>
      <c r="L46" s="1"/>
      <c r="M46" s="1"/>
      <c r="N46" s="1"/>
      <c r="O46" s="1"/>
      <c r="P46" s="1"/>
      <c r="Q46" s="1"/>
      <c r="R46" s="1"/>
      <c r="S46" s="11"/>
      <c r="T46" s="3"/>
    </row>
    <row r="47" spans="1:20" ht="24.75" customHeight="1" thickBot="1">
      <c r="A47" s="84"/>
      <c r="B47" s="14"/>
      <c r="C47" s="1"/>
      <c r="D47" s="1"/>
      <c r="E47" s="1"/>
      <c r="F47" s="32" t="s">
        <v>497</v>
      </c>
      <c r="G47" s="11" t="s">
        <v>799</v>
      </c>
      <c r="H47" s="32" t="s">
        <v>708</v>
      </c>
      <c r="I47" s="32">
        <v>1</v>
      </c>
      <c r="J47" s="1"/>
      <c r="K47" s="1"/>
      <c r="L47" s="1"/>
      <c r="M47" s="1"/>
      <c r="N47" s="1"/>
      <c r="O47" s="1"/>
      <c r="P47" s="1"/>
      <c r="Q47" s="1"/>
      <c r="R47" s="1"/>
      <c r="S47" s="11" t="s">
        <v>203</v>
      </c>
      <c r="T47" s="3"/>
    </row>
    <row r="48" spans="1:20" ht="24.75" customHeight="1" thickBot="1">
      <c r="A48" s="84"/>
      <c r="B48" s="23"/>
      <c r="C48" s="23"/>
      <c r="D48" s="23"/>
      <c r="E48" s="1"/>
      <c r="F48" s="32"/>
      <c r="G48" s="1"/>
      <c r="H48" s="32"/>
      <c r="I48" s="32"/>
      <c r="J48" s="1"/>
      <c r="K48" s="1"/>
      <c r="L48" s="1"/>
      <c r="M48" s="1"/>
      <c r="N48" s="1"/>
      <c r="O48" s="1"/>
      <c r="P48" s="1"/>
      <c r="Q48" s="1"/>
      <c r="R48" s="1"/>
      <c r="S48" s="11"/>
      <c r="T48" s="3"/>
    </row>
    <row r="49" spans="1:20" ht="24.75" customHeight="1" thickBot="1">
      <c r="A49" s="84"/>
      <c r="B49" s="23"/>
      <c r="C49" s="23"/>
      <c r="D49" s="23"/>
      <c r="E49" s="1"/>
      <c r="F49" s="32"/>
      <c r="G49" s="1"/>
      <c r="H49" s="32"/>
      <c r="I49" s="32"/>
      <c r="J49" s="1"/>
      <c r="K49" s="1"/>
      <c r="L49" s="1"/>
      <c r="M49" s="1"/>
      <c r="N49" s="1"/>
      <c r="O49" s="1"/>
      <c r="P49" s="1"/>
      <c r="Q49" s="1"/>
      <c r="R49" s="1"/>
      <c r="S49" s="11"/>
      <c r="T49" s="3"/>
    </row>
    <row r="50" spans="1:20" ht="24.75" customHeight="1" thickBot="1">
      <c r="A50" s="84"/>
      <c r="B50" s="31"/>
      <c r="C50" s="32"/>
      <c r="D50" s="33"/>
      <c r="E50" s="1"/>
      <c r="F50" s="32" t="s">
        <v>498</v>
      </c>
      <c r="G50" s="11" t="s">
        <v>832</v>
      </c>
      <c r="H50" s="32" t="s">
        <v>709</v>
      </c>
      <c r="I50" s="32">
        <v>100</v>
      </c>
      <c r="J50" s="1"/>
      <c r="K50" s="1"/>
      <c r="L50" s="1"/>
      <c r="M50" s="1"/>
      <c r="N50" s="1"/>
      <c r="O50" s="1"/>
      <c r="P50" s="1"/>
      <c r="Q50" s="1"/>
      <c r="R50" s="1"/>
      <c r="S50" s="11" t="s">
        <v>203</v>
      </c>
      <c r="T50" s="3"/>
    </row>
    <row r="51" spans="1:20" ht="24.75" customHeight="1" thickBot="1">
      <c r="A51" s="84"/>
      <c r="B51" s="24"/>
      <c r="C51" s="35"/>
      <c r="D51" s="36"/>
      <c r="E51" s="1"/>
      <c r="F51" s="32"/>
      <c r="G51" s="1"/>
      <c r="H51" s="32"/>
      <c r="I51" s="32"/>
      <c r="J51" s="1"/>
      <c r="K51" s="1"/>
      <c r="L51" s="1"/>
      <c r="M51" s="1"/>
      <c r="N51" s="1"/>
      <c r="O51" s="1"/>
      <c r="P51" s="1"/>
      <c r="Q51" s="1"/>
      <c r="R51" s="1"/>
      <c r="S51" s="11"/>
      <c r="T51" s="3"/>
    </row>
    <row r="52" spans="1:20" ht="24.75" customHeight="1" thickBot="1">
      <c r="A52" s="84"/>
      <c r="B52" s="24"/>
      <c r="C52" s="35"/>
      <c r="D52" s="36"/>
      <c r="E52" s="1"/>
      <c r="F52" s="32"/>
      <c r="G52" s="1"/>
      <c r="H52" s="32"/>
      <c r="I52" s="32"/>
      <c r="J52" s="1"/>
      <c r="K52" s="1"/>
      <c r="L52" s="1"/>
      <c r="M52" s="1"/>
      <c r="N52" s="1"/>
      <c r="O52" s="1"/>
      <c r="P52" s="1"/>
      <c r="Q52" s="1"/>
      <c r="R52" s="1"/>
      <c r="S52" s="11"/>
      <c r="T52" s="3"/>
    </row>
    <row r="53" spans="1:20" ht="24.75" customHeight="1" thickBot="1">
      <c r="A53" s="84"/>
      <c r="B53" s="14"/>
      <c r="C53" s="1"/>
      <c r="D53" s="1"/>
      <c r="E53" s="1"/>
      <c r="F53" s="32" t="s">
        <v>499</v>
      </c>
      <c r="G53" s="1"/>
      <c r="H53" s="32" t="s">
        <v>710</v>
      </c>
      <c r="I53" s="32">
        <v>20080</v>
      </c>
      <c r="J53" s="1"/>
      <c r="K53" s="1"/>
      <c r="L53" s="1"/>
      <c r="M53" s="1"/>
      <c r="N53" s="1"/>
      <c r="O53" s="1"/>
      <c r="P53" s="1"/>
      <c r="Q53" s="1"/>
      <c r="R53" s="1"/>
      <c r="S53" s="11" t="s">
        <v>203</v>
      </c>
      <c r="T53" s="3"/>
    </row>
    <row r="54" spans="1:20" ht="24.75" customHeight="1" thickBot="1">
      <c r="A54" s="84"/>
      <c r="B54" s="14"/>
      <c r="C54" s="1"/>
      <c r="D54" s="1"/>
      <c r="E54" s="1"/>
      <c r="F54" s="32"/>
      <c r="G54" s="1"/>
      <c r="H54" s="32"/>
      <c r="I54" s="32"/>
      <c r="J54" s="1"/>
      <c r="K54" s="1"/>
      <c r="L54" s="1"/>
      <c r="M54" s="1"/>
      <c r="N54" s="1"/>
      <c r="O54" s="1"/>
      <c r="P54" s="1"/>
      <c r="Q54" s="1"/>
      <c r="R54" s="1"/>
      <c r="S54" s="11"/>
      <c r="T54" s="3"/>
    </row>
    <row r="55" spans="1:20" ht="24.75" customHeight="1" thickBot="1">
      <c r="A55" s="84"/>
      <c r="B55" s="14"/>
      <c r="C55" s="1"/>
      <c r="D55" s="1"/>
      <c r="E55" s="1"/>
      <c r="F55" s="32"/>
      <c r="G55" s="1"/>
      <c r="H55" s="32"/>
      <c r="I55" s="32"/>
      <c r="J55" s="1"/>
      <c r="K55" s="1"/>
      <c r="L55" s="1"/>
      <c r="M55" s="1"/>
      <c r="N55" s="1"/>
      <c r="O55" s="1"/>
      <c r="P55" s="1"/>
      <c r="Q55" s="1"/>
      <c r="R55" s="1"/>
      <c r="S55" s="11"/>
      <c r="T55" s="3"/>
    </row>
    <row r="56" spans="1:20" ht="24.75" customHeight="1" thickBot="1">
      <c r="A56" s="84"/>
      <c r="B56" s="14"/>
      <c r="C56" s="1"/>
      <c r="D56" s="1"/>
      <c r="E56" s="1"/>
      <c r="F56" s="32" t="s">
        <v>500</v>
      </c>
      <c r="G56" s="12" t="s">
        <v>833</v>
      </c>
      <c r="H56" s="32" t="s">
        <v>710</v>
      </c>
      <c r="I56" s="32">
        <v>1</v>
      </c>
      <c r="J56" s="1"/>
      <c r="K56" s="1"/>
      <c r="L56" s="1"/>
      <c r="M56" s="1"/>
      <c r="N56" s="1"/>
      <c r="O56" s="1"/>
      <c r="P56" s="1"/>
      <c r="Q56" s="1"/>
      <c r="R56" s="1"/>
      <c r="S56" s="11" t="s">
        <v>203</v>
      </c>
      <c r="T56" s="3"/>
    </row>
    <row r="57" spans="1:20" ht="24.75" customHeight="1" thickBot="1">
      <c r="A57" s="92"/>
      <c r="B57" s="16"/>
      <c r="C57" s="26"/>
      <c r="D57" s="26"/>
      <c r="E57" s="26"/>
      <c r="F57" s="93"/>
      <c r="G57" s="26"/>
      <c r="H57" s="32"/>
      <c r="I57" s="32"/>
      <c r="J57" s="26"/>
      <c r="K57" s="26"/>
      <c r="L57" s="26"/>
      <c r="M57" s="26"/>
      <c r="N57" s="26"/>
      <c r="O57" s="26"/>
      <c r="P57" s="26"/>
      <c r="Q57" s="26"/>
      <c r="R57" s="26"/>
      <c r="S57" s="11"/>
      <c r="T57" s="28"/>
    </row>
    <row r="58" spans="1:20" ht="24.75" customHeight="1" thickBot="1">
      <c r="A58" s="92"/>
      <c r="B58" s="16"/>
      <c r="C58" s="26"/>
      <c r="D58" s="26"/>
      <c r="E58" s="26"/>
      <c r="F58" s="93"/>
      <c r="G58" s="26"/>
      <c r="H58" s="32"/>
      <c r="I58" s="32"/>
      <c r="J58" s="26"/>
      <c r="K58" s="26"/>
      <c r="L58" s="26"/>
      <c r="M58" s="26"/>
      <c r="N58" s="26"/>
      <c r="O58" s="26"/>
      <c r="P58" s="26"/>
      <c r="Q58" s="26"/>
      <c r="R58" s="26"/>
      <c r="S58" s="11"/>
      <c r="T58" s="28"/>
    </row>
    <row r="59" spans="1:20" ht="24.75" customHeight="1" thickBot="1">
      <c r="A59" s="92"/>
      <c r="B59" s="16"/>
      <c r="C59" s="26"/>
      <c r="D59" s="26"/>
      <c r="E59" s="26"/>
      <c r="F59" s="93" t="s">
        <v>501</v>
      </c>
      <c r="G59" s="128" t="s">
        <v>834</v>
      </c>
      <c r="H59" s="32" t="s">
        <v>711</v>
      </c>
      <c r="I59" s="32">
        <v>2</v>
      </c>
      <c r="J59" s="26"/>
      <c r="K59" s="26"/>
      <c r="L59" s="26"/>
      <c r="M59" s="26"/>
      <c r="N59" s="26"/>
      <c r="O59" s="26"/>
      <c r="P59" s="26"/>
      <c r="Q59" s="26"/>
      <c r="R59" s="26"/>
      <c r="S59" s="11" t="s">
        <v>203</v>
      </c>
      <c r="T59" s="28"/>
    </row>
    <row r="60" spans="1:20" ht="24.75" customHeight="1" thickBot="1">
      <c r="A60" s="29"/>
      <c r="B60" s="29"/>
      <c r="C60" s="29"/>
      <c r="D60" s="29"/>
      <c r="E60" s="29"/>
      <c r="F60" s="94"/>
      <c r="G60" s="29"/>
      <c r="H60" s="94"/>
      <c r="I60" s="94"/>
      <c r="J60" s="29"/>
      <c r="K60" s="29"/>
      <c r="L60" s="29"/>
      <c r="M60" s="29"/>
      <c r="N60" s="29"/>
      <c r="O60" s="29"/>
      <c r="P60" s="29"/>
      <c r="Q60" s="29"/>
      <c r="R60" s="29"/>
      <c r="S60" s="34"/>
      <c r="T60" s="29"/>
    </row>
    <row r="61" spans="1:20" ht="24.75" customHeight="1" thickBot="1">
      <c r="A61" s="29"/>
      <c r="B61" s="29"/>
      <c r="C61" s="29"/>
      <c r="D61" s="29"/>
      <c r="E61" s="29"/>
      <c r="F61" s="94"/>
      <c r="G61" s="29"/>
      <c r="H61" s="94"/>
      <c r="I61" s="94"/>
      <c r="J61" s="29"/>
      <c r="K61" s="29"/>
      <c r="L61" s="29"/>
      <c r="M61" s="29"/>
      <c r="N61" s="29"/>
      <c r="O61" s="29"/>
      <c r="P61" s="29"/>
      <c r="Q61" s="29"/>
      <c r="R61" s="29"/>
      <c r="S61" s="34"/>
      <c r="T61" s="29"/>
    </row>
  </sheetData>
  <sheetProtection/>
  <mergeCells count="20">
    <mergeCell ref="F13:J13"/>
    <mergeCell ref="K13:R14"/>
    <mergeCell ref="S13:T14"/>
    <mergeCell ref="F14:J14"/>
    <mergeCell ref="A16:J16"/>
    <mergeCell ref="K16:R16"/>
    <mergeCell ref="S16:S18"/>
    <mergeCell ref="T16:T18"/>
    <mergeCell ref="A2:T2"/>
    <mergeCell ref="A3:T3"/>
    <mergeCell ref="A4:T4"/>
    <mergeCell ref="A5:T5"/>
    <mergeCell ref="J6:Q6"/>
    <mergeCell ref="S12:T12"/>
    <mergeCell ref="S6:T6"/>
    <mergeCell ref="A7:J7"/>
    <mergeCell ref="P7:Q7"/>
    <mergeCell ref="A8:J8"/>
    <mergeCell ref="F12:J12"/>
    <mergeCell ref="K12:R12"/>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23.xml><?xml version="1.0" encoding="utf-8"?>
<worksheet xmlns="http://schemas.openxmlformats.org/spreadsheetml/2006/main" xmlns:r="http://schemas.openxmlformats.org/officeDocument/2006/relationships">
  <dimension ref="A2:T40"/>
  <sheetViews>
    <sheetView zoomScale="50" zoomScaleNormal="50" zoomScalePageLayoutView="0" workbookViewId="0" topLeftCell="A1">
      <selection activeCell="F24" sqref="F24"/>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931</v>
      </c>
      <c r="S8" s="41"/>
      <c r="T8" s="41"/>
    </row>
    <row r="10" spans="1:20" ht="12.75">
      <c r="A10" s="42" t="s">
        <v>14</v>
      </c>
      <c r="B10" s="42"/>
      <c r="C10" s="42"/>
      <c r="D10" s="42"/>
      <c r="E10" s="42"/>
      <c r="F10" s="42"/>
      <c r="G10" s="42"/>
      <c r="H10" s="42"/>
      <c r="P10" s="42"/>
      <c r="Q10" s="42"/>
      <c r="R10" s="42" t="s">
        <v>19</v>
      </c>
      <c r="S10" s="42"/>
      <c r="T10" s="42"/>
    </row>
    <row r="11" ht="13.5" thickBot="1"/>
    <row r="12" spans="1:20" ht="19.5" customHeight="1">
      <c r="A12" s="66" t="s">
        <v>0</v>
      </c>
      <c r="B12" s="67"/>
      <c r="C12" s="67"/>
      <c r="D12" s="67"/>
      <c r="E12" s="67"/>
      <c r="F12" s="136" t="s">
        <v>503</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503</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504</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505</v>
      </c>
      <c r="C19" s="32" t="s">
        <v>506</v>
      </c>
      <c r="D19" s="33">
        <v>80</v>
      </c>
      <c r="E19" s="33">
        <v>75</v>
      </c>
      <c r="F19" s="20"/>
      <c r="G19" s="6"/>
      <c r="H19" s="6"/>
      <c r="I19" s="7"/>
      <c r="J19" s="5"/>
      <c r="K19" s="5"/>
      <c r="L19" s="5"/>
      <c r="M19" s="5"/>
      <c r="N19" s="5"/>
      <c r="O19" s="5"/>
      <c r="P19" s="5"/>
      <c r="Q19" s="8"/>
      <c r="R19" s="8"/>
      <c r="S19" s="9"/>
      <c r="T19" s="10"/>
    </row>
    <row r="20" spans="1:20" ht="24.75" customHeight="1" thickBot="1">
      <c r="A20" s="84"/>
      <c r="B20" s="14"/>
      <c r="C20" s="1"/>
      <c r="D20" s="1"/>
      <c r="E20" s="1"/>
      <c r="F20" s="32" t="s">
        <v>507</v>
      </c>
      <c r="G20" s="12" t="s">
        <v>835</v>
      </c>
      <c r="H20" s="32" t="s">
        <v>712</v>
      </c>
      <c r="I20" s="32">
        <v>0</v>
      </c>
      <c r="J20" s="116">
        <v>0.5</v>
      </c>
      <c r="K20" s="1"/>
      <c r="L20" s="1"/>
      <c r="M20" s="1"/>
      <c r="N20" s="1"/>
      <c r="O20" s="1"/>
      <c r="P20" s="1"/>
      <c r="Q20" s="1"/>
      <c r="R20" s="1"/>
      <c r="S20" s="11" t="s">
        <v>203</v>
      </c>
      <c r="T20" s="3"/>
    </row>
    <row r="21" spans="1:20" ht="24.75" customHeight="1" thickBot="1">
      <c r="A21" s="84"/>
      <c r="B21" s="14"/>
      <c r="C21" s="1"/>
      <c r="D21" s="1"/>
      <c r="E21" s="1"/>
      <c r="F21" s="32"/>
      <c r="G21" s="1"/>
      <c r="H21" s="32"/>
      <c r="I21" s="32"/>
      <c r="J21" s="1"/>
      <c r="K21" s="1"/>
      <c r="L21" s="1"/>
      <c r="M21" s="1"/>
      <c r="N21" s="1"/>
      <c r="O21" s="1"/>
      <c r="P21" s="1"/>
      <c r="Q21" s="1"/>
      <c r="R21" s="1"/>
      <c r="S21" s="11"/>
      <c r="T21" s="3"/>
    </row>
    <row r="22" spans="1:20" ht="24.75" customHeight="1" thickBot="1">
      <c r="A22" s="84"/>
      <c r="B22" s="14"/>
      <c r="C22" s="1"/>
      <c r="D22" s="1"/>
      <c r="E22" s="1"/>
      <c r="F22" s="32"/>
      <c r="G22" s="1"/>
      <c r="H22" s="32"/>
      <c r="I22" s="32"/>
      <c r="J22" s="1"/>
      <c r="K22" s="1"/>
      <c r="L22" s="1"/>
      <c r="M22" s="1"/>
      <c r="N22" s="1"/>
      <c r="O22" s="1"/>
      <c r="P22" s="1"/>
      <c r="Q22" s="1"/>
      <c r="R22" s="1"/>
      <c r="S22" s="11"/>
      <c r="T22" s="3"/>
    </row>
    <row r="23" spans="1:20" ht="24.75" customHeight="1" thickBot="1">
      <c r="A23" s="84"/>
      <c r="B23" s="14"/>
      <c r="C23" s="1"/>
      <c r="D23" s="1"/>
      <c r="E23" s="1"/>
      <c r="F23" s="32" t="s">
        <v>508</v>
      </c>
      <c r="G23" s="12" t="s">
        <v>836</v>
      </c>
      <c r="H23" s="32" t="s">
        <v>713</v>
      </c>
      <c r="I23" s="32">
        <v>30</v>
      </c>
      <c r="J23" s="1">
        <v>100</v>
      </c>
      <c r="K23" s="1"/>
      <c r="L23" s="1"/>
      <c r="M23" s="1"/>
      <c r="N23" s="1"/>
      <c r="O23" s="1"/>
      <c r="P23" s="1"/>
      <c r="Q23" s="1"/>
      <c r="R23" s="1"/>
      <c r="S23" s="11" t="s">
        <v>203</v>
      </c>
      <c r="T23" s="3"/>
    </row>
    <row r="24" spans="1:20" ht="24.75" customHeight="1" thickBot="1">
      <c r="A24" s="84"/>
      <c r="B24" s="14"/>
      <c r="C24" s="1"/>
      <c r="D24" s="1"/>
      <c r="E24" s="1"/>
      <c r="F24" s="32"/>
      <c r="G24" s="1"/>
      <c r="H24" s="32"/>
      <c r="I24" s="32"/>
      <c r="J24" s="1"/>
      <c r="K24" s="1"/>
      <c r="L24" s="1"/>
      <c r="M24" s="1"/>
      <c r="N24" s="1"/>
      <c r="O24" s="1"/>
      <c r="P24" s="1"/>
      <c r="Q24" s="1"/>
      <c r="R24" s="1"/>
      <c r="S24" s="11"/>
      <c r="T24" s="3"/>
    </row>
    <row r="25" spans="1:20" ht="24.75" customHeight="1" thickBot="1">
      <c r="A25" s="84"/>
      <c r="B25" s="14"/>
      <c r="C25" s="1"/>
      <c r="D25" s="1"/>
      <c r="E25" s="1"/>
      <c r="F25" s="32"/>
      <c r="G25" s="1"/>
      <c r="H25" s="32"/>
      <c r="I25" s="32"/>
      <c r="J25" s="1"/>
      <c r="K25" s="1"/>
      <c r="L25" s="1"/>
      <c r="M25" s="1"/>
      <c r="N25" s="1"/>
      <c r="O25" s="1"/>
      <c r="P25" s="1"/>
      <c r="Q25" s="1"/>
      <c r="R25" s="1"/>
      <c r="S25" s="11"/>
      <c r="T25" s="3"/>
    </row>
    <row r="26" spans="1:20" ht="24.75" customHeight="1" thickBot="1">
      <c r="A26" s="84"/>
      <c r="B26" s="14"/>
      <c r="C26" s="1"/>
      <c r="D26" s="1"/>
      <c r="E26" s="1"/>
      <c r="F26" s="32" t="s">
        <v>509</v>
      </c>
      <c r="G26" s="12" t="s">
        <v>837</v>
      </c>
      <c r="H26" s="32" t="s">
        <v>714</v>
      </c>
      <c r="I26" s="32">
        <v>0</v>
      </c>
      <c r="J26" s="1"/>
      <c r="K26" s="1"/>
      <c r="L26" s="1"/>
      <c r="M26" s="1"/>
      <c r="N26" s="1"/>
      <c r="O26" s="1"/>
      <c r="P26" s="1"/>
      <c r="Q26" s="1"/>
      <c r="R26" s="1"/>
      <c r="S26" s="11" t="s">
        <v>203</v>
      </c>
      <c r="T26" s="3"/>
    </row>
    <row r="27" spans="1:20" ht="24.75" customHeight="1" thickBot="1">
      <c r="A27" s="84"/>
      <c r="B27" s="14"/>
      <c r="C27" s="1"/>
      <c r="D27" s="1"/>
      <c r="E27" s="1"/>
      <c r="F27" s="32"/>
      <c r="G27" s="1"/>
      <c r="H27" s="32"/>
      <c r="I27" s="32"/>
      <c r="J27" s="1"/>
      <c r="K27" s="1"/>
      <c r="L27" s="1"/>
      <c r="M27" s="1"/>
      <c r="N27" s="1"/>
      <c r="O27" s="1"/>
      <c r="P27" s="1"/>
      <c r="Q27" s="1"/>
      <c r="R27" s="1"/>
      <c r="S27" s="11"/>
      <c r="T27" s="3"/>
    </row>
    <row r="28" spans="1:20" ht="24.75" customHeight="1" thickBot="1">
      <c r="A28" s="84"/>
      <c r="B28" s="14"/>
      <c r="C28" s="1"/>
      <c r="D28" s="1"/>
      <c r="E28" s="1"/>
      <c r="F28" s="32"/>
      <c r="G28" s="1"/>
      <c r="H28" s="32"/>
      <c r="I28" s="32"/>
      <c r="J28" s="1"/>
      <c r="K28" s="1"/>
      <c r="L28" s="1"/>
      <c r="M28" s="1"/>
      <c r="N28" s="1"/>
      <c r="O28" s="1"/>
      <c r="P28" s="1"/>
      <c r="Q28" s="1"/>
      <c r="R28" s="1"/>
      <c r="S28" s="11"/>
      <c r="T28" s="3"/>
    </row>
    <row r="29" spans="1:20" ht="24.75" customHeight="1" thickBot="1">
      <c r="A29" s="84"/>
      <c r="B29" s="14"/>
      <c r="C29" s="1"/>
      <c r="D29" s="1"/>
      <c r="E29" s="1"/>
      <c r="F29" s="32" t="s">
        <v>510</v>
      </c>
      <c r="G29" s="1"/>
      <c r="H29" s="32" t="s">
        <v>715</v>
      </c>
      <c r="I29" s="32">
        <v>60</v>
      </c>
      <c r="J29" s="1"/>
      <c r="K29" s="1"/>
      <c r="L29" s="1"/>
      <c r="M29" s="1"/>
      <c r="N29" s="1"/>
      <c r="O29" s="1"/>
      <c r="P29" s="1"/>
      <c r="Q29" s="1"/>
      <c r="R29" s="1"/>
      <c r="S29" s="11" t="s">
        <v>203</v>
      </c>
      <c r="T29" s="3"/>
    </row>
    <row r="30" spans="1:20" ht="24.75" customHeight="1" thickBot="1">
      <c r="A30" s="84"/>
      <c r="B30" s="14"/>
      <c r="C30" s="1"/>
      <c r="D30" s="1"/>
      <c r="E30" s="1"/>
      <c r="F30" s="32"/>
      <c r="G30" s="1"/>
      <c r="H30" s="32"/>
      <c r="I30" s="32"/>
      <c r="J30" s="1"/>
      <c r="K30" s="1"/>
      <c r="L30" s="1"/>
      <c r="M30" s="1"/>
      <c r="N30" s="1"/>
      <c r="O30" s="1"/>
      <c r="P30" s="1"/>
      <c r="Q30" s="1"/>
      <c r="R30" s="1"/>
      <c r="S30" s="11"/>
      <c r="T30" s="3"/>
    </row>
    <row r="31" spans="1:20" ht="24.75" customHeight="1" thickBot="1">
      <c r="A31" s="84"/>
      <c r="B31" s="14"/>
      <c r="C31" s="1"/>
      <c r="D31" s="1"/>
      <c r="E31" s="1"/>
      <c r="F31" s="32"/>
      <c r="G31" s="1"/>
      <c r="H31" s="32"/>
      <c r="I31" s="32"/>
      <c r="J31" s="1"/>
      <c r="K31" s="1"/>
      <c r="L31" s="1"/>
      <c r="M31" s="1"/>
      <c r="N31" s="1"/>
      <c r="O31" s="1"/>
      <c r="P31" s="1"/>
      <c r="Q31" s="1"/>
      <c r="R31" s="1"/>
      <c r="S31" s="11"/>
      <c r="T31" s="3"/>
    </row>
    <row r="32" spans="1:20" ht="24.75" customHeight="1" thickBot="1">
      <c r="A32" s="84"/>
      <c r="B32" s="14"/>
      <c r="C32" s="1"/>
      <c r="D32" s="1"/>
      <c r="E32" s="1"/>
      <c r="F32" s="32" t="s">
        <v>511</v>
      </c>
      <c r="G32" s="12" t="s">
        <v>838</v>
      </c>
      <c r="H32" s="32" t="s">
        <v>716</v>
      </c>
      <c r="I32" s="32">
        <v>1</v>
      </c>
      <c r="J32" s="1"/>
      <c r="K32" s="1"/>
      <c r="L32" s="1"/>
      <c r="M32" s="1"/>
      <c r="N32" s="1"/>
      <c r="O32" s="1"/>
      <c r="P32" s="1"/>
      <c r="Q32" s="1"/>
      <c r="R32" s="1"/>
      <c r="S32" s="11" t="s">
        <v>203</v>
      </c>
      <c r="T32" s="3"/>
    </row>
    <row r="33" spans="1:20" ht="24.75" customHeight="1" thickBot="1">
      <c r="A33" s="84"/>
      <c r="B33" s="14"/>
      <c r="C33" s="1"/>
      <c r="D33" s="1"/>
      <c r="E33" s="1"/>
      <c r="F33" s="32"/>
      <c r="G33" s="1"/>
      <c r="H33" s="32"/>
      <c r="I33" s="32"/>
      <c r="J33" s="1"/>
      <c r="K33" s="1"/>
      <c r="L33" s="1"/>
      <c r="M33" s="1"/>
      <c r="N33" s="1"/>
      <c r="O33" s="1"/>
      <c r="P33" s="1"/>
      <c r="Q33" s="1"/>
      <c r="R33" s="1"/>
      <c r="S33" s="11"/>
      <c r="T33" s="3"/>
    </row>
    <row r="34" spans="1:20" ht="24.75" customHeight="1" thickBot="1">
      <c r="A34" s="84"/>
      <c r="B34" s="14"/>
      <c r="C34" s="1"/>
      <c r="D34" s="1"/>
      <c r="E34" s="1"/>
      <c r="F34" s="32"/>
      <c r="G34" s="1"/>
      <c r="H34" s="32"/>
      <c r="I34" s="32"/>
      <c r="J34" s="1"/>
      <c r="K34" s="1"/>
      <c r="L34" s="1"/>
      <c r="M34" s="1"/>
      <c r="N34" s="1"/>
      <c r="O34" s="1"/>
      <c r="P34" s="1"/>
      <c r="Q34" s="1"/>
      <c r="R34" s="1"/>
      <c r="S34" s="11"/>
      <c r="T34" s="3"/>
    </row>
    <row r="35" spans="1:20" ht="24.75" customHeight="1" thickBot="1">
      <c r="A35" s="84"/>
      <c r="B35" s="14"/>
      <c r="C35" s="1"/>
      <c r="D35" s="1"/>
      <c r="E35" s="1"/>
      <c r="F35" s="32" t="s">
        <v>512</v>
      </c>
      <c r="G35" s="11" t="s">
        <v>799</v>
      </c>
      <c r="H35" s="32" t="s">
        <v>717</v>
      </c>
      <c r="I35" s="32">
        <v>2</v>
      </c>
      <c r="J35" s="1"/>
      <c r="K35" s="1"/>
      <c r="L35" s="1"/>
      <c r="M35" s="1"/>
      <c r="N35" s="1"/>
      <c r="O35" s="1"/>
      <c r="P35" s="1"/>
      <c r="Q35" s="1"/>
      <c r="R35" s="1"/>
      <c r="S35" s="11" t="s">
        <v>203</v>
      </c>
      <c r="T35" s="3"/>
    </row>
    <row r="36" spans="1:20" ht="24.75" customHeight="1" thickBot="1">
      <c r="A36" s="84"/>
      <c r="B36" s="14"/>
      <c r="C36" s="1"/>
      <c r="D36" s="1"/>
      <c r="E36" s="1"/>
      <c r="F36" s="32"/>
      <c r="G36" s="1"/>
      <c r="H36" s="32"/>
      <c r="I36" s="32"/>
      <c r="J36" s="1"/>
      <c r="K36" s="1"/>
      <c r="L36" s="1"/>
      <c r="M36" s="1"/>
      <c r="N36" s="1"/>
      <c r="O36" s="1"/>
      <c r="P36" s="1"/>
      <c r="Q36" s="1"/>
      <c r="R36" s="1"/>
      <c r="S36" s="11"/>
      <c r="T36" s="3"/>
    </row>
    <row r="37" spans="1:20" ht="24.75" customHeight="1" thickBot="1">
      <c r="A37" s="84"/>
      <c r="B37" s="14"/>
      <c r="C37" s="1"/>
      <c r="D37" s="1"/>
      <c r="E37" s="1"/>
      <c r="F37" s="32"/>
      <c r="G37" s="1"/>
      <c r="H37" s="32"/>
      <c r="I37" s="32"/>
      <c r="J37" s="1"/>
      <c r="K37" s="1"/>
      <c r="L37" s="1"/>
      <c r="M37" s="1"/>
      <c r="N37" s="1"/>
      <c r="O37" s="1"/>
      <c r="P37" s="1"/>
      <c r="Q37" s="1"/>
      <c r="R37" s="1"/>
      <c r="S37" s="11"/>
      <c r="T37" s="3"/>
    </row>
    <row r="38" spans="1:20" ht="24.75" customHeight="1" thickBot="1">
      <c r="A38" s="84"/>
      <c r="B38" s="14"/>
      <c r="C38" s="1"/>
      <c r="D38" s="1"/>
      <c r="E38" s="1"/>
      <c r="F38" s="32" t="s">
        <v>513</v>
      </c>
      <c r="G38" s="49" t="s">
        <v>839</v>
      </c>
      <c r="H38" s="32" t="s">
        <v>718</v>
      </c>
      <c r="I38" s="32">
        <v>1</v>
      </c>
      <c r="J38" s="1"/>
      <c r="K38" s="1"/>
      <c r="L38" s="1"/>
      <c r="M38" s="1"/>
      <c r="N38" s="1"/>
      <c r="O38" s="1"/>
      <c r="P38" s="1"/>
      <c r="Q38" s="1"/>
      <c r="R38" s="1"/>
      <c r="S38" s="11" t="s">
        <v>203</v>
      </c>
      <c r="T38" s="3"/>
    </row>
    <row r="39" spans="1:20" ht="24.75" customHeight="1" thickBot="1">
      <c r="A39" s="84"/>
      <c r="B39" s="14"/>
      <c r="C39" s="1"/>
      <c r="D39" s="1"/>
      <c r="E39" s="1"/>
      <c r="F39" s="32"/>
      <c r="G39" s="1"/>
      <c r="H39" s="32"/>
      <c r="I39" s="32"/>
      <c r="J39" s="1"/>
      <c r="K39" s="1"/>
      <c r="L39" s="1"/>
      <c r="M39" s="1"/>
      <c r="N39" s="1"/>
      <c r="O39" s="1"/>
      <c r="P39" s="1"/>
      <c r="Q39" s="1"/>
      <c r="R39" s="1"/>
      <c r="S39" s="11"/>
      <c r="T39" s="3"/>
    </row>
    <row r="40" spans="1:20" ht="24.75" customHeight="1" thickBot="1">
      <c r="A40" s="84"/>
      <c r="B40" s="14"/>
      <c r="C40" s="1"/>
      <c r="D40" s="1"/>
      <c r="E40" s="1"/>
      <c r="F40" s="32"/>
      <c r="G40" s="1"/>
      <c r="H40" s="32"/>
      <c r="I40" s="32"/>
      <c r="J40" s="1"/>
      <c r="K40" s="1"/>
      <c r="L40" s="1"/>
      <c r="M40" s="1"/>
      <c r="N40" s="1"/>
      <c r="O40" s="1"/>
      <c r="P40" s="1"/>
      <c r="Q40" s="1"/>
      <c r="R40" s="1"/>
      <c r="S40" s="11"/>
      <c r="T40" s="3"/>
    </row>
  </sheetData>
  <sheetProtection/>
  <mergeCells count="20">
    <mergeCell ref="F13:J13"/>
    <mergeCell ref="K13:R14"/>
    <mergeCell ref="S13:T14"/>
    <mergeCell ref="F14:J14"/>
    <mergeCell ref="A16:J16"/>
    <mergeCell ref="K16:R16"/>
    <mergeCell ref="S16:S18"/>
    <mergeCell ref="T16:T18"/>
    <mergeCell ref="A2:T2"/>
    <mergeCell ref="A3:T3"/>
    <mergeCell ref="A4:T4"/>
    <mergeCell ref="A5:T5"/>
    <mergeCell ref="J6:Q6"/>
    <mergeCell ref="S12:T12"/>
    <mergeCell ref="S6:T6"/>
    <mergeCell ref="A7:J7"/>
    <mergeCell ref="P7:Q7"/>
    <mergeCell ref="A8:J8"/>
    <mergeCell ref="F12:J12"/>
    <mergeCell ref="K12:R12"/>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3.xml><?xml version="1.0" encoding="utf-8"?>
<worksheet xmlns="http://schemas.openxmlformats.org/spreadsheetml/2006/main" xmlns:r="http://schemas.openxmlformats.org/officeDocument/2006/relationships">
  <dimension ref="A2:T63"/>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14.421875" style="40" bestFit="1" customWidth="1"/>
    <col min="12" max="12" width="13.8515625" style="40" bestFit="1" customWidth="1"/>
    <col min="13" max="14" width="7.7109375" style="40" customWidth="1"/>
    <col min="15" max="15" width="17.28125" style="40" customWidth="1"/>
    <col min="16"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180</v>
      </c>
      <c r="S8" s="41"/>
      <c r="T8" s="41"/>
    </row>
    <row r="9" ht="13.5" thickBot="1"/>
    <row r="10" spans="1:20" ht="19.5" customHeight="1">
      <c r="A10" s="66" t="s">
        <v>0</v>
      </c>
      <c r="B10" s="67"/>
      <c r="C10" s="67"/>
      <c r="D10" s="67"/>
      <c r="E10" s="67"/>
      <c r="F10" s="136" t="s">
        <v>23</v>
      </c>
      <c r="G10" s="136"/>
      <c r="H10" s="136"/>
      <c r="I10" s="136"/>
      <c r="J10" s="136"/>
      <c r="K10" s="165"/>
      <c r="L10" s="165"/>
      <c r="M10" s="165"/>
      <c r="N10" s="165"/>
      <c r="O10" s="165"/>
      <c r="P10" s="165"/>
      <c r="Q10" s="165"/>
      <c r="R10" s="165"/>
      <c r="S10" s="165"/>
      <c r="T10" s="165"/>
    </row>
    <row r="11" spans="1:20" ht="19.5" customHeight="1">
      <c r="A11" s="68" t="s">
        <v>1</v>
      </c>
      <c r="B11" s="69"/>
      <c r="C11" s="69"/>
      <c r="D11" s="69"/>
      <c r="E11" s="69"/>
      <c r="F11" s="129" t="s">
        <v>160</v>
      </c>
      <c r="G11" s="129"/>
      <c r="H11" s="129"/>
      <c r="I11" s="129"/>
      <c r="J11" s="129"/>
      <c r="K11" s="142"/>
      <c r="L11" s="143"/>
      <c r="M11" s="143"/>
      <c r="N11" s="143"/>
      <c r="O11" s="143"/>
      <c r="P11" s="143"/>
      <c r="Q11" s="143"/>
      <c r="R11" s="144"/>
      <c r="S11" s="148"/>
      <c r="T11" s="149"/>
    </row>
    <row r="12" spans="1:20" ht="19.5" customHeight="1" thickBot="1">
      <c r="A12" s="70" t="s">
        <v>2</v>
      </c>
      <c r="B12" s="71"/>
      <c r="C12" s="71"/>
      <c r="D12" s="71"/>
      <c r="E12" s="71"/>
      <c r="F12" s="133" t="s">
        <v>161</v>
      </c>
      <c r="G12" s="133"/>
      <c r="H12" s="133"/>
      <c r="I12" s="133"/>
      <c r="J12" s="133"/>
      <c r="K12" s="145"/>
      <c r="L12" s="146"/>
      <c r="M12" s="146"/>
      <c r="N12" s="146"/>
      <c r="O12" s="146"/>
      <c r="P12" s="146"/>
      <c r="Q12" s="146"/>
      <c r="R12" s="147"/>
      <c r="S12" s="150"/>
      <c r="T12" s="151"/>
    </row>
    <row r="13" ht="13.5" thickBot="1"/>
    <row r="14" spans="1:20" ht="19.5" customHeight="1" thickBot="1">
      <c r="A14" s="152" t="s">
        <v>16</v>
      </c>
      <c r="B14" s="153"/>
      <c r="C14" s="153"/>
      <c r="D14" s="153"/>
      <c r="E14" s="153"/>
      <c r="F14" s="153"/>
      <c r="G14" s="153"/>
      <c r="H14" s="153"/>
      <c r="I14" s="153"/>
      <c r="J14" s="153"/>
      <c r="K14" s="154" t="s">
        <v>3</v>
      </c>
      <c r="L14" s="155"/>
      <c r="M14" s="155"/>
      <c r="N14" s="155"/>
      <c r="O14" s="155"/>
      <c r="P14" s="155"/>
      <c r="Q14" s="155"/>
      <c r="R14" s="156"/>
      <c r="S14" s="157" t="s">
        <v>17</v>
      </c>
      <c r="T14" s="130" t="s">
        <v>4</v>
      </c>
    </row>
    <row r="15" spans="1:20" ht="13.5" thickBot="1">
      <c r="A15" s="72"/>
      <c r="B15" s="23"/>
      <c r="C15" s="23"/>
      <c r="D15" s="23"/>
      <c r="E15" s="23"/>
      <c r="F15" s="23"/>
      <c r="G15" s="23"/>
      <c r="H15" s="23"/>
      <c r="I15" s="73"/>
      <c r="J15" s="23"/>
      <c r="K15" s="43"/>
      <c r="L15" s="23"/>
      <c r="M15" s="23"/>
      <c r="N15" s="23"/>
      <c r="O15" s="44" t="s">
        <v>15</v>
      </c>
      <c r="P15" s="44"/>
      <c r="Q15" s="23"/>
      <c r="R15" s="45"/>
      <c r="S15" s="158"/>
      <c r="T15" s="131"/>
    </row>
    <row r="16" spans="1:20" ht="90" customHeight="1" thickBot="1">
      <c r="A16" s="74" t="s">
        <v>5</v>
      </c>
      <c r="B16" s="75" t="s">
        <v>26</v>
      </c>
      <c r="C16" s="76" t="s">
        <v>79</v>
      </c>
      <c r="D16" s="77" t="s">
        <v>80</v>
      </c>
      <c r="E16" s="77" t="s">
        <v>84</v>
      </c>
      <c r="F16" s="78" t="s">
        <v>22</v>
      </c>
      <c r="G16" s="79" t="s">
        <v>55</v>
      </c>
      <c r="H16" s="80" t="s">
        <v>56</v>
      </c>
      <c r="I16" s="81" t="s">
        <v>57</v>
      </c>
      <c r="J16" s="82" t="s">
        <v>18</v>
      </c>
      <c r="K16" s="46" t="s">
        <v>6</v>
      </c>
      <c r="L16" s="47" t="s">
        <v>7</v>
      </c>
      <c r="M16" s="47" t="s">
        <v>8</v>
      </c>
      <c r="N16" s="47" t="s">
        <v>9</v>
      </c>
      <c r="O16" s="47" t="s">
        <v>10</v>
      </c>
      <c r="P16" s="47" t="s">
        <v>11</v>
      </c>
      <c r="Q16" s="47" t="s">
        <v>12</v>
      </c>
      <c r="R16" s="48" t="s">
        <v>13</v>
      </c>
      <c r="S16" s="159"/>
      <c r="T16" s="132"/>
    </row>
    <row r="17" spans="1:20" ht="42" customHeight="1" thickBot="1">
      <c r="A17" s="83"/>
      <c r="B17" s="31" t="s">
        <v>162</v>
      </c>
      <c r="C17" s="32" t="s">
        <v>164</v>
      </c>
      <c r="D17" s="33">
        <v>95</v>
      </c>
      <c r="E17" s="33">
        <v>85</v>
      </c>
      <c r="F17" s="20"/>
      <c r="G17" s="6"/>
      <c r="H17" s="6"/>
      <c r="I17" s="7"/>
      <c r="J17" s="5"/>
      <c r="K17" s="5"/>
      <c r="L17" s="5"/>
      <c r="M17" s="5"/>
      <c r="N17" s="5"/>
      <c r="O17" s="5"/>
      <c r="P17" s="5"/>
      <c r="Q17" s="8"/>
      <c r="R17" s="8"/>
      <c r="S17" s="9"/>
      <c r="T17" s="10"/>
    </row>
    <row r="18" spans="1:20" ht="24.75" customHeight="1" thickBot="1">
      <c r="A18" s="84"/>
      <c r="B18" s="14"/>
      <c r="C18" s="1"/>
      <c r="D18" s="1"/>
      <c r="E18" s="1"/>
      <c r="F18" s="32" t="s">
        <v>166</v>
      </c>
      <c r="G18" s="1" t="s">
        <v>723</v>
      </c>
      <c r="H18" s="32" t="s">
        <v>555</v>
      </c>
      <c r="I18" s="32">
        <v>0</v>
      </c>
      <c r="J18" s="1"/>
      <c r="K18" s="1"/>
      <c r="L18" s="1"/>
      <c r="M18" s="1"/>
      <c r="N18" s="1"/>
      <c r="O18" s="1"/>
      <c r="P18" s="1"/>
      <c r="Q18" s="1"/>
      <c r="R18" s="1">
        <v>0</v>
      </c>
      <c r="S18" s="12" t="s">
        <v>77</v>
      </c>
      <c r="T18" s="3"/>
    </row>
    <row r="19" spans="1:20" ht="24.75" customHeight="1" thickBot="1">
      <c r="A19" s="84"/>
      <c r="B19" s="14"/>
      <c r="C19" s="1"/>
      <c r="D19" s="1"/>
      <c r="E19" s="1"/>
      <c r="F19" s="32"/>
      <c r="G19" s="1"/>
      <c r="H19" s="32"/>
      <c r="I19" s="32"/>
      <c r="J19" s="1"/>
      <c r="K19" s="1"/>
      <c r="L19" s="1"/>
      <c r="M19" s="1"/>
      <c r="N19" s="1"/>
      <c r="O19" s="1"/>
      <c r="P19" s="1"/>
      <c r="Q19" s="1"/>
      <c r="R19" s="1"/>
      <c r="S19" s="12" t="s">
        <v>77</v>
      </c>
      <c r="T19" s="3"/>
    </row>
    <row r="20" spans="1:20" ht="24.75" customHeight="1" thickBot="1">
      <c r="A20" s="84"/>
      <c r="B20" s="14"/>
      <c r="C20" s="1"/>
      <c r="D20" s="1"/>
      <c r="E20" s="1"/>
      <c r="F20" s="32"/>
      <c r="G20" s="1"/>
      <c r="H20" s="32"/>
      <c r="I20" s="32"/>
      <c r="J20" s="1"/>
      <c r="K20" s="1"/>
      <c r="L20" s="1"/>
      <c r="M20" s="1"/>
      <c r="N20" s="1"/>
      <c r="O20" s="1"/>
      <c r="P20" s="1"/>
      <c r="Q20" s="1"/>
      <c r="R20" s="1"/>
      <c r="S20" s="12" t="s">
        <v>77</v>
      </c>
      <c r="T20" s="3"/>
    </row>
    <row r="21" spans="1:20" ht="24.75" customHeight="1" thickBot="1">
      <c r="A21" s="84"/>
      <c r="B21" s="14"/>
      <c r="C21" s="1"/>
      <c r="D21" s="1"/>
      <c r="E21" s="1"/>
      <c r="F21" s="32" t="s">
        <v>167</v>
      </c>
      <c r="G21" s="89" t="s">
        <v>724</v>
      </c>
      <c r="H21" s="32" t="s">
        <v>552</v>
      </c>
      <c r="I21" s="32">
        <v>1</v>
      </c>
      <c r="J21" s="37">
        <v>15</v>
      </c>
      <c r="K21" s="37">
        <v>776305.5572919922</v>
      </c>
      <c r="L21" s="37">
        <v>1485278.4897168218</v>
      </c>
      <c r="M21" s="37">
        <v>0</v>
      </c>
      <c r="N21" s="37">
        <v>0</v>
      </c>
      <c r="O21" s="37">
        <v>13578415.952991186</v>
      </c>
      <c r="P21" s="37">
        <v>0</v>
      </c>
      <c r="Q21" s="37">
        <v>0</v>
      </c>
      <c r="R21" s="37">
        <v>15840000</v>
      </c>
      <c r="S21" s="12" t="s">
        <v>77</v>
      </c>
      <c r="T21" s="3"/>
    </row>
    <row r="22" spans="1:20" ht="24.75" customHeight="1" thickBot="1">
      <c r="A22" s="84"/>
      <c r="B22" s="14"/>
      <c r="C22" s="1"/>
      <c r="D22" s="1"/>
      <c r="E22" s="1"/>
      <c r="F22" s="32"/>
      <c r="G22" s="89" t="s">
        <v>725</v>
      </c>
      <c r="H22" s="32"/>
      <c r="I22" s="32"/>
      <c r="J22" s="37">
        <v>15</v>
      </c>
      <c r="K22" s="37">
        <v>733912.6086141152</v>
      </c>
      <c r="L22" s="37">
        <v>1404169.5317872101</v>
      </c>
      <c r="M22" s="37">
        <v>0</v>
      </c>
      <c r="N22" s="37">
        <v>0</v>
      </c>
      <c r="O22" s="37">
        <v>12836917.859598674</v>
      </c>
      <c r="P22" s="37">
        <v>0</v>
      </c>
      <c r="Q22" s="37">
        <v>0</v>
      </c>
      <c r="R22" s="37">
        <v>14975000</v>
      </c>
      <c r="S22" s="12" t="s">
        <v>77</v>
      </c>
      <c r="T22" s="3"/>
    </row>
    <row r="23" spans="1:20" ht="24.75" customHeight="1" thickBot="1">
      <c r="A23" s="84"/>
      <c r="B23" s="14"/>
      <c r="C23" s="1"/>
      <c r="D23" s="1"/>
      <c r="E23" s="1"/>
      <c r="F23" s="32"/>
      <c r="G23" s="1"/>
      <c r="H23" s="32"/>
      <c r="I23" s="32"/>
      <c r="J23" s="37"/>
      <c r="K23" s="37"/>
      <c r="L23" s="37"/>
      <c r="M23" s="37"/>
      <c r="N23" s="37"/>
      <c r="O23" s="37"/>
      <c r="P23" s="37"/>
      <c r="Q23" s="37"/>
      <c r="R23" s="37"/>
      <c r="S23" s="12" t="s">
        <v>77</v>
      </c>
      <c r="T23" s="3"/>
    </row>
    <row r="24" spans="1:20" ht="24.75" customHeight="1" thickBot="1">
      <c r="A24" s="84"/>
      <c r="B24" s="14"/>
      <c r="C24" s="1"/>
      <c r="D24" s="1"/>
      <c r="E24" s="1"/>
      <c r="F24" s="32" t="s">
        <v>168</v>
      </c>
      <c r="G24" s="1" t="s">
        <v>723</v>
      </c>
      <c r="H24" s="32" t="s">
        <v>552</v>
      </c>
      <c r="I24" s="32">
        <v>0</v>
      </c>
      <c r="J24" s="37"/>
      <c r="K24" s="37"/>
      <c r="L24" s="37"/>
      <c r="M24" s="37"/>
      <c r="N24" s="37"/>
      <c r="O24" s="37"/>
      <c r="P24" s="37"/>
      <c r="Q24" s="37"/>
      <c r="R24" s="37"/>
      <c r="S24" s="12" t="s">
        <v>77</v>
      </c>
      <c r="T24" s="3"/>
    </row>
    <row r="25" spans="1:20" ht="24.75" customHeight="1" thickBot="1">
      <c r="A25" s="84"/>
      <c r="B25" s="14"/>
      <c r="C25" s="1"/>
      <c r="D25" s="1"/>
      <c r="E25" s="1"/>
      <c r="F25" s="32"/>
      <c r="G25" s="1"/>
      <c r="H25" s="32"/>
      <c r="I25" s="32"/>
      <c r="J25" s="37"/>
      <c r="K25" s="37"/>
      <c r="L25" s="37"/>
      <c r="M25" s="37"/>
      <c r="N25" s="37"/>
      <c r="O25" s="37"/>
      <c r="P25" s="37"/>
      <c r="Q25" s="37"/>
      <c r="R25" s="37"/>
      <c r="S25" s="12" t="s">
        <v>77</v>
      </c>
      <c r="T25" s="3"/>
    </row>
    <row r="26" spans="1:20" ht="24.75" customHeight="1" thickBot="1">
      <c r="A26" s="84"/>
      <c r="B26" s="14"/>
      <c r="C26" s="1"/>
      <c r="D26" s="1"/>
      <c r="E26" s="1"/>
      <c r="F26" s="32"/>
      <c r="G26" s="1"/>
      <c r="H26" s="32"/>
      <c r="I26" s="32"/>
      <c r="J26" s="37"/>
      <c r="K26" s="37"/>
      <c r="L26" s="37"/>
      <c r="M26" s="37"/>
      <c r="N26" s="37"/>
      <c r="O26" s="37"/>
      <c r="P26" s="37"/>
      <c r="Q26" s="37"/>
      <c r="R26" s="37"/>
      <c r="S26" s="12" t="s">
        <v>77</v>
      </c>
      <c r="T26" s="3"/>
    </row>
    <row r="27" spans="1:20" ht="24.75" customHeight="1" thickBot="1">
      <c r="A27" s="84"/>
      <c r="B27" s="14"/>
      <c r="C27" s="1"/>
      <c r="D27" s="1"/>
      <c r="E27" s="1"/>
      <c r="F27" s="32" t="s">
        <v>754</v>
      </c>
      <c r="G27" s="89" t="s">
        <v>724</v>
      </c>
      <c r="H27" s="32" t="s">
        <v>556</v>
      </c>
      <c r="I27" s="32">
        <v>25</v>
      </c>
      <c r="J27" s="37">
        <v>25</v>
      </c>
      <c r="K27" s="37">
        <v>9526708.274114812</v>
      </c>
      <c r="L27" s="37">
        <v>6313291.725885188</v>
      </c>
      <c r="M27" s="37">
        <v>0</v>
      </c>
      <c r="N27" s="37">
        <v>0</v>
      </c>
      <c r="O27" s="37">
        <v>0</v>
      </c>
      <c r="P27" s="37">
        <v>0</v>
      </c>
      <c r="Q27" s="37">
        <v>0</v>
      </c>
      <c r="R27" s="37">
        <v>15840000</v>
      </c>
      <c r="S27" s="12" t="s">
        <v>77</v>
      </c>
      <c r="T27" s="3"/>
    </row>
    <row r="28" spans="1:20" ht="24.75" customHeight="1" thickBot="1">
      <c r="A28" s="84"/>
      <c r="B28" s="14"/>
      <c r="C28" s="1"/>
      <c r="D28" s="1"/>
      <c r="E28" s="1"/>
      <c r="F28" s="32"/>
      <c r="G28" s="89" t="s">
        <v>725</v>
      </c>
      <c r="H28" s="32"/>
      <c r="I28" s="32"/>
      <c r="J28" s="37"/>
      <c r="K28" s="37">
        <v>9006468.207378114</v>
      </c>
      <c r="L28" s="37">
        <v>5968531.792621887</v>
      </c>
      <c r="M28" s="37">
        <v>0</v>
      </c>
      <c r="N28" s="37">
        <v>0</v>
      </c>
      <c r="O28" s="37">
        <v>0</v>
      </c>
      <c r="P28" s="37">
        <v>0</v>
      </c>
      <c r="Q28" s="37">
        <v>0</v>
      </c>
      <c r="R28" s="37">
        <v>14975000</v>
      </c>
      <c r="S28" s="12" t="s">
        <v>77</v>
      </c>
      <c r="T28" s="3"/>
    </row>
    <row r="29" spans="1:20" ht="24.75" customHeight="1" thickBot="1">
      <c r="A29" s="84"/>
      <c r="B29" s="14"/>
      <c r="C29" s="1"/>
      <c r="D29" s="1"/>
      <c r="E29" s="1"/>
      <c r="F29" s="32"/>
      <c r="G29" s="89" t="s">
        <v>726</v>
      </c>
      <c r="H29" s="32"/>
      <c r="I29" s="32"/>
      <c r="J29" s="37"/>
      <c r="K29" s="37">
        <v>9010549.535809182</v>
      </c>
      <c r="L29" s="37">
        <v>5971236.464190817</v>
      </c>
      <c r="M29" s="37">
        <v>0</v>
      </c>
      <c r="N29" s="37">
        <v>0</v>
      </c>
      <c r="O29" s="37">
        <v>0</v>
      </c>
      <c r="P29" s="37">
        <v>0</v>
      </c>
      <c r="Q29" s="37">
        <v>0</v>
      </c>
      <c r="R29" s="37">
        <v>14981786</v>
      </c>
      <c r="S29" s="12" t="s">
        <v>77</v>
      </c>
      <c r="T29" s="3"/>
    </row>
    <row r="30" spans="1:20" ht="24.75" customHeight="1" thickBot="1">
      <c r="A30" s="84"/>
      <c r="B30" s="14"/>
      <c r="C30" s="1"/>
      <c r="D30" s="1"/>
      <c r="E30" s="1"/>
      <c r="F30" s="32" t="s">
        <v>169</v>
      </c>
      <c r="G30" s="89" t="s">
        <v>726</v>
      </c>
      <c r="H30" s="32" t="s">
        <v>557</v>
      </c>
      <c r="I30" s="32">
        <v>1</v>
      </c>
      <c r="J30" s="37">
        <v>35</v>
      </c>
      <c r="K30" s="37">
        <v>14981786</v>
      </c>
      <c r="L30" s="37">
        <v>0</v>
      </c>
      <c r="M30" s="37">
        <v>0</v>
      </c>
      <c r="N30" s="37">
        <v>0</v>
      </c>
      <c r="O30" s="37">
        <v>0</v>
      </c>
      <c r="P30" s="37">
        <v>0</v>
      </c>
      <c r="Q30" s="37">
        <v>0</v>
      </c>
      <c r="R30" s="37">
        <v>14981786</v>
      </c>
      <c r="S30" s="12" t="s">
        <v>77</v>
      </c>
      <c r="T30" s="3"/>
    </row>
    <row r="31" spans="1:20" ht="24.75" customHeight="1" thickBot="1">
      <c r="A31" s="84"/>
      <c r="B31" s="14"/>
      <c r="C31" s="1"/>
      <c r="D31" s="1"/>
      <c r="E31" s="1"/>
      <c r="F31" s="32"/>
      <c r="G31" s="1"/>
      <c r="H31" s="32"/>
      <c r="I31" s="32"/>
      <c r="J31" s="37"/>
      <c r="K31" s="37"/>
      <c r="L31" s="37"/>
      <c r="M31" s="37"/>
      <c r="N31" s="37"/>
      <c r="O31" s="37"/>
      <c r="P31" s="37"/>
      <c r="Q31" s="37"/>
      <c r="R31" s="37"/>
      <c r="S31" s="12" t="s">
        <v>77</v>
      </c>
      <c r="T31" s="3"/>
    </row>
    <row r="32" spans="1:20" ht="24.75" customHeight="1" thickBot="1">
      <c r="A32" s="84"/>
      <c r="B32" s="14"/>
      <c r="C32" s="1"/>
      <c r="D32" s="1"/>
      <c r="E32" s="1"/>
      <c r="F32" s="32"/>
      <c r="G32" s="1"/>
      <c r="H32" s="32"/>
      <c r="I32" s="32"/>
      <c r="J32" s="37"/>
      <c r="K32" s="37"/>
      <c r="L32" s="37"/>
      <c r="M32" s="37"/>
      <c r="N32" s="37"/>
      <c r="O32" s="37"/>
      <c r="P32" s="37"/>
      <c r="Q32" s="37"/>
      <c r="R32" s="37"/>
      <c r="S32" s="12" t="s">
        <v>77</v>
      </c>
      <c r="T32" s="3"/>
    </row>
    <row r="33" spans="1:20" ht="24.75" customHeight="1" thickBot="1">
      <c r="A33" s="84"/>
      <c r="B33" s="14"/>
      <c r="C33" s="1"/>
      <c r="D33" s="1"/>
      <c r="E33" s="1"/>
      <c r="F33" s="32" t="s">
        <v>170</v>
      </c>
      <c r="G33" s="1" t="s">
        <v>723</v>
      </c>
      <c r="H33" s="32" t="s">
        <v>558</v>
      </c>
      <c r="I33" s="32">
        <v>0</v>
      </c>
      <c r="J33" s="37"/>
      <c r="K33" s="37"/>
      <c r="L33" s="37"/>
      <c r="M33" s="37"/>
      <c r="N33" s="37"/>
      <c r="O33" s="37"/>
      <c r="P33" s="37"/>
      <c r="Q33" s="37"/>
      <c r="R33" s="37"/>
      <c r="S33" s="12" t="s">
        <v>77</v>
      </c>
      <c r="T33" s="3"/>
    </row>
    <row r="34" spans="1:20" ht="24.75" customHeight="1" thickBot="1">
      <c r="A34" s="84"/>
      <c r="B34" s="14"/>
      <c r="C34" s="1"/>
      <c r="D34" s="1"/>
      <c r="E34" s="1"/>
      <c r="F34" s="32"/>
      <c r="G34" s="1"/>
      <c r="H34" s="32"/>
      <c r="I34" s="32"/>
      <c r="J34" s="37"/>
      <c r="K34" s="37"/>
      <c r="L34" s="37"/>
      <c r="M34" s="37"/>
      <c r="N34" s="37"/>
      <c r="O34" s="37"/>
      <c r="P34" s="37"/>
      <c r="Q34" s="37"/>
      <c r="R34" s="37"/>
      <c r="S34" s="12" t="s">
        <v>77</v>
      </c>
      <c r="T34" s="3"/>
    </row>
    <row r="35" spans="1:20" ht="24.75" customHeight="1" thickBot="1">
      <c r="A35" s="84"/>
      <c r="B35" s="14"/>
      <c r="C35" s="1"/>
      <c r="D35" s="1"/>
      <c r="E35" s="1"/>
      <c r="F35" s="32"/>
      <c r="G35" s="1"/>
      <c r="H35" s="32"/>
      <c r="I35" s="32"/>
      <c r="J35" s="37"/>
      <c r="K35" s="37"/>
      <c r="L35" s="37"/>
      <c r="M35" s="37"/>
      <c r="N35" s="37"/>
      <c r="O35" s="37"/>
      <c r="P35" s="37"/>
      <c r="Q35" s="37"/>
      <c r="R35" s="37"/>
      <c r="S35" s="12" t="s">
        <v>77</v>
      </c>
      <c r="T35" s="3"/>
    </row>
    <row r="36" spans="1:20" ht="24.75" customHeight="1" thickBot="1">
      <c r="A36" s="84"/>
      <c r="B36" s="14"/>
      <c r="C36" s="1"/>
      <c r="D36" s="1"/>
      <c r="E36" s="1"/>
      <c r="F36" s="32" t="s">
        <v>171</v>
      </c>
      <c r="G36" s="49" t="s">
        <v>755</v>
      </c>
      <c r="H36" s="32" t="s">
        <v>559</v>
      </c>
      <c r="I36" s="32">
        <v>3</v>
      </c>
      <c r="J36" s="37"/>
      <c r="K36" s="37"/>
      <c r="L36" s="37"/>
      <c r="M36" s="37"/>
      <c r="N36" s="37"/>
      <c r="O36" s="37"/>
      <c r="P36" s="37"/>
      <c r="Q36" s="37"/>
      <c r="R36" s="37"/>
      <c r="S36" s="12" t="s">
        <v>77</v>
      </c>
      <c r="T36" s="3"/>
    </row>
    <row r="37" spans="1:20" ht="24.75" customHeight="1" thickBot="1">
      <c r="A37" s="84"/>
      <c r="B37" s="23"/>
      <c r="C37" s="23"/>
      <c r="D37" s="23"/>
      <c r="E37" s="1"/>
      <c r="F37" s="35"/>
      <c r="G37" s="1"/>
      <c r="H37" s="35"/>
      <c r="I37" s="35"/>
      <c r="J37" s="37"/>
      <c r="K37" s="37"/>
      <c r="L37" s="37"/>
      <c r="M37" s="37"/>
      <c r="N37" s="37"/>
      <c r="O37" s="37"/>
      <c r="P37" s="37"/>
      <c r="Q37" s="37"/>
      <c r="R37" s="37"/>
      <c r="S37" s="12" t="s">
        <v>77</v>
      </c>
      <c r="T37" s="3"/>
    </row>
    <row r="38" spans="1:20" ht="24.75" customHeight="1" thickBot="1">
      <c r="A38" s="84"/>
      <c r="B38" s="23"/>
      <c r="C38" s="23"/>
      <c r="D38" s="23"/>
      <c r="E38" s="1"/>
      <c r="F38" s="35"/>
      <c r="G38" s="1"/>
      <c r="H38" s="35"/>
      <c r="I38" s="35"/>
      <c r="J38" s="37"/>
      <c r="K38" s="37"/>
      <c r="L38" s="37"/>
      <c r="M38" s="37"/>
      <c r="N38" s="37"/>
      <c r="O38" s="37"/>
      <c r="P38" s="37"/>
      <c r="Q38" s="37"/>
      <c r="R38" s="37"/>
      <c r="S38" s="12" t="s">
        <v>77</v>
      </c>
      <c r="T38" s="3"/>
    </row>
    <row r="39" spans="1:20" ht="24.75" customHeight="1" thickBot="1">
      <c r="A39" s="84"/>
      <c r="B39" s="31" t="s">
        <v>163</v>
      </c>
      <c r="C39" s="32" t="s">
        <v>165</v>
      </c>
      <c r="D39" s="33">
        <v>95</v>
      </c>
      <c r="E39" s="4">
        <v>87</v>
      </c>
      <c r="F39" s="20"/>
      <c r="G39" s="1"/>
      <c r="H39" s="1"/>
      <c r="I39" s="2"/>
      <c r="J39" s="37"/>
      <c r="K39" s="37"/>
      <c r="L39" s="37"/>
      <c r="M39" s="37"/>
      <c r="N39" s="37"/>
      <c r="O39" s="37"/>
      <c r="P39" s="37"/>
      <c r="Q39" s="37"/>
      <c r="R39" s="37"/>
      <c r="S39" s="12" t="s">
        <v>77</v>
      </c>
      <c r="T39" s="3"/>
    </row>
    <row r="40" spans="1:20" ht="24.75" customHeight="1" thickBot="1">
      <c r="A40" s="84"/>
      <c r="B40" s="14"/>
      <c r="C40" s="1"/>
      <c r="D40" s="1"/>
      <c r="E40" s="1"/>
      <c r="F40" s="33" t="s">
        <v>172</v>
      </c>
      <c r="G40" s="89" t="s">
        <v>724</v>
      </c>
      <c r="H40" s="32" t="s">
        <v>560</v>
      </c>
      <c r="I40" s="32">
        <v>1</v>
      </c>
      <c r="J40" s="37">
        <v>15</v>
      </c>
      <c r="K40" s="37">
        <v>15840000</v>
      </c>
      <c r="L40" s="37">
        <v>0</v>
      </c>
      <c r="M40" s="37">
        <v>0</v>
      </c>
      <c r="N40" s="37">
        <v>0</v>
      </c>
      <c r="O40" s="37">
        <v>0</v>
      </c>
      <c r="P40" s="37">
        <v>0</v>
      </c>
      <c r="Q40" s="37">
        <v>0</v>
      </c>
      <c r="R40" s="37">
        <v>15840000</v>
      </c>
      <c r="S40" s="12" t="s">
        <v>77</v>
      </c>
      <c r="T40" s="3"/>
    </row>
    <row r="41" spans="1:20" ht="24.75" customHeight="1" thickBot="1">
      <c r="A41" s="84"/>
      <c r="B41" s="14"/>
      <c r="C41" s="1"/>
      <c r="D41" s="1"/>
      <c r="E41" s="1"/>
      <c r="F41" s="33"/>
      <c r="G41" s="1"/>
      <c r="H41" s="32"/>
      <c r="I41" s="32"/>
      <c r="J41" s="37"/>
      <c r="K41" s="37"/>
      <c r="L41" s="37"/>
      <c r="M41" s="37"/>
      <c r="N41" s="37"/>
      <c r="O41" s="37"/>
      <c r="P41" s="37"/>
      <c r="Q41" s="37"/>
      <c r="R41" s="37"/>
      <c r="S41" s="12" t="s">
        <v>77</v>
      </c>
      <c r="T41" s="3"/>
    </row>
    <row r="42" spans="1:20" ht="24.75" customHeight="1" thickBot="1">
      <c r="A42" s="84"/>
      <c r="B42" s="14"/>
      <c r="C42" s="1"/>
      <c r="D42" s="1"/>
      <c r="E42" s="1"/>
      <c r="F42" s="33"/>
      <c r="G42" s="1"/>
      <c r="H42" s="32"/>
      <c r="I42" s="32"/>
      <c r="J42" s="37"/>
      <c r="K42" s="37"/>
      <c r="L42" s="37"/>
      <c r="M42" s="37"/>
      <c r="N42" s="37"/>
      <c r="O42" s="37"/>
      <c r="P42" s="37"/>
      <c r="Q42" s="37"/>
      <c r="R42" s="37"/>
      <c r="S42" s="12" t="s">
        <v>77</v>
      </c>
      <c r="T42" s="3"/>
    </row>
    <row r="43" spans="1:20" ht="24.75" customHeight="1" thickBot="1">
      <c r="A43" s="84"/>
      <c r="B43" s="14"/>
      <c r="C43" s="1"/>
      <c r="D43" s="1"/>
      <c r="E43" s="1"/>
      <c r="F43" s="32" t="s">
        <v>173</v>
      </c>
      <c r="G43" s="1" t="s">
        <v>723</v>
      </c>
      <c r="H43" s="32" t="s">
        <v>560</v>
      </c>
      <c r="I43" s="32">
        <v>0</v>
      </c>
      <c r="J43" s="37"/>
      <c r="K43" s="37"/>
      <c r="L43" s="37"/>
      <c r="M43" s="37"/>
      <c r="N43" s="37"/>
      <c r="O43" s="37"/>
      <c r="P43" s="37"/>
      <c r="Q43" s="37"/>
      <c r="R43" s="37"/>
      <c r="S43" s="12" t="s">
        <v>77</v>
      </c>
      <c r="T43" s="3"/>
    </row>
    <row r="44" spans="1:20" ht="24.75" customHeight="1" thickBot="1">
      <c r="A44" s="84"/>
      <c r="B44" s="14"/>
      <c r="C44" s="1"/>
      <c r="D44" s="1"/>
      <c r="E44" s="1"/>
      <c r="F44" s="32"/>
      <c r="G44" s="1"/>
      <c r="H44" s="32"/>
      <c r="I44" s="32"/>
      <c r="J44" s="37"/>
      <c r="K44" s="37"/>
      <c r="L44" s="37"/>
      <c r="M44" s="37"/>
      <c r="N44" s="37"/>
      <c r="O44" s="37"/>
      <c r="P44" s="37"/>
      <c r="Q44" s="37"/>
      <c r="R44" s="37"/>
      <c r="S44" s="12" t="s">
        <v>77</v>
      </c>
      <c r="T44" s="3"/>
    </row>
    <row r="45" spans="1:20" ht="24.75" customHeight="1" thickBot="1">
      <c r="A45" s="84"/>
      <c r="B45" s="14"/>
      <c r="C45" s="1"/>
      <c r="D45" s="1"/>
      <c r="E45" s="1"/>
      <c r="F45" s="32"/>
      <c r="G45" s="1"/>
      <c r="H45" s="32"/>
      <c r="I45" s="32"/>
      <c r="J45" s="37"/>
      <c r="K45" s="37"/>
      <c r="L45" s="37"/>
      <c r="M45" s="37"/>
      <c r="N45" s="37"/>
      <c r="O45" s="37"/>
      <c r="P45" s="37"/>
      <c r="Q45" s="37"/>
      <c r="R45" s="37"/>
      <c r="S45" s="12" t="s">
        <v>77</v>
      </c>
      <c r="T45" s="3"/>
    </row>
    <row r="46" spans="1:20" ht="23.25" customHeight="1" thickBot="1">
      <c r="A46" s="84"/>
      <c r="B46" s="14"/>
      <c r="C46" s="1"/>
      <c r="D46" s="1"/>
      <c r="E46" s="1"/>
      <c r="F46" s="33" t="s">
        <v>174</v>
      </c>
      <c r="G46" s="1" t="s">
        <v>723</v>
      </c>
      <c r="H46" s="32" t="s">
        <v>561</v>
      </c>
      <c r="I46" s="32">
        <v>0</v>
      </c>
      <c r="J46" s="37"/>
      <c r="K46" s="37"/>
      <c r="L46" s="37"/>
      <c r="M46" s="37"/>
      <c r="N46" s="37"/>
      <c r="O46" s="37"/>
      <c r="P46" s="37"/>
      <c r="Q46" s="37"/>
      <c r="R46" s="37"/>
      <c r="S46" s="12" t="s">
        <v>77</v>
      </c>
      <c r="T46" s="3"/>
    </row>
    <row r="47" spans="1:20" ht="23.25" customHeight="1" thickBot="1">
      <c r="A47" s="84"/>
      <c r="B47" s="14"/>
      <c r="C47" s="1"/>
      <c r="D47" s="1"/>
      <c r="E47" s="1"/>
      <c r="F47" s="33"/>
      <c r="G47" s="1"/>
      <c r="H47" s="32"/>
      <c r="I47" s="32"/>
      <c r="J47" s="37"/>
      <c r="K47" s="37"/>
      <c r="L47" s="37"/>
      <c r="M47" s="37"/>
      <c r="N47" s="37"/>
      <c r="O47" s="37"/>
      <c r="P47" s="37"/>
      <c r="Q47" s="37"/>
      <c r="R47" s="37"/>
      <c r="S47" s="12" t="s">
        <v>77</v>
      </c>
      <c r="T47" s="3"/>
    </row>
    <row r="48" spans="1:20" ht="23.25" customHeight="1" thickBot="1">
      <c r="A48" s="84"/>
      <c r="B48" s="14"/>
      <c r="C48" s="1"/>
      <c r="D48" s="1"/>
      <c r="E48" s="1"/>
      <c r="F48" s="33"/>
      <c r="G48" s="1"/>
      <c r="H48" s="32"/>
      <c r="I48" s="32"/>
      <c r="J48" s="37"/>
      <c r="K48" s="37"/>
      <c r="L48" s="37"/>
      <c r="M48" s="37"/>
      <c r="N48" s="37"/>
      <c r="O48" s="37"/>
      <c r="P48" s="37"/>
      <c r="Q48" s="37"/>
      <c r="R48" s="37"/>
      <c r="S48" s="12" t="s">
        <v>77</v>
      </c>
      <c r="T48" s="3"/>
    </row>
    <row r="49" spans="1:20" ht="24.75" customHeight="1" thickBot="1">
      <c r="A49" s="84"/>
      <c r="B49" s="14"/>
      <c r="C49" s="1"/>
      <c r="D49" s="1"/>
      <c r="E49" s="1"/>
      <c r="F49" s="32" t="s">
        <v>175</v>
      </c>
      <c r="G49" s="89" t="s">
        <v>727</v>
      </c>
      <c r="H49" s="32" t="s">
        <v>561</v>
      </c>
      <c r="I49" s="32">
        <v>1</v>
      </c>
      <c r="J49" s="37">
        <v>100</v>
      </c>
      <c r="K49" s="37">
        <v>9239838.725490196</v>
      </c>
      <c r="L49" s="37">
        <v>5961186.274509803</v>
      </c>
      <c r="M49" s="37">
        <v>0</v>
      </c>
      <c r="N49" s="37">
        <v>0</v>
      </c>
      <c r="O49" s="37">
        <v>0</v>
      </c>
      <c r="P49" s="37">
        <v>0</v>
      </c>
      <c r="Q49" s="37">
        <v>0</v>
      </c>
      <c r="R49" s="37">
        <v>15201025</v>
      </c>
      <c r="S49" s="12" t="s">
        <v>77</v>
      </c>
      <c r="T49" s="3"/>
    </row>
    <row r="50" spans="1:20" ht="24.75" customHeight="1" thickBot="1">
      <c r="A50" s="84"/>
      <c r="B50" s="14"/>
      <c r="C50" s="1"/>
      <c r="D50" s="1"/>
      <c r="E50" s="1"/>
      <c r="F50" s="32"/>
      <c r="G50" s="89" t="s">
        <v>728</v>
      </c>
      <c r="H50" s="32"/>
      <c r="I50" s="32"/>
      <c r="J50" s="37"/>
      <c r="K50" s="37">
        <v>4024671.647058823</v>
      </c>
      <c r="L50" s="37">
        <v>2596562.3529411764</v>
      </c>
      <c r="M50" s="37">
        <v>0</v>
      </c>
      <c r="N50" s="37">
        <v>0</v>
      </c>
      <c r="O50" s="37">
        <v>0</v>
      </c>
      <c r="P50" s="37">
        <v>0</v>
      </c>
      <c r="Q50" s="37">
        <v>0</v>
      </c>
      <c r="R50" s="37">
        <v>6621234</v>
      </c>
      <c r="S50" s="12" t="s">
        <v>77</v>
      </c>
      <c r="T50" s="3"/>
    </row>
    <row r="51" spans="1:20" ht="24.75" customHeight="1" thickBot="1">
      <c r="A51" s="84"/>
      <c r="B51" s="14"/>
      <c r="C51" s="1"/>
      <c r="D51" s="1"/>
      <c r="E51" s="1"/>
      <c r="F51" s="32"/>
      <c r="G51" s="1"/>
      <c r="H51" s="32"/>
      <c r="I51" s="32"/>
      <c r="J51" s="37"/>
      <c r="K51" s="37"/>
      <c r="L51" s="37"/>
      <c r="M51" s="37"/>
      <c r="N51" s="37"/>
      <c r="O51" s="37"/>
      <c r="P51" s="37"/>
      <c r="Q51" s="37"/>
      <c r="R51" s="37"/>
      <c r="S51" s="12" t="s">
        <v>77</v>
      </c>
      <c r="T51" s="3"/>
    </row>
    <row r="52" spans="1:20" ht="24.75" customHeight="1" thickBot="1">
      <c r="A52" s="84"/>
      <c r="B52" s="14"/>
      <c r="C52" s="1"/>
      <c r="D52" s="1"/>
      <c r="E52" s="1"/>
      <c r="F52" s="33" t="s">
        <v>176</v>
      </c>
      <c r="G52" s="89" t="s">
        <v>727</v>
      </c>
      <c r="H52" s="32" t="s">
        <v>562</v>
      </c>
      <c r="I52" s="32">
        <v>1</v>
      </c>
      <c r="J52" s="37">
        <v>25</v>
      </c>
      <c r="K52" s="37">
        <v>15201025</v>
      </c>
      <c r="L52" s="37">
        <v>0</v>
      </c>
      <c r="M52" s="37">
        <v>0</v>
      </c>
      <c r="N52" s="37">
        <v>0</v>
      </c>
      <c r="O52" s="37">
        <v>0</v>
      </c>
      <c r="P52" s="37">
        <v>0</v>
      </c>
      <c r="Q52" s="37">
        <v>0</v>
      </c>
      <c r="R52" s="37">
        <v>15201025</v>
      </c>
      <c r="S52" s="12" t="s">
        <v>77</v>
      </c>
      <c r="T52" s="3"/>
    </row>
    <row r="53" spans="1:20" ht="24.75" customHeight="1" thickBot="1">
      <c r="A53" s="84"/>
      <c r="B53" s="14"/>
      <c r="C53" s="1"/>
      <c r="D53" s="1"/>
      <c r="E53" s="1"/>
      <c r="F53" s="33"/>
      <c r="G53" s="1"/>
      <c r="H53" s="32"/>
      <c r="I53" s="32"/>
      <c r="J53" s="37"/>
      <c r="K53" s="37"/>
      <c r="L53" s="37"/>
      <c r="M53" s="37"/>
      <c r="N53" s="37"/>
      <c r="O53" s="37"/>
      <c r="P53" s="37"/>
      <c r="Q53" s="37"/>
      <c r="R53" s="37"/>
      <c r="S53" s="12" t="s">
        <v>77</v>
      </c>
      <c r="T53" s="3"/>
    </row>
    <row r="54" spans="1:20" ht="24.75" customHeight="1" thickBot="1">
      <c r="A54" s="84"/>
      <c r="B54" s="14"/>
      <c r="C54" s="1"/>
      <c r="D54" s="1"/>
      <c r="E54" s="1"/>
      <c r="F54" s="33"/>
      <c r="G54" s="1"/>
      <c r="H54" s="32"/>
      <c r="I54" s="32"/>
      <c r="J54" s="37"/>
      <c r="K54" s="37"/>
      <c r="L54" s="37"/>
      <c r="M54" s="37"/>
      <c r="N54" s="37"/>
      <c r="O54" s="37"/>
      <c r="P54" s="37"/>
      <c r="Q54" s="37"/>
      <c r="R54" s="37"/>
      <c r="S54" s="12" t="s">
        <v>77</v>
      </c>
      <c r="T54" s="3"/>
    </row>
    <row r="55" spans="1:20" ht="24.75" customHeight="1" thickBot="1">
      <c r="A55" s="84"/>
      <c r="B55" s="14"/>
      <c r="C55" s="1"/>
      <c r="D55" s="1"/>
      <c r="E55" s="1"/>
      <c r="F55" s="32" t="s">
        <v>177</v>
      </c>
      <c r="G55" s="89" t="s">
        <v>727</v>
      </c>
      <c r="H55" s="32" t="s">
        <v>563</v>
      </c>
      <c r="I55" s="32">
        <v>3</v>
      </c>
      <c r="J55" s="37">
        <v>100</v>
      </c>
      <c r="K55" s="37">
        <v>6735197.976469579</v>
      </c>
      <c r="L55" s="37">
        <v>8248520.513352013</v>
      </c>
      <c r="M55" s="37">
        <v>0</v>
      </c>
      <c r="N55" s="37">
        <v>0</v>
      </c>
      <c r="O55" s="37">
        <v>217306.51017840806</v>
      </c>
      <c r="P55" s="37">
        <v>0</v>
      </c>
      <c r="Q55" s="37">
        <v>0</v>
      </c>
      <c r="R55" s="37">
        <v>15201025</v>
      </c>
      <c r="S55" s="12" t="s">
        <v>77</v>
      </c>
      <c r="T55" s="3"/>
    </row>
    <row r="56" spans="1:20" ht="24.75" customHeight="1" thickBot="1">
      <c r="A56" s="84"/>
      <c r="B56" s="14"/>
      <c r="C56" s="1"/>
      <c r="D56" s="1"/>
      <c r="E56" s="1"/>
      <c r="F56" s="32"/>
      <c r="G56" s="1"/>
      <c r="H56" s="32"/>
      <c r="I56" s="32"/>
      <c r="J56" s="37"/>
      <c r="K56" s="37"/>
      <c r="L56" s="37"/>
      <c r="M56" s="37"/>
      <c r="N56" s="37"/>
      <c r="O56" s="37"/>
      <c r="P56" s="37"/>
      <c r="Q56" s="37"/>
      <c r="R56" s="37"/>
      <c r="S56" s="12" t="s">
        <v>77</v>
      </c>
      <c r="T56" s="3"/>
    </row>
    <row r="57" spans="1:20" ht="24.75" customHeight="1" thickBot="1">
      <c r="A57" s="84"/>
      <c r="B57" s="14"/>
      <c r="C57" s="1"/>
      <c r="D57" s="1"/>
      <c r="E57" s="1"/>
      <c r="F57" s="32"/>
      <c r="G57" s="1"/>
      <c r="H57" s="32"/>
      <c r="I57" s="32"/>
      <c r="J57" s="37"/>
      <c r="K57" s="37"/>
      <c r="L57" s="37"/>
      <c r="M57" s="37"/>
      <c r="N57" s="37"/>
      <c r="O57" s="37"/>
      <c r="P57" s="37"/>
      <c r="Q57" s="37"/>
      <c r="R57" s="37"/>
      <c r="S57" s="12" t="s">
        <v>77</v>
      </c>
      <c r="T57" s="3"/>
    </row>
    <row r="58" spans="1:20" ht="24.75" customHeight="1" thickBot="1">
      <c r="A58" s="84"/>
      <c r="B58" s="14"/>
      <c r="C58" s="1"/>
      <c r="D58" s="1"/>
      <c r="E58" s="1"/>
      <c r="F58" s="32" t="s">
        <v>178</v>
      </c>
      <c r="G58" s="40" t="s">
        <v>737</v>
      </c>
      <c r="H58" s="32" t="s">
        <v>564</v>
      </c>
      <c r="I58" s="32">
        <v>12</v>
      </c>
      <c r="J58" s="37">
        <v>100</v>
      </c>
      <c r="K58" s="37">
        <v>0</v>
      </c>
      <c r="L58" s="37">
        <v>1840740</v>
      </c>
      <c r="M58" s="37">
        <v>0</v>
      </c>
      <c r="N58" s="37">
        <v>0</v>
      </c>
      <c r="O58" s="37">
        <v>0</v>
      </c>
      <c r="P58" s="37">
        <v>0</v>
      </c>
      <c r="Q58" s="37">
        <v>0</v>
      </c>
      <c r="R58" s="37">
        <v>1840740</v>
      </c>
      <c r="S58" s="12" t="s">
        <v>77</v>
      </c>
      <c r="T58" s="3"/>
    </row>
    <row r="59" spans="1:20" ht="24.75" customHeight="1" thickBot="1">
      <c r="A59" s="84"/>
      <c r="B59" s="14"/>
      <c r="C59" s="1"/>
      <c r="D59" s="1"/>
      <c r="E59" s="1"/>
      <c r="F59" s="32"/>
      <c r="G59" s="1"/>
      <c r="H59" s="32"/>
      <c r="I59" s="32"/>
      <c r="J59" s="37"/>
      <c r="K59" s="37"/>
      <c r="L59" s="37"/>
      <c r="M59" s="37"/>
      <c r="N59" s="37"/>
      <c r="O59" s="37"/>
      <c r="P59" s="37"/>
      <c r="Q59" s="37"/>
      <c r="R59" s="37"/>
      <c r="S59" s="12"/>
      <c r="T59" s="3"/>
    </row>
    <row r="60" spans="1:20" ht="24.75" customHeight="1" thickBot="1">
      <c r="A60" s="84"/>
      <c r="B60" s="14"/>
      <c r="C60" s="1"/>
      <c r="D60" s="1"/>
      <c r="E60" s="1"/>
      <c r="F60" s="32"/>
      <c r="G60" s="1"/>
      <c r="H60" s="32"/>
      <c r="I60" s="32"/>
      <c r="J60" s="37"/>
      <c r="K60" s="37"/>
      <c r="L60" s="37"/>
      <c r="M60" s="37"/>
      <c r="N60" s="37"/>
      <c r="O60" s="37"/>
      <c r="P60" s="37"/>
      <c r="Q60" s="37"/>
      <c r="R60" s="37"/>
      <c r="S60" s="12"/>
      <c r="T60" s="3"/>
    </row>
    <row r="61" spans="1:20" ht="24.75" customHeight="1" thickBot="1">
      <c r="A61" s="84"/>
      <c r="B61" s="14"/>
      <c r="C61" s="1"/>
      <c r="D61" s="1"/>
      <c r="E61" s="1"/>
      <c r="F61" s="32" t="s">
        <v>179</v>
      </c>
      <c r="G61" s="1"/>
      <c r="H61" s="32" t="s">
        <v>73</v>
      </c>
      <c r="I61" s="32">
        <v>17</v>
      </c>
      <c r="J61" s="37"/>
      <c r="K61" s="37"/>
      <c r="L61" s="37"/>
      <c r="M61" s="37"/>
      <c r="N61" s="37"/>
      <c r="O61" s="37"/>
      <c r="P61" s="37"/>
      <c r="Q61" s="37"/>
      <c r="R61" s="37" t="e">
        <v>#N/A</v>
      </c>
      <c r="S61" s="12" t="s">
        <v>77</v>
      </c>
      <c r="T61" s="3"/>
    </row>
    <row r="62" spans="1:20" ht="24.75" customHeight="1" thickBot="1">
      <c r="A62" s="23"/>
      <c r="B62" s="23"/>
      <c r="C62" s="23"/>
      <c r="D62" s="23"/>
      <c r="E62" s="23"/>
      <c r="F62" s="35"/>
      <c r="G62" s="23"/>
      <c r="H62" s="35"/>
      <c r="I62" s="35"/>
      <c r="J62" s="38"/>
      <c r="K62" s="38"/>
      <c r="L62" s="38"/>
      <c r="M62" s="38"/>
      <c r="N62" s="38"/>
      <c r="O62" s="38"/>
      <c r="P62" s="38"/>
      <c r="Q62" s="38"/>
      <c r="R62" s="38"/>
      <c r="S62" s="12"/>
      <c r="T62" s="23"/>
    </row>
    <row r="63" spans="1:20" ht="24.75" customHeight="1" thickBot="1">
      <c r="A63" s="29"/>
      <c r="B63" s="29"/>
      <c r="C63" s="29"/>
      <c r="D63" s="29"/>
      <c r="E63" s="29"/>
      <c r="F63" s="94"/>
      <c r="G63" s="29"/>
      <c r="H63" s="94"/>
      <c r="I63" s="94"/>
      <c r="J63" s="39"/>
      <c r="K63" s="39"/>
      <c r="L63" s="39"/>
      <c r="M63" s="39"/>
      <c r="N63" s="39"/>
      <c r="O63" s="39"/>
      <c r="P63" s="39"/>
      <c r="Q63" s="39"/>
      <c r="R63" s="39"/>
      <c r="S63" s="12"/>
      <c r="T63" s="29"/>
    </row>
  </sheetData>
  <sheetProtection/>
  <mergeCells count="20">
    <mergeCell ref="A7:J7"/>
    <mergeCell ref="P7:Q7"/>
    <mergeCell ref="A8:J8"/>
    <mergeCell ref="S10:T10"/>
    <mergeCell ref="F11:J11"/>
    <mergeCell ref="K11:R12"/>
    <mergeCell ref="S11:T12"/>
    <mergeCell ref="F12:J12"/>
    <mergeCell ref="A14:J14"/>
    <mergeCell ref="K14:R14"/>
    <mergeCell ref="S14:S16"/>
    <mergeCell ref="T14:T16"/>
    <mergeCell ref="F10:J10"/>
    <mergeCell ref="K10:R10"/>
    <mergeCell ref="A2:T2"/>
    <mergeCell ref="A3:T3"/>
    <mergeCell ref="A4:T4"/>
    <mergeCell ref="A5:T5"/>
    <mergeCell ref="J6:Q6"/>
    <mergeCell ref="S6:T6"/>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4.xml><?xml version="1.0" encoding="utf-8"?>
<worksheet xmlns="http://schemas.openxmlformats.org/spreadsheetml/2006/main" xmlns:r="http://schemas.openxmlformats.org/officeDocument/2006/relationships">
  <dimension ref="A2:T65"/>
  <sheetViews>
    <sheetView zoomScale="50" zoomScaleNormal="50" zoomScalePageLayoutView="0" workbookViewId="0" topLeftCell="A1">
      <selection activeCell="R8" sqref="R8"/>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11.28125" style="40" bestFit="1" customWidth="1"/>
    <col min="12" max="12" width="10.421875" style="40" bestFit="1" customWidth="1"/>
    <col min="13" max="13" width="10.140625" style="40" bestFit="1" customWidth="1"/>
    <col min="14" max="16" width="7.7109375" style="40" customWidth="1"/>
    <col min="17" max="17" width="10.421875" style="40" bestFit="1" customWidth="1"/>
    <col min="18" max="18" width="21.140625" style="40" customWidth="1"/>
    <col min="19" max="19" width="37.7109375" style="40" bestFit="1" customWidth="1"/>
    <col min="20" max="20" width="19.7109375" style="40" customWidth="1"/>
    <col min="21" max="16384" width="11.421875" style="40" customWidth="1"/>
  </cols>
  <sheetData>
    <row r="2" spans="1:20" ht="12.75">
      <c r="A2" s="139" t="s">
        <v>21</v>
      </c>
      <c r="B2" s="139"/>
      <c r="C2" s="139"/>
      <c r="D2" s="139"/>
      <c r="E2" s="139"/>
      <c r="F2" s="139"/>
      <c r="G2" s="139"/>
      <c r="H2" s="139"/>
      <c r="I2" s="139"/>
      <c r="J2" s="139"/>
      <c r="K2" s="139"/>
      <c r="L2" s="139"/>
      <c r="M2" s="139"/>
      <c r="N2" s="139"/>
      <c r="O2" s="139"/>
      <c r="P2" s="139"/>
      <c r="Q2" s="139"/>
      <c r="R2" s="139"/>
      <c r="S2" s="139"/>
      <c r="T2" s="139"/>
    </row>
    <row r="3" spans="1:20" ht="12.75">
      <c r="A3" s="140" t="s">
        <v>927</v>
      </c>
      <c r="B3" s="139"/>
      <c r="C3" s="139"/>
      <c r="D3" s="139"/>
      <c r="E3" s="139"/>
      <c r="F3" s="139"/>
      <c r="G3" s="139"/>
      <c r="H3" s="139"/>
      <c r="I3" s="139"/>
      <c r="J3" s="139"/>
      <c r="K3" s="139"/>
      <c r="L3" s="139"/>
      <c r="M3" s="139"/>
      <c r="N3" s="139"/>
      <c r="O3" s="139"/>
      <c r="P3" s="139"/>
      <c r="Q3" s="139"/>
      <c r="R3" s="139"/>
      <c r="S3" s="139"/>
      <c r="T3" s="139"/>
    </row>
    <row r="4" spans="1:20" ht="19.5" customHeight="1">
      <c r="A4" s="139" t="s">
        <v>77</v>
      </c>
      <c r="B4" s="139"/>
      <c r="C4" s="139"/>
      <c r="D4" s="139"/>
      <c r="E4" s="139"/>
      <c r="F4" s="139"/>
      <c r="G4" s="139"/>
      <c r="H4" s="139"/>
      <c r="I4" s="139"/>
      <c r="J4" s="139"/>
      <c r="K4" s="139"/>
      <c r="L4" s="139"/>
      <c r="M4" s="139"/>
      <c r="N4" s="139"/>
      <c r="O4" s="139"/>
      <c r="P4" s="139"/>
      <c r="Q4" s="139"/>
      <c r="R4" s="139"/>
      <c r="S4" s="139"/>
      <c r="T4" s="139"/>
    </row>
    <row r="5" spans="1:20" ht="19.5" customHeight="1">
      <c r="A5" s="139" t="s">
        <v>20</v>
      </c>
      <c r="B5" s="139"/>
      <c r="C5" s="139"/>
      <c r="D5" s="139"/>
      <c r="E5" s="139"/>
      <c r="F5" s="139"/>
      <c r="G5" s="139"/>
      <c r="H5" s="139"/>
      <c r="I5" s="139"/>
      <c r="J5" s="139"/>
      <c r="K5" s="139"/>
      <c r="L5" s="139"/>
      <c r="M5" s="139"/>
      <c r="N5" s="139"/>
      <c r="O5" s="139"/>
      <c r="P5" s="139"/>
      <c r="Q5" s="139"/>
      <c r="R5" s="139"/>
      <c r="S5" s="139"/>
      <c r="T5" s="139"/>
    </row>
    <row r="6" spans="10:20" ht="12.75">
      <c r="J6" s="141"/>
      <c r="K6" s="141"/>
      <c r="L6" s="141"/>
      <c r="M6" s="141"/>
      <c r="N6" s="141"/>
      <c r="O6" s="141"/>
      <c r="P6" s="141"/>
      <c r="Q6" s="141"/>
      <c r="S6" s="129"/>
      <c r="T6" s="129"/>
    </row>
    <row r="7" spans="1:20" ht="19.5" customHeight="1">
      <c r="A7" s="129" t="s">
        <v>928</v>
      </c>
      <c r="B7" s="129"/>
      <c r="C7" s="129"/>
      <c r="D7" s="129"/>
      <c r="E7" s="129"/>
      <c r="F7" s="129"/>
      <c r="G7" s="129"/>
      <c r="H7" s="129"/>
      <c r="I7" s="129"/>
      <c r="J7" s="129"/>
      <c r="P7" s="129"/>
      <c r="Q7" s="129"/>
      <c r="R7" s="41"/>
      <c r="S7" s="41"/>
      <c r="T7" s="41"/>
    </row>
    <row r="8" spans="1:20" ht="19.5" customHeight="1">
      <c r="A8" s="129" t="s">
        <v>929</v>
      </c>
      <c r="B8" s="129"/>
      <c r="C8" s="129"/>
      <c r="D8" s="129"/>
      <c r="E8" s="129"/>
      <c r="F8" s="129"/>
      <c r="G8" s="129"/>
      <c r="H8" s="129"/>
      <c r="I8" s="129"/>
      <c r="J8" s="129"/>
      <c r="P8" s="41"/>
      <c r="Q8" s="41"/>
      <c r="R8" s="41" t="s">
        <v>181</v>
      </c>
      <c r="S8" s="41"/>
      <c r="T8" s="41"/>
    </row>
    <row r="9" ht="13.5" thickBot="1"/>
    <row r="10" spans="1:20" ht="19.5" customHeight="1">
      <c r="A10" s="66" t="s">
        <v>0</v>
      </c>
      <c r="B10" s="67"/>
      <c r="C10" s="67"/>
      <c r="D10" s="67"/>
      <c r="E10" s="67"/>
      <c r="F10" s="136" t="s">
        <v>23</v>
      </c>
      <c r="G10" s="136"/>
      <c r="H10" s="136"/>
      <c r="I10" s="136"/>
      <c r="J10" s="136"/>
      <c r="K10" s="165"/>
      <c r="L10" s="165"/>
      <c r="M10" s="165"/>
      <c r="N10" s="165"/>
      <c r="O10" s="165"/>
      <c r="P10" s="165"/>
      <c r="Q10" s="165"/>
      <c r="R10" s="165"/>
      <c r="S10" s="165"/>
      <c r="T10" s="165"/>
    </row>
    <row r="11" spans="1:20" ht="19.5" customHeight="1">
      <c r="A11" s="68" t="s">
        <v>1</v>
      </c>
      <c r="B11" s="69"/>
      <c r="C11" s="69"/>
      <c r="D11" s="69"/>
      <c r="E11" s="69"/>
      <c r="F11" s="129" t="s">
        <v>182</v>
      </c>
      <c r="G11" s="129"/>
      <c r="H11" s="129"/>
      <c r="I11" s="129"/>
      <c r="J11" s="129"/>
      <c r="K11" s="142"/>
      <c r="L11" s="143"/>
      <c r="M11" s="143"/>
      <c r="N11" s="143"/>
      <c r="O11" s="143"/>
      <c r="P11" s="143"/>
      <c r="Q11" s="143"/>
      <c r="R11" s="144"/>
      <c r="S11" s="148"/>
      <c r="T11" s="149"/>
    </row>
    <row r="12" spans="1:20" ht="19.5" customHeight="1" thickBot="1">
      <c r="A12" s="70" t="s">
        <v>2</v>
      </c>
      <c r="B12" s="71"/>
      <c r="C12" s="71"/>
      <c r="D12" s="71"/>
      <c r="E12" s="71"/>
      <c r="F12" s="133" t="s">
        <v>183</v>
      </c>
      <c r="G12" s="133"/>
      <c r="H12" s="133"/>
      <c r="I12" s="133"/>
      <c r="J12" s="133"/>
      <c r="K12" s="145"/>
      <c r="L12" s="146"/>
      <c r="M12" s="146"/>
      <c r="N12" s="146"/>
      <c r="O12" s="146"/>
      <c r="P12" s="146"/>
      <c r="Q12" s="146"/>
      <c r="R12" s="147"/>
      <c r="S12" s="150"/>
      <c r="T12" s="151"/>
    </row>
    <row r="13" ht="13.5" thickBot="1"/>
    <row r="14" spans="1:20" ht="19.5" customHeight="1" thickBot="1">
      <c r="A14" s="152" t="s">
        <v>16</v>
      </c>
      <c r="B14" s="153"/>
      <c r="C14" s="153"/>
      <c r="D14" s="153"/>
      <c r="E14" s="153"/>
      <c r="F14" s="153"/>
      <c r="G14" s="153"/>
      <c r="H14" s="153"/>
      <c r="I14" s="153"/>
      <c r="J14" s="153"/>
      <c r="K14" s="154" t="s">
        <v>3</v>
      </c>
      <c r="L14" s="155"/>
      <c r="M14" s="155"/>
      <c r="N14" s="155"/>
      <c r="O14" s="155"/>
      <c r="P14" s="155"/>
      <c r="Q14" s="155"/>
      <c r="R14" s="156"/>
      <c r="S14" s="157" t="s">
        <v>17</v>
      </c>
      <c r="T14" s="130" t="s">
        <v>4</v>
      </c>
    </row>
    <row r="15" spans="1:20" ht="13.5" thickBot="1">
      <c r="A15" s="72"/>
      <c r="B15" s="23"/>
      <c r="C15" s="23"/>
      <c r="D15" s="23"/>
      <c r="E15" s="23"/>
      <c r="F15" s="23"/>
      <c r="G15" s="23"/>
      <c r="H15" s="23"/>
      <c r="I15" s="73"/>
      <c r="J15" s="23"/>
      <c r="K15" s="43"/>
      <c r="L15" s="23"/>
      <c r="M15" s="23"/>
      <c r="N15" s="23"/>
      <c r="O15" s="44" t="s">
        <v>15</v>
      </c>
      <c r="P15" s="44"/>
      <c r="Q15" s="23"/>
      <c r="R15" s="45"/>
      <c r="S15" s="158"/>
      <c r="T15" s="131"/>
    </row>
    <row r="16" spans="1:20" ht="90" customHeight="1" thickBot="1">
      <c r="A16" s="74" t="s">
        <v>5</v>
      </c>
      <c r="B16" s="75" t="s">
        <v>26</v>
      </c>
      <c r="C16" s="76" t="s">
        <v>79</v>
      </c>
      <c r="D16" s="77" t="s">
        <v>80</v>
      </c>
      <c r="E16" s="77" t="s">
        <v>84</v>
      </c>
      <c r="F16" s="78" t="s">
        <v>22</v>
      </c>
      <c r="G16" s="79" t="s">
        <v>55</v>
      </c>
      <c r="H16" s="80" t="s">
        <v>56</v>
      </c>
      <c r="I16" s="81" t="s">
        <v>57</v>
      </c>
      <c r="J16" s="82" t="s">
        <v>18</v>
      </c>
      <c r="K16" s="46" t="s">
        <v>6</v>
      </c>
      <c r="L16" s="47" t="s">
        <v>7</v>
      </c>
      <c r="M16" s="47" t="s">
        <v>8</v>
      </c>
      <c r="N16" s="47" t="s">
        <v>9</v>
      </c>
      <c r="O16" s="47" t="s">
        <v>10</v>
      </c>
      <c r="P16" s="47" t="s">
        <v>11</v>
      </c>
      <c r="Q16" s="47" t="s">
        <v>12</v>
      </c>
      <c r="R16" s="48" t="s">
        <v>13</v>
      </c>
      <c r="S16" s="159"/>
      <c r="T16" s="132"/>
    </row>
    <row r="17" spans="1:20" ht="42" customHeight="1" thickBot="1">
      <c r="A17" s="83"/>
      <c r="B17" s="31" t="s">
        <v>184</v>
      </c>
      <c r="C17" s="32" t="s">
        <v>186</v>
      </c>
      <c r="D17" s="33">
        <v>50</v>
      </c>
      <c r="E17" s="33">
        <v>35</v>
      </c>
      <c r="F17" s="20"/>
      <c r="G17" s="6"/>
      <c r="H17" s="6"/>
      <c r="I17" s="7"/>
      <c r="J17" s="5"/>
      <c r="K17" s="5"/>
      <c r="L17" s="5"/>
      <c r="M17" s="5"/>
      <c r="N17" s="5"/>
      <c r="O17" s="5"/>
      <c r="P17" s="5"/>
      <c r="Q17" s="8"/>
      <c r="R17" s="8"/>
      <c r="S17" s="9"/>
      <c r="T17" s="10"/>
    </row>
    <row r="18" spans="1:20" ht="24.75" customHeight="1" thickBot="1">
      <c r="A18" s="84"/>
      <c r="B18" s="14"/>
      <c r="C18" s="1"/>
      <c r="D18" s="1"/>
      <c r="E18" s="1"/>
      <c r="F18" s="32" t="s">
        <v>187</v>
      </c>
      <c r="G18" s="50" t="s">
        <v>879</v>
      </c>
      <c r="H18" s="32" t="s">
        <v>565</v>
      </c>
      <c r="I18" s="32">
        <v>25</v>
      </c>
      <c r="J18" s="1"/>
      <c r="K18" s="1"/>
      <c r="L18" s="1"/>
      <c r="M18" s="1"/>
      <c r="N18" s="1"/>
      <c r="O18" s="1"/>
      <c r="P18" s="1"/>
      <c r="Q18" s="1"/>
      <c r="R18" s="1"/>
      <c r="S18" s="11" t="s">
        <v>37</v>
      </c>
      <c r="T18" s="3"/>
    </row>
    <row r="19" spans="1:20" ht="24.75" customHeight="1" thickBot="1">
      <c r="A19" s="84"/>
      <c r="B19" s="14"/>
      <c r="C19" s="1"/>
      <c r="D19" s="1"/>
      <c r="E19" s="1"/>
      <c r="F19" s="32"/>
      <c r="G19" s="1"/>
      <c r="H19" s="32"/>
      <c r="I19" s="32"/>
      <c r="J19" s="1"/>
      <c r="K19" s="1"/>
      <c r="L19" s="1"/>
      <c r="M19" s="1"/>
      <c r="N19" s="1"/>
      <c r="O19" s="1"/>
      <c r="P19" s="1"/>
      <c r="Q19" s="1"/>
      <c r="R19" s="1"/>
      <c r="S19" s="11"/>
      <c r="T19" s="3"/>
    </row>
    <row r="20" spans="1:20" ht="24.75" customHeight="1" thickBot="1">
      <c r="A20" s="84"/>
      <c r="B20" s="14"/>
      <c r="C20" s="1"/>
      <c r="D20" s="1"/>
      <c r="E20" s="1"/>
      <c r="F20" s="32"/>
      <c r="G20" s="1"/>
      <c r="H20" s="32"/>
      <c r="I20" s="32"/>
      <c r="J20" s="1"/>
      <c r="K20" s="1"/>
      <c r="L20" s="1"/>
      <c r="M20" s="1"/>
      <c r="N20" s="1"/>
      <c r="O20" s="1"/>
      <c r="P20" s="1"/>
      <c r="Q20" s="1"/>
      <c r="R20" s="1"/>
      <c r="S20" s="11"/>
      <c r="T20" s="3"/>
    </row>
    <row r="21" spans="1:20" ht="24.75" customHeight="1" thickBot="1">
      <c r="A21" s="84"/>
      <c r="B21" s="14"/>
      <c r="C21" s="1"/>
      <c r="D21" s="1"/>
      <c r="E21" s="1"/>
      <c r="F21" s="32" t="s">
        <v>188</v>
      </c>
      <c r="G21" s="49" t="s">
        <v>758</v>
      </c>
      <c r="H21" s="32" t="s">
        <v>566</v>
      </c>
      <c r="I21" s="32">
        <v>2</v>
      </c>
      <c r="J21" s="1">
        <v>100</v>
      </c>
      <c r="K21" s="1"/>
      <c r="L21" s="1"/>
      <c r="M21" s="1"/>
      <c r="N21" s="1"/>
      <c r="O21" s="1"/>
      <c r="P21" s="1"/>
      <c r="Q21" s="1"/>
      <c r="R21" s="1"/>
      <c r="S21" s="11" t="s">
        <v>202</v>
      </c>
      <c r="T21" s="3"/>
    </row>
    <row r="22" spans="1:20" ht="24.75" customHeight="1" thickBot="1">
      <c r="A22" s="84"/>
      <c r="B22" s="14"/>
      <c r="C22" s="1"/>
      <c r="D22" s="1"/>
      <c r="E22" s="1"/>
      <c r="F22" s="32"/>
      <c r="G22" s="49" t="s">
        <v>759</v>
      </c>
      <c r="H22" s="32"/>
      <c r="I22" s="32"/>
      <c r="J22" s="1"/>
      <c r="K22" s="1"/>
      <c r="L22" s="1"/>
      <c r="M22" s="1"/>
      <c r="N22" s="1"/>
      <c r="O22" s="1"/>
      <c r="P22" s="1"/>
      <c r="Q22" s="1"/>
      <c r="R22" s="1"/>
      <c r="S22" s="11"/>
      <c r="T22" s="3"/>
    </row>
    <row r="23" spans="1:20" ht="24.75" customHeight="1" thickBot="1">
      <c r="A23" s="84"/>
      <c r="B23" s="14"/>
      <c r="C23" s="1"/>
      <c r="D23" s="1"/>
      <c r="E23" s="1"/>
      <c r="F23" s="32"/>
      <c r="G23" s="49" t="s">
        <v>760</v>
      </c>
      <c r="H23" s="32"/>
      <c r="I23" s="32"/>
      <c r="J23" s="1"/>
      <c r="K23" s="1"/>
      <c r="L23" s="1"/>
      <c r="M23" s="1"/>
      <c r="N23" s="1"/>
      <c r="O23" s="1"/>
      <c r="P23" s="1"/>
      <c r="Q23" s="1"/>
      <c r="R23" s="1"/>
      <c r="S23" s="11"/>
      <c r="T23" s="3"/>
    </row>
    <row r="24" spans="1:20" ht="24.75" customHeight="1" thickBot="1">
      <c r="A24" s="84"/>
      <c r="B24" s="14"/>
      <c r="C24" s="1"/>
      <c r="D24" s="1"/>
      <c r="E24" s="1"/>
      <c r="F24" s="32" t="s">
        <v>189</v>
      </c>
      <c r="G24" s="49" t="s">
        <v>761</v>
      </c>
      <c r="H24" s="32" t="s">
        <v>566</v>
      </c>
      <c r="I24" s="32">
        <v>1</v>
      </c>
      <c r="J24" s="1">
        <v>100</v>
      </c>
      <c r="K24" s="1"/>
      <c r="L24" s="1"/>
      <c r="M24" s="1"/>
      <c r="N24" s="1"/>
      <c r="O24" s="1"/>
      <c r="P24" s="1"/>
      <c r="Q24" s="1"/>
      <c r="R24" s="1"/>
      <c r="S24" s="11" t="s">
        <v>202</v>
      </c>
      <c r="T24" s="3"/>
    </row>
    <row r="25" spans="1:20" ht="24.75" customHeight="1" thickBot="1">
      <c r="A25" s="84"/>
      <c r="B25" s="14"/>
      <c r="C25" s="1"/>
      <c r="D25" s="1"/>
      <c r="E25" s="1"/>
      <c r="F25" s="32"/>
      <c r="G25" s="49" t="s">
        <v>762</v>
      </c>
      <c r="H25" s="32"/>
      <c r="I25" s="32"/>
      <c r="J25" s="1"/>
      <c r="K25" s="1"/>
      <c r="L25" s="1"/>
      <c r="M25" s="1"/>
      <c r="N25" s="1"/>
      <c r="O25" s="1"/>
      <c r="P25" s="1"/>
      <c r="Q25" s="1"/>
      <c r="R25" s="1"/>
      <c r="S25" s="11"/>
      <c r="T25" s="3"/>
    </row>
    <row r="26" spans="1:20" ht="24.75" customHeight="1" thickBot="1">
      <c r="A26" s="84"/>
      <c r="B26" s="14"/>
      <c r="C26" s="1"/>
      <c r="D26" s="1"/>
      <c r="E26" s="1"/>
      <c r="F26" s="32"/>
      <c r="G26" s="49" t="s">
        <v>763</v>
      </c>
      <c r="H26" s="32"/>
      <c r="I26" s="32"/>
      <c r="J26" s="1"/>
      <c r="K26" s="1"/>
      <c r="L26" s="1"/>
      <c r="M26" s="1"/>
      <c r="N26" s="1"/>
      <c r="O26" s="1"/>
      <c r="P26" s="1"/>
      <c r="Q26" s="1"/>
      <c r="R26" s="1"/>
      <c r="S26" s="11"/>
      <c r="T26" s="3"/>
    </row>
    <row r="27" spans="1:20" ht="24.75" customHeight="1" thickBot="1">
      <c r="A27" s="84"/>
      <c r="B27" s="14"/>
      <c r="C27" s="1"/>
      <c r="D27" s="1"/>
      <c r="E27" s="1"/>
      <c r="F27" s="33" t="s">
        <v>190</v>
      </c>
      <c r="G27" s="50" t="s">
        <v>880</v>
      </c>
      <c r="H27" s="32" t="s">
        <v>567</v>
      </c>
      <c r="I27" s="32">
        <v>1</v>
      </c>
      <c r="J27" s="1"/>
      <c r="K27" s="1"/>
      <c r="L27" s="1"/>
      <c r="M27" s="1"/>
      <c r="N27" s="1"/>
      <c r="O27" s="1"/>
      <c r="P27" s="1"/>
      <c r="Q27" s="1"/>
      <c r="R27" s="52">
        <v>32485994</v>
      </c>
      <c r="S27" s="11" t="s">
        <v>37</v>
      </c>
      <c r="T27" s="3"/>
    </row>
    <row r="28" spans="1:20" ht="24.75" customHeight="1" thickBot="1">
      <c r="A28" s="84"/>
      <c r="B28" s="14"/>
      <c r="C28" s="1"/>
      <c r="D28" s="1"/>
      <c r="E28" s="1"/>
      <c r="F28" s="33"/>
      <c r="G28" s="1"/>
      <c r="H28" s="32"/>
      <c r="I28" s="32"/>
      <c r="J28" s="1"/>
      <c r="K28" s="1"/>
      <c r="L28" s="1"/>
      <c r="M28" s="1"/>
      <c r="N28" s="1"/>
      <c r="O28" s="1"/>
      <c r="P28" s="1"/>
      <c r="Q28" s="1"/>
      <c r="R28" s="1"/>
      <c r="S28" s="11"/>
      <c r="T28" s="3"/>
    </row>
    <row r="29" spans="1:20" ht="24.75" customHeight="1" thickBot="1">
      <c r="A29" s="84"/>
      <c r="B29" s="14"/>
      <c r="C29" s="1"/>
      <c r="D29" s="1"/>
      <c r="E29" s="1"/>
      <c r="F29" s="33"/>
      <c r="G29" s="1"/>
      <c r="H29" s="32"/>
      <c r="I29" s="32"/>
      <c r="J29" s="1"/>
      <c r="K29" s="1"/>
      <c r="L29" s="1"/>
      <c r="M29" s="1"/>
      <c r="N29" s="1"/>
      <c r="O29" s="1"/>
      <c r="P29" s="1"/>
      <c r="Q29" s="1"/>
      <c r="R29" s="1"/>
      <c r="S29" s="11"/>
      <c r="T29" s="3"/>
    </row>
    <row r="30" spans="1:20" ht="24.75" customHeight="1" thickBot="1">
      <c r="A30" s="84"/>
      <c r="B30" s="14"/>
      <c r="C30" s="1"/>
      <c r="D30" s="1"/>
      <c r="E30" s="1"/>
      <c r="F30" s="32" t="s">
        <v>191</v>
      </c>
      <c r="G30" s="95" t="s">
        <v>773</v>
      </c>
      <c r="H30" s="32" t="s">
        <v>568</v>
      </c>
      <c r="I30" s="32">
        <v>56</v>
      </c>
      <c r="J30" s="1">
        <v>100</v>
      </c>
      <c r="K30" s="96">
        <v>1528200</v>
      </c>
      <c r="L30" s="96"/>
      <c r="M30" s="96"/>
      <c r="N30" s="96"/>
      <c r="O30" s="96"/>
      <c r="P30" s="96"/>
      <c r="Q30" s="96"/>
      <c r="R30" s="96">
        <f>K30</f>
        <v>1528200</v>
      </c>
      <c r="S30" s="11" t="s">
        <v>203</v>
      </c>
      <c r="T30" s="3"/>
    </row>
    <row r="31" spans="1:20" ht="24.75" customHeight="1" thickBot="1">
      <c r="A31" s="84"/>
      <c r="B31" s="14"/>
      <c r="C31" s="1"/>
      <c r="D31" s="1"/>
      <c r="E31" s="1"/>
      <c r="F31" s="32"/>
      <c r="G31" s="97" t="s">
        <v>774</v>
      </c>
      <c r="H31" s="32"/>
      <c r="I31" s="32"/>
      <c r="J31" s="1"/>
      <c r="K31" s="96">
        <v>14992000</v>
      </c>
      <c r="L31" s="96"/>
      <c r="M31" s="96"/>
      <c r="N31" s="96"/>
      <c r="O31" s="96"/>
      <c r="P31" s="96"/>
      <c r="Q31" s="96"/>
      <c r="R31" s="96">
        <f>K31</f>
        <v>14992000</v>
      </c>
      <c r="S31" s="11"/>
      <c r="T31" s="3"/>
    </row>
    <row r="32" spans="1:20" ht="24.75" customHeight="1" thickBot="1">
      <c r="A32" s="84"/>
      <c r="B32" s="14"/>
      <c r="C32" s="1"/>
      <c r="D32" s="1"/>
      <c r="E32" s="1"/>
      <c r="F32" s="32"/>
      <c r="G32" s="97" t="s">
        <v>775</v>
      </c>
      <c r="H32" s="32"/>
      <c r="I32" s="32"/>
      <c r="J32" s="1"/>
      <c r="K32" s="96"/>
      <c r="L32" s="96"/>
      <c r="M32" s="96">
        <v>1580000</v>
      </c>
      <c r="N32" s="96"/>
      <c r="O32" s="96"/>
      <c r="P32" s="96"/>
      <c r="Q32" s="96"/>
      <c r="R32" s="96">
        <f>M32</f>
        <v>1580000</v>
      </c>
      <c r="S32" s="11"/>
      <c r="T32" s="3"/>
    </row>
    <row r="33" spans="1:20" ht="24.75" customHeight="1" thickBot="1">
      <c r="A33" s="84"/>
      <c r="B33" s="14"/>
      <c r="C33" s="1"/>
      <c r="D33" s="1"/>
      <c r="E33" s="1"/>
      <c r="F33" s="32"/>
      <c r="G33" s="98" t="s">
        <v>776</v>
      </c>
      <c r="H33" s="32"/>
      <c r="I33" s="32"/>
      <c r="J33" s="1"/>
      <c r="K33" s="96"/>
      <c r="L33" s="96">
        <v>4515000</v>
      </c>
      <c r="M33" s="96"/>
      <c r="N33" s="96"/>
      <c r="O33" s="96"/>
      <c r="P33" s="96"/>
      <c r="Q33" s="96"/>
      <c r="R33" s="96">
        <f>L33</f>
        <v>4515000</v>
      </c>
      <c r="S33" s="11"/>
      <c r="T33" s="3"/>
    </row>
    <row r="34" spans="1:20" ht="24.75" customHeight="1" thickBot="1">
      <c r="A34" s="84"/>
      <c r="B34" s="14"/>
      <c r="C34" s="1"/>
      <c r="D34" s="1"/>
      <c r="E34" s="1"/>
      <c r="F34" s="32"/>
      <c r="G34" s="99" t="s">
        <v>777</v>
      </c>
      <c r="H34" s="32"/>
      <c r="I34" s="32"/>
      <c r="J34" s="1"/>
      <c r="K34" s="96">
        <v>2329846</v>
      </c>
      <c r="L34" s="96">
        <v>3647484</v>
      </c>
      <c r="M34" s="96"/>
      <c r="N34" s="96"/>
      <c r="O34" s="96"/>
      <c r="P34" s="96"/>
      <c r="Q34" s="100">
        <v>14565</v>
      </c>
      <c r="R34" s="96">
        <f>K34+L34+Q34</f>
        <v>5991895</v>
      </c>
      <c r="S34" s="11"/>
      <c r="T34" s="3"/>
    </row>
    <row r="35" spans="1:20" ht="24.75" customHeight="1" thickBot="1">
      <c r="A35" s="84"/>
      <c r="B35" s="14"/>
      <c r="C35" s="1"/>
      <c r="D35" s="1"/>
      <c r="E35" s="1"/>
      <c r="F35" s="32"/>
      <c r="G35" s="101" t="s">
        <v>778</v>
      </c>
      <c r="H35" s="32"/>
      <c r="I35" s="32"/>
      <c r="J35" s="1"/>
      <c r="K35" s="96"/>
      <c r="L35" s="96"/>
      <c r="M35" s="96"/>
      <c r="N35" s="96"/>
      <c r="O35" s="96"/>
      <c r="P35" s="96"/>
      <c r="Q35" s="100">
        <v>2500000</v>
      </c>
      <c r="R35" s="96">
        <f>Q35</f>
        <v>2500000</v>
      </c>
      <c r="S35" s="11"/>
      <c r="T35" s="3"/>
    </row>
    <row r="36" spans="1:20" ht="24.75" customHeight="1" thickBot="1">
      <c r="A36" s="84"/>
      <c r="B36" s="14"/>
      <c r="C36" s="1"/>
      <c r="D36" s="1"/>
      <c r="E36" s="1"/>
      <c r="F36" s="32" t="s">
        <v>192</v>
      </c>
      <c r="G36" s="11" t="s">
        <v>881</v>
      </c>
      <c r="H36" s="32" t="s">
        <v>567</v>
      </c>
      <c r="I36" s="32">
        <v>1</v>
      </c>
      <c r="J36" s="1"/>
      <c r="K36" s="1"/>
      <c r="L36" s="1"/>
      <c r="M36" s="1"/>
      <c r="N36" s="1"/>
      <c r="O36" s="1"/>
      <c r="P36" s="1"/>
      <c r="Q36" s="1"/>
      <c r="R36" s="1"/>
      <c r="S36" s="11" t="s">
        <v>37</v>
      </c>
      <c r="T36" s="3"/>
    </row>
    <row r="37" spans="1:20" ht="24.75" customHeight="1" thickBot="1">
      <c r="A37" s="84"/>
      <c r="B37" s="14"/>
      <c r="C37" s="1"/>
      <c r="D37" s="1"/>
      <c r="E37" s="1"/>
      <c r="F37" s="32"/>
      <c r="G37" s="1"/>
      <c r="H37" s="32"/>
      <c r="I37" s="32"/>
      <c r="J37" s="1"/>
      <c r="K37" s="1"/>
      <c r="L37" s="1"/>
      <c r="M37" s="1"/>
      <c r="N37" s="1"/>
      <c r="O37" s="1"/>
      <c r="P37" s="1"/>
      <c r="Q37" s="1"/>
      <c r="R37" s="1"/>
      <c r="S37" s="11"/>
      <c r="T37" s="3"/>
    </row>
    <row r="38" spans="1:20" ht="24.75" customHeight="1" thickBot="1">
      <c r="A38" s="84"/>
      <c r="B38" s="14"/>
      <c r="C38" s="1"/>
      <c r="D38" s="1"/>
      <c r="E38" s="1"/>
      <c r="F38" s="32"/>
      <c r="G38" s="1"/>
      <c r="H38" s="32"/>
      <c r="I38" s="32"/>
      <c r="J38" s="1"/>
      <c r="K38" s="1"/>
      <c r="L38" s="1"/>
      <c r="M38" s="1"/>
      <c r="N38" s="1"/>
      <c r="O38" s="1"/>
      <c r="P38" s="1"/>
      <c r="Q38" s="1"/>
      <c r="R38" s="1"/>
      <c r="S38" s="11"/>
      <c r="T38" s="3"/>
    </row>
    <row r="39" spans="1:20" ht="24.75" customHeight="1" thickBot="1">
      <c r="A39" s="84"/>
      <c r="B39" s="14"/>
      <c r="C39" s="1"/>
      <c r="D39" s="1"/>
      <c r="E39" s="1"/>
      <c r="F39" s="32" t="s">
        <v>193</v>
      </c>
      <c r="G39" s="49" t="s">
        <v>882</v>
      </c>
      <c r="H39" s="32" t="s">
        <v>569</v>
      </c>
      <c r="I39" s="32">
        <v>1</v>
      </c>
      <c r="J39" s="1"/>
      <c r="K39" s="1"/>
      <c r="L39" s="1"/>
      <c r="M39" s="1"/>
      <c r="N39" s="1"/>
      <c r="O39" s="1"/>
      <c r="P39" s="1"/>
      <c r="Q39" s="1"/>
      <c r="R39" s="53">
        <v>9399900</v>
      </c>
      <c r="S39" s="11" t="s">
        <v>37</v>
      </c>
      <c r="T39" s="3"/>
    </row>
    <row r="40" spans="1:20" ht="24.75" customHeight="1" thickBot="1">
      <c r="A40" s="84"/>
      <c r="B40" s="14"/>
      <c r="C40" s="14"/>
      <c r="D40" s="14"/>
      <c r="E40" s="14"/>
      <c r="F40" s="32"/>
      <c r="G40" s="1"/>
      <c r="H40" s="32"/>
      <c r="I40" s="32"/>
      <c r="J40" s="1"/>
      <c r="K40" s="1"/>
      <c r="L40" s="1"/>
      <c r="M40" s="1"/>
      <c r="N40" s="1"/>
      <c r="O40" s="1"/>
      <c r="P40" s="1"/>
      <c r="Q40" s="1"/>
      <c r="R40" s="53"/>
      <c r="S40" s="11"/>
      <c r="T40" s="3"/>
    </row>
    <row r="41" spans="1:20" ht="24.75" customHeight="1" thickBot="1">
      <c r="A41" s="84"/>
      <c r="B41" s="14"/>
      <c r="C41" s="14"/>
      <c r="D41" s="14"/>
      <c r="E41" s="14"/>
      <c r="F41" s="32"/>
      <c r="G41" s="1"/>
      <c r="H41" s="32"/>
      <c r="I41" s="32"/>
      <c r="J41" s="1"/>
      <c r="K41" s="1"/>
      <c r="L41" s="1"/>
      <c r="M41" s="1"/>
      <c r="N41" s="1"/>
      <c r="O41" s="1"/>
      <c r="P41" s="1"/>
      <c r="Q41" s="1"/>
      <c r="R41" s="53"/>
      <c r="S41" s="11"/>
      <c r="T41" s="3"/>
    </row>
    <row r="42" spans="1:20" ht="24.75" customHeight="1" thickBot="1">
      <c r="A42" s="84"/>
      <c r="B42" s="14"/>
      <c r="C42" s="14"/>
      <c r="D42" s="14"/>
      <c r="E42" s="14"/>
      <c r="F42" s="32" t="s">
        <v>194</v>
      </c>
      <c r="G42" s="50" t="s">
        <v>883</v>
      </c>
      <c r="H42" s="32" t="s">
        <v>570</v>
      </c>
      <c r="I42" s="32">
        <v>25</v>
      </c>
      <c r="J42" s="1"/>
      <c r="K42" s="1"/>
      <c r="L42" s="1"/>
      <c r="M42" s="1"/>
      <c r="N42" s="1"/>
      <c r="O42" s="1"/>
      <c r="P42" s="1"/>
      <c r="Q42" s="1"/>
      <c r="R42" s="53">
        <v>15282000</v>
      </c>
      <c r="S42" s="11" t="s">
        <v>37</v>
      </c>
      <c r="T42" s="3"/>
    </row>
    <row r="43" spans="1:20" ht="24.75" customHeight="1" thickBot="1">
      <c r="A43" s="84"/>
      <c r="B43" s="14"/>
      <c r="C43" s="14"/>
      <c r="D43" s="14"/>
      <c r="E43" s="14"/>
      <c r="F43" s="32"/>
      <c r="G43" s="1"/>
      <c r="H43" s="32"/>
      <c r="I43" s="32"/>
      <c r="J43" s="1"/>
      <c r="K43" s="1"/>
      <c r="L43" s="1"/>
      <c r="M43" s="1"/>
      <c r="N43" s="1"/>
      <c r="O43" s="1"/>
      <c r="P43" s="1"/>
      <c r="Q43" s="1"/>
      <c r="R43" s="53"/>
      <c r="S43" s="11"/>
      <c r="T43" s="3"/>
    </row>
    <row r="44" spans="1:20" ht="24.75" customHeight="1" thickBot="1">
      <c r="A44" s="84"/>
      <c r="B44" s="14"/>
      <c r="C44" s="14"/>
      <c r="D44" s="14"/>
      <c r="E44" s="14"/>
      <c r="F44" s="32"/>
      <c r="G44" s="1"/>
      <c r="H44" s="32"/>
      <c r="I44" s="32"/>
      <c r="J44" s="1"/>
      <c r="K44" s="1"/>
      <c r="L44" s="1"/>
      <c r="M44" s="1"/>
      <c r="N44" s="1"/>
      <c r="O44" s="1"/>
      <c r="P44" s="1"/>
      <c r="Q44" s="1"/>
      <c r="R44" s="53"/>
      <c r="S44" s="11"/>
      <c r="T44" s="3"/>
    </row>
    <row r="45" spans="1:20" ht="24.75" customHeight="1" thickBot="1">
      <c r="A45" s="84"/>
      <c r="B45" s="14"/>
      <c r="C45" s="14"/>
      <c r="D45" s="14"/>
      <c r="E45" s="14"/>
      <c r="F45" s="32" t="s">
        <v>195</v>
      </c>
      <c r="G45" s="50" t="s">
        <v>884</v>
      </c>
      <c r="H45" s="32" t="s">
        <v>571</v>
      </c>
      <c r="I45" s="32">
        <v>1</v>
      </c>
      <c r="J45" s="1"/>
      <c r="K45" s="1"/>
      <c r="L45" s="1"/>
      <c r="M45" s="1"/>
      <c r="N45" s="1"/>
      <c r="O45" s="1"/>
      <c r="P45" s="1"/>
      <c r="Q45" s="1"/>
      <c r="R45" s="102">
        <f>8611262+4766000</f>
        <v>13377262</v>
      </c>
      <c r="S45" s="11" t="s">
        <v>37</v>
      </c>
      <c r="T45" s="3"/>
    </row>
    <row r="46" spans="1:20" ht="24.75" customHeight="1" thickBot="1">
      <c r="A46" s="84"/>
      <c r="B46" s="14"/>
      <c r="C46" s="14"/>
      <c r="D46" s="14"/>
      <c r="E46" s="14"/>
      <c r="F46" s="32"/>
      <c r="G46" s="1"/>
      <c r="H46" s="32"/>
      <c r="I46" s="32"/>
      <c r="J46" s="1"/>
      <c r="K46" s="1"/>
      <c r="L46" s="1"/>
      <c r="M46" s="1"/>
      <c r="N46" s="1"/>
      <c r="O46" s="1"/>
      <c r="P46" s="1"/>
      <c r="Q46" s="1"/>
      <c r="R46" s="53"/>
      <c r="S46" s="11"/>
      <c r="T46" s="3"/>
    </row>
    <row r="47" spans="1:20" ht="24.75" customHeight="1" thickBot="1">
      <c r="A47" s="84"/>
      <c r="B47" s="14"/>
      <c r="C47" s="14"/>
      <c r="D47" s="14"/>
      <c r="E47" s="14"/>
      <c r="F47" s="32"/>
      <c r="G47" s="1"/>
      <c r="H47" s="32"/>
      <c r="I47" s="32"/>
      <c r="J47" s="1"/>
      <c r="K47" s="1"/>
      <c r="L47" s="1"/>
      <c r="M47" s="1"/>
      <c r="N47" s="1"/>
      <c r="O47" s="1"/>
      <c r="P47" s="1"/>
      <c r="Q47" s="1"/>
      <c r="R47" s="53"/>
      <c r="S47" s="11"/>
      <c r="T47" s="3"/>
    </row>
    <row r="48" spans="1:20" ht="24.75" customHeight="1" thickBot="1">
      <c r="A48" s="84"/>
      <c r="B48" s="14"/>
      <c r="C48" s="14"/>
      <c r="D48" s="14"/>
      <c r="E48" s="14"/>
      <c r="F48" s="32" t="s">
        <v>196</v>
      </c>
      <c r="G48" s="49" t="s">
        <v>885</v>
      </c>
      <c r="H48" s="32" t="s">
        <v>572</v>
      </c>
      <c r="I48" s="32">
        <v>0</v>
      </c>
      <c r="J48" s="1"/>
      <c r="K48" s="1"/>
      <c r="L48" s="1"/>
      <c r="M48" s="1"/>
      <c r="N48" s="1"/>
      <c r="O48" s="1"/>
      <c r="P48" s="1"/>
      <c r="Q48" s="1"/>
      <c r="R48" s="53"/>
      <c r="S48" s="11" t="s">
        <v>37</v>
      </c>
      <c r="T48" s="3"/>
    </row>
    <row r="49" spans="1:20" ht="24.75" customHeight="1" thickBot="1">
      <c r="A49" s="84"/>
      <c r="B49" s="14"/>
      <c r="C49" s="14"/>
      <c r="D49" s="14"/>
      <c r="E49" s="14"/>
      <c r="F49" s="32"/>
      <c r="G49" s="1"/>
      <c r="H49" s="32"/>
      <c r="I49" s="32"/>
      <c r="J49" s="1"/>
      <c r="K49" s="1"/>
      <c r="L49" s="1"/>
      <c r="M49" s="1"/>
      <c r="N49" s="1"/>
      <c r="O49" s="1"/>
      <c r="P49" s="1"/>
      <c r="Q49" s="1"/>
      <c r="R49" s="53"/>
      <c r="S49" s="11"/>
      <c r="T49" s="3"/>
    </row>
    <row r="50" spans="1:20" ht="24.75" customHeight="1" thickBot="1">
      <c r="A50" s="84"/>
      <c r="B50" s="14"/>
      <c r="C50" s="14"/>
      <c r="D50" s="14"/>
      <c r="E50" s="14"/>
      <c r="F50" s="32"/>
      <c r="G50" s="1"/>
      <c r="H50" s="32"/>
      <c r="I50" s="32"/>
      <c r="J50" s="1"/>
      <c r="K50" s="1"/>
      <c r="L50" s="1"/>
      <c r="M50" s="1"/>
      <c r="N50" s="1"/>
      <c r="O50" s="1"/>
      <c r="P50" s="1"/>
      <c r="Q50" s="1"/>
      <c r="R50" s="53"/>
      <c r="S50" s="11"/>
      <c r="T50" s="3"/>
    </row>
    <row r="51" spans="1:20" ht="24.75" customHeight="1" thickBot="1">
      <c r="A51" s="84"/>
      <c r="B51" s="14"/>
      <c r="C51" s="14"/>
      <c r="D51" s="14"/>
      <c r="E51" s="14"/>
      <c r="F51" s="32" t="s">
        <v>197</v>
      </c>
      <c r="G51" s="1"/>
      <c r="H51" s="32" t="s">
        <v>573</v>
      </c>
      <c r="I51" s="32">
        <v>1</v>
      </c>
      <c r="J51" s="1"/>
      <c r="K51" s="1"/>
      <c r="L51" s="1"/>
      <c r="M51" s="1"/>
      <c r="N51" s="1"/>
      <c r="O51" s="1"/>
      <c r="P51" s="1"/>
      <c r="Q51" s="1"/>
      <c r="R51" s="1"/>
      <c r="S51" s="12" t="s">
        <v>77</v>
      </c>
      <c r="T51" s="3"/>
    </row>
    <row r="52" spans="1:20" ht="24.75" customHeight="1" thickBot="1">
      <c r="A52" s="84"/>
      <c r="B52" s="14"/>
      <c r="C52" s="14"/>
      <c r="D52" s="14"/>
      <c r="E52" s="14"/>
      <c r="F52" s="32"/>
      <c r="G52" s="1"/>
      <c r="H52" s="32"/>
      <c r="I52" s="32"/>
      <c r="J52" s="1"/>
      <c r="K52" s="1"/>
      <c r="L52" s="1"/>
      <c r="M52" s="1"/>
      <c r="N52" s="1"/>
      <c r="O52" s="1"/>
      <c r="P52" s="1"/>
      <c r="Q52" s="1"/>
      <c r="R52" s="1"/>
      <c r="S52" s="12"/>
      <c r="T52" s="3"/>
    </row>
    <row r="53" spans="1:20" ht="24.75" customHeight="1" thickBot="1">
      <c r="A53" s="84"/>
      <c r="B53" s="14"/>
      <c r="C53" s="14"/>
      <c r="D53" s="14"/>
      <c r="E53" s="14"/>
      <c r="F53" s="32"/>
      <c r="G53" s="1"/>
      <c r="H53" s="32"/>
      <c r="I53" s="32"/>
      <c r="J53" s="1"/>
      <c r="K53" s="1"/>
      <c r="L53" s="1"/>
      <c r="M53" s="1"/>
      <c r="N53" s="1"/>
      <c r="O53" s="1"/>
      <c r="P53" s="1"/>
      <c r="Q53" s="1"/>
      <c r="R53" s="1"/>
      <c r="S53" s="12"/>
      <c r="T53" s="3"/>
    </row>
    <row r="54" spans="1:20" ht="24.75" customHeight="1" thickBot="1">
      <c r="A54" s="84"/>
      <c r="B54" s="14"/>
      <c r="C54" s="14"/>
      <c r="D54" s="14"/>
      <c r="E54" s="14"/>
      <c r="F54" s="32" t="s">
        <v>198</v>
      </c>
      <c r="G54" s="50" t="s">
        <v>886</v>
      </c>
      <c r="H54" s="32" t="s">
        <v>573</v>
      </c>
      <c r="I54" s="32">
        <v>1</v>
      </c>
      <c r="J54" s="1"/>
      <c r="K54" s="1"/>
      <c r="L54" s="1"/>
      <c r="M54" s="1"/>
      <c r="N54" s="1"/>
      <c r="O54" s="1"/>
      <c r="P54" s="1"/>
      <c r="Q54" s="1"/>
      <c r="R54" s="53">
        <v>3717200</v>
      </c>
      <c r="S54" s="11" t="s">
        <v>37</v>
      </c>
      <c r="T54" s="3"/>
    </row>
    <row r="55" spans="1:20" ht="24.75" customHeight="1" thickBot="1">
      <c r="A55" s="84"/>
      <c r="B55" s="14"/>
      <c r="C55" s="14"/>
      <c r="D55" s="14"/>
      <c r="E55" s="14"/>
      <c r="F55" s="32"/>
      <c r="G55" s="1"/>
      <c r="H55" s="32"/>
      <c r="I55" s="32"/>
      <c r="J55" s="1"/>
      <c r="K55" s="1"/>
      <c r="L55" s="1"/>
      <c r="M55" s="1"/>
      <c r="N55" s="1"/>
      <c r="O55" s="1"/>
      <c r="P55" s="1"/>
      <c r="Q55" s="1"/>
      <c r="R55" s="1"/>
      <c r="S55" s="11"/>
      <c r="T55" s="3"/>
    </row>
    <row r="56" spans="1:20" ht="24.75" customHeight="1" thickBot="1">
      <c r="A56" s="84"/>
      <c r="B56" s="14"/>
      <c r="C56" s="14"/>
      <c r="D56" s="14"/>
      <c r="E56" s="14"/>
      <c r="F56" s="32"/>
      <c r="G56" s="1"/>
      <c r="H56" s="32"/>
      <c r="I56" s="32"/>
      <c r="J56" s="1"/>
      <c r="K56" s="1"/>
      <c r="L56" s="1"/>
      <c r="M56" s="1"/>
      <c r="N56" s="1"/>
      <c r="O56" s="1"/>
      <c r="P56" s="1"/>
      <c r="Q56" s="1"/>
      <c r="R56" s="1"/>
      <c r="S56" s="11"/>
      <c r="T56" s="3"/>
    </row>
    <row r="57" spans="1:20" ht="24.75" customHeight="1" thickBot="1">
      <c r="A57" s="84"/>
      <c r="B57" s="14"/>
      <c r="C57" s="14"/>
      <c r="D57" s="14"/>
      <c r="E57" s="14"/>
      <c r="F57" s="32" t="s">
        <v>199</v>
      </c>
      <c r="G57" s="1" t="s">
        <v>756</v>
      </c>
      <c r="H57" s="32" t="s">
        <v>574</v>
      </c>
      <c r="I57" s="32">
        <v>1</v>
      </c>
      <c r="J57" s="1">
        <v>100</v>
      </c>
      <c r="K57" s="1"/>
      <c r="L57" s="1">
        <v>300000</v>
      </c>
      <c r="M57" s="1"/>
      <c r="N57" s="1"/>
      <c r="O57" s="1"/>
      <c r="P57" s="1"/>
      <c r="Q57" s="1"/>
      <c r="R57" s="1">
        <v>300000</v>
      </c>
      <c r="S57" s="12" t="s">
        <v>77</v>
      </c>
      <c r="T57" s="3"/>
    </row>
    <row r="58" spans="1:20" ht="24.75" customHeight="1" thickBot="1">
      <c r="A58" s="84"/>
      <c r="B58" s="14"/>
      <c r="C58" s="14"/>
      <c r="D58" s="14"/>
      <c r="E58" s="14"/>
      <c r="F58" s="32"/>
      <c r="G58" s="1"/>
      <c r="H58" s="32"/>
      <c r="I58" s="32"/>
      <c r="J58" s="1"/>
      <c r="K58" s="1"/>
      <c r="L58" s="1"/>
      <c r="M58" s="1"/>
      <c r="N58" s="1"/>
      <c r="O58" s="1"/>
      <c r="P58" s="1"/>
      <c r="Q58" s="1"/>
      <c r="R58" s="1"/>
      <c r="S58" s="12"/>
      <c r="T58" s="3"/>
    </row>
    <row r="59" spans="1:20" ht="24.75" customHeight="1" thickBot="1">
      <c r="A59" s="84"/>
      <c r="B59" s="14"/>
      <c r="C59" s="14"/>
      <c r="D59" s="14"/>
      <c r="E59" s="14"/>
      <c r="F59" s="32"/>
      <c r="G59" s="1"/>
      <c r="H59" s="32"/>
      <c r="I59" s="32"/>
      <c r="J59" s="1"/>
      <c r="K59" s="1"/>
      <c r="L59" s="1"/>
      <c r="M59" s="1"/>
      <c r="N59" s="1"/>
      <c r="O59" s="1"/>
      <c r="P59" s="1"/>
      <c r="Q59" s="1"/>
      <c r="R59" s="1"/>
      <c r="S59" s="12"/>
      <c r="T59" s="3"/>
    </row>
    <row r="60" spans="1:20" ht="24.75" customHeight="1" thickBot="1">
      <c r="A60" s="84"/>
      <c r="B60" s="14"/>
      <c r="C60" s="14"/>
      <c r="D60" s="14"/>
      <c r="E60" s="14"/>
      <c r="F60" s="32" t="s">
        <v>200</v>
      </c>
      <c r="G60" s="12" t="s">
        <v>887</v>
      </c>
      <c r="H60" s="32" t="s">
        <v>575</v>
      </c>
      <c r="I60" s="32">
        <v>25</v>
      </c>
      <c r="J60" s="1"/>
      <c r="K60" s="1"/>
      <c r="L60" s="1"/>
      <c r="M60" s="1"/>
      <c r="N60" s="1"/>
      <c r="O60" s="1"/>
      <c r="P60" s="1"/>
      <c r="Q60" s="1"/>
      <c r="R60" s="53">
        <v>8700000</v>
      </c>
      <c r="S60" s="11" t="s">
        <v>37</v>
      </c>
      <c r="T60" s="3"/>
    </row>
    <row r="61" spans="1:20" ht="24.75" customHeight="1" thickBot="1">
      <c r="A61" s="84"/>
      <c r="B61" s="14"/>
      <c r="C61" s="14"/>
      <c r="D61" s="14"/>
      <c r="E61" s="14"/>
      <c r="F61" s="32"/>
      <c r="G61" s="1"/>
      <c r="H61" s="32"/>
      <c r="I61" s="32"/>
      <c r="J61" s="1"/>
      <c r="K61" s="1"/>
      <c r="L61" s="1"/>
      <c r="M61" s="1"/>
      <c r="N61" s="1"/>
      <c r="O61" s="1"/>
      <c r="P61" s="1"/>
      <c r="Q61" s="1"/>
      <c r="R61" s="1"/>
      <c r="S61" s="11"/>
      <c r="T61" s="3"/>
    </row>
    <row r="62" spans="1:20" ht="24.75" customHeight="1" thickBot="1">
      <c r="A62" s="84"/>
      <c r="B62" s="14"/>
      <c r="C62" s="14"/>
      <c r="D62" s="14"/>
      <c r="E62" s="14"/>
      <c r="F62" s="32"/>
      <c r="G62" s="1"/>
      <c r="H62" s="32"/>
      <c r="I62" s="32"/>
      <c r="J62" s="1"/>
      <c r="K62" s="1"/>
      <c r="L62" s="1"/>
      <c r="M62" s="1"/>
      <c r="N62" s="1"/>
      <c r="O62" s="1"/>
      <c r="P62" s="1"/>
      <c r="Q62" s="1"/>
      <c r="R62" s="1"/>
      <c r="S62" s="11"/>
      <c r="T62" s="3"/>
    </row>
    <row r="63" spans="1:20" ht="24.75" customHeight="1" thickBot="1">
      <c r="A63" s="84"/>
      <c r="B63" s="14"/>
      <c r="C63" s="14"/>
      <c r="D63" s="14"/>
      <c r="E63" s="14"/>
      <c r="F63" s="32" t="s">
        <v>201</v>
      </c>
      <c r="G63" s="103" t="s">
        <v>779</v>
      </c>
      <c r="H63" s="32" t="s">
        <v>576</v>
      </c>
      <c r="I63" s="32">
        <v>1</v>
      </c>
      <c r="J63" s="26">
        <v>100</v>
      </c>
      <c r="K63" s="104"/>
      <c r="L63" s="104"/>
      <c r="M63" s="104"/>
      <c r="N63" s="104"/>
      <c r="O63" s="104"/>
      <c r="P63" s="104"/>
      <c r="Q63" s="104"/>
      <c r="R63" s="105">
        <v>0</v>
      </c>
      <c r="S63" s="11" t="s">
        <v>203</v>
      </c>
      <c r="T63" s="3"/>
    </row>
    <row r="64" spans="1:20" ht="24.75" customHeight="1" thickBot="1">
      <c r="A64" s="23"/>
      <c r="B64" s="23"/>
      <c r="C64" s="23"/>
      <c r="D64" s="23"/>
      <c r="E64" s="23"/>
      <c r="F64" s="35"/>
      <c r="G64" s="99" t="s">
        <v>780</v>
      </c>
      <c r="H64" s="35"/>
      <c r="I64" s="35"/>
      <c r="J64" s="106"/>
      <c r="K64" s="107"/>
      <c r="L64" s="107">
        <v>1625000</v>
      </c>
      <c r="M64" s="107"/>
      <c r="N64" s="107"/>
      <c r="O64" s="107"/>
      <c r="P64" s="107"/>
      <c r="Q64" s="107"/>
      <c r="R64" s="107">
        <f>L64</f>
        <v>1625000</v>
      </c>
      <c r="S64" s="25"/>
      <c r="T64" s="23"/>
    </row>
    <row r="65" spans="1:20" ht="24.75" customHeight="1" thickBot="1">
      <c r="A65" s="29"/>
      <c r="B65" s="29"/>
      <c r="C65" s="29"/>
      <c r="D65" s="29"/>
      <c r="E65" s="29"/>
      <c r="F65" s="94"/>
      <c r="G65" s="29"/>
      <c r="H65" s="94"/>
      <c r="I65" s="94"/>
      <c r="J65" s="29"/>
      <c r="K65" s="29"/>
      <c r="L65" s="29"/>
      <c r="M65" s="29"/>
      <c r="N65" s="29"/>
      <c r="O65" s="29"/>
      <c r="P65" s="29"/>
      <c r="Q65" s="29"/>
      <c r="R65" s="29"/>
      <c r="S65" s="30"/>
      <c r="T65" s="29"/>
    </row>
  </sheetData>
  <sheetProtection/>
  <mergeCells count="20">
    <mergeCell ref="A7:J7"/>
    <mergeCell ref="P7:Q7"/>
    <mergeCell ref="A8:J8"/>
    <mergeCell ref="S10:T10"/>
    <mergeCell ref="F11:J11"/>
    <mergeCell ref="K11:R12"/>
    <mergeCell ref="S11:T12"/>
    <mergeCell ref="F12:J12"/>
    <mergeCell ref="A14:J14"/>
    <mergeCell ref="K14:R14"/>
    <mergeCell ref="S14:S16"/>
    <mergeCell ref="T14:T16"/>
    <mergeCell ref="F10:J10"/>
    <mergeCell ref="K10:R10"/>
    <mergeCell ref="A2:T2"/>
    <mergeCell ref="A3:T3"/>
    <mergeCell ref="A4:T4"/>
    <mergeCell ref="A5:T5"/>
    <mergeCell ref="J6:Q6"/>
    <mergeCell ref="S6:T6"/>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5.xml><?xml version="1.0" encoding="utf-8"?>
<worksheet xmlns="http://schemas.openxmlformats.org/spreadsheetml/2006/main" xmlns:r="http://schemas.openxmlformats.org/officeDocument/2006/relationships">
  <dimension ref="A3:T44"/>
  <sheetViews>
    <sheetView zoomScale="50" zoomScaleNormal="50" zoomScalePageLayoutView="0" workbookViewId="0" topLeftCell="A1">
      <selection activeCell="R9" sqref="R9"/>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2" width="10.421875" style="40" bestFit="1" customWidth="1"/>
    <col min="13"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3" spans="1:20" ht="12.75">
      <c r="A3" s="139" t="s">
        <v>21</v>
      </c>
      <c r="B3" s="139"/>
      <c r="C3" s="139"/>
      <c r="D3" s="139"/>
      <c r="E3" s="139"/>
      <c r="F3" s="139"/>
      <c r="G3" s="139"/>
      <c r="H3" s="139"/>
      <c r="I3" s="139"/>
      <c r="J3" s="139"/>
      <c r="K3" s="139"/>
      <c r="L3" s="139"/>
      <c r="M3" s="139"/>
      <c r="N3" s="139"/>
      <c r="O3" s="139"/>
      <c r="P3" s="139"/>
      <c r="Q3" s="139"/>
      <c r="R3" s="139"/>
      <c r="S3" s="139"/>
      <c r="T3" s="139"/>
    </row>
    <row r="4" spans="1:20" ht="12.75">
      <c r="A4" s="140" t="s">
        <v>927</v>
      </c>
      <c r="B4" s="139"/>
      <c r="C4" s="139"/>
      <c r="D4" s="139"/>
      <c r="E4" s="139"/>
      <c r="F4" s="139"/>
      <c r="G4" s="139"/>
      <c r="H4" s="139"/>
      <c r="I4" s="139"/>
      <c r="J4" s="139"/>
      <c r="K4" s="139"/>
      <c r="L4" s="139"/>
      <c r="M4" s="139"/>
      <c r="N4" s="139"/>
      <c r="O4" s="139"/>
      <c r="P4" s="139"/>
      <c r="Q4" s="139"/>
      <c r="R4" s="139"/>
      <c r="S4" s="139"/>
      <c r="T4" s="139"/>
    </row>
    <row r="5" spans="1:20" ht="19.5" customHeight="1">
      <c r="A5" s="139" t="s">
        <v>77</v>
      </c>
      <c r="B5" s="139"/>
      <c r="C5" s="139"/>
      <c r="D5" s="139"/>
      <c r="E5" s="139"/>
      <c r="F5" s="139"/>
      <c r="G5" s="139"/>
      <c r="H5" s="139"/>
      <c r="I5" s="139"/>
      <c r="J5" s="139"/>
      <c r="K5" s="139"/>
      <c r="L5" s="139"/>
      <c r="M5" s="139"/>
      <c r="N5" s="139"/>
      <c r="O5" s="139"/>
      <c r="P5" s="139"/>
      <c r="Q5" s="139"/>
      <c r="R5" s="139"/>
      <c r="S5" s="139"/>
      <c r="T5" s="139"/>
    </row>
    <row r="6" spans="1:20" ht="19.5" customHeight="1">
      <c r="A6" s="139" t="s">
        <v>20</v>
      </c>
      <c r="B6" s="139"/>
      <c r="C6" s="139"/>
      <c r="D6" s="139"/>
      <c r="E6" s="139"/>
      <c r="F6" s="139"/>
      <c r="G6" s="139"/>
      <c r="H6" s="139"/>
      <c r="I6" s="139"/>
      <c r="J6" s="139"/>
      <c r="K6" s="139"/>
      <c r="L6" s="139"/>
      <c r="M6" s="139"/>
      <c r="N6" s="139"/>
      <c r="O6" s="139"/>
      <c r="P6" s="139"/>
      <c r="Q6" s="139"/>
      <c r="R6" s="139"/>
      <c r="S6" s="139"/>
      <c r="T6" s="139"/>
    </row>
    <row r="7" spans="10:20" ht="12.75">
      <c r="J7" s="141"/>
      <c r="K7" s="141"/>
      <c r="L7" s="141"/>
      <c r="M7" s="141"/>
      <c r="N7" s="141"/>
      <c r="O7" s="141"/>
      <c r="P7" s="141"/>
      <c r="Q7" s="141"/>
      <c r="S7" s="129"/>
      <c r="T7" s="129"/>
    </row>
    <row r="8" spans="1:20" ht="19.5" customHeight="1">
      <c r="A8" s="129" t="s">
        <v>928</v>
      </c>
      <c r="B8" s="129"/>
      <c r="C8" s="129"/>
      <c r="D8" s="129"/>
      <c r="E8" s="129"/>
      <c r="F8" s="129"/>
      <c r="G8" s="129"/>
      <c r="H8" s="129"/>
      <c r="I8" s="129"/>
      <c r="J8" s="129"/>
      <c r="P8" s="129"/>
      <c r="Q8" s="129"/>
      <c r="R8" s="41"/>
      <c r="S8" s="41"/>
      <c r="T8" s="41"/>
    </row>
    <row r="9" spans="1:20" ht="19.5" customHeight="1">
      <c r="A9" s="129" t="s">
        <v>929</v>
      </c>
      <c r="B9" s="129"/>
      <c r="C9" s="129"/>
      <c r="D9" s="129"/>
      <c r="E9" s="129"/>
      <c r="F9" s="129"/>
      <c r="G9" s="129"/>
      <c r="H9" s="129"/>
      <c r="I9" s="129"/>
      <c r="J9" s="129"/>
      <c r="P9" s="41"/>
      <c r="Q9" s="41"/>
      <c r="R9" s="41" t="s">
        <v>204</v>
      </c>
      <c r="S9" s="41"/>
      <c r="T9" s="41"/>
    </row>
    <row r="11" ht="13.5" thickBot="1"/>
    <row r="12" spans="1:20" ht="19.5" customHeight="1">
      <c r="A12" s="66" t="s">
        <v>0</v>
      </c>
      <c r="B12" s="67"/>
      <c r="C12" s="67"/>
      <c r="D12" s="67"/>
      <c r="E12" s="67"/>
      <c r="F12" s="136" t="s">
        <v>23</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182</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205</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185</v>
      </c>
      <c r="C19" s="32" t="s">
        <v>206</v>
      </c>
      <c r="D19" s="33">
        <v>7.4</v>
      </c>
      <c r="E19" s="33">
        <v>6.4</v>
      </c>
      <c r="F19" s="20"/>
      <c r="G19" s="6"/>
      <c r="H19" s="6"/>
      <c r="I19" s="7"/>
      <c r="J19" s="5"/>
      <c r="K19" s="5"/>
      <c r="L19" s="5"/>
      <c r="M19" s="5"/>
      <c r="N19" s="5"/>
      <c r="O19" s="5"/>
      <c r="P19" s="5"/>
      <c r="Q19" s="8"/>
      <c r="R19" s="8"/>
      <c r="S19" s="9"/>
      <c r="T19" s="10"/>
    </row>
    <row r="20" spans="1:20" ht="24.75" customHeight="1" thickBot="1">
      <c r="A20" s="84"/>
      <c r="B20" s="14"/>
      <c r="C20" s="1"/>
      <c r="D20" s="1"/>
      <c r="E20" s="1"/>
      <c r="F20" s="33" t="s">
        <v>207</v>
      </c>
      <c r="G20" s="1"/>
      <c r="H20" s="32" t="s">
        <v>577</v>
      </c>
      <c r="I20" s="32">
        <v>1</v>
      </c>
      <c r="J20" s="1"/>
      <c r="K20" s="1"/>
      <c r="L20" s="1"/>
      <c r="M20" s="1"/>
      <c r="N20" s="1"/>
      <c r="O20" s="1"/>
      <c r="P20" s="1"/>
      <c r="Q20" s="1"/>
      <c r="R20" s="1"/>
      <c r="S20" s="11" t="s">
        <v>203</v>
      </c>
      <c r="T20" s="3"/>
    </row>
    <row r="21" spans="1:20" ht="24.75" customHeight="1" thickBot="1">
      <c r="A21" s="84"/>
      <c r="B21" s="14"/>
      <c r="C21" s="1"/>
      <c r="D21" s="1"/>
      <c r="E21" s="1"/>
      <c r="F21" s="33"/>
      <c r="G21" s="1"/>
      <c r="H21" s="32"/>
      <c r="I21" s="32"/>
      <c r="J21" s="1"/>
      <c r="K21" s="1"/>
      <c r="L21" s="1"/>
      <c r="M21" s="1"/>
      <c r="N21" s="1"/>
      <c r="O21" s="1"/>
      <c r="P21" s="1"/>
      <c r="Q21" s="1"/>
      <c r="R21" s="1"/>
      <c r="S21" s="11"/>
      <c r="T21" s="3"/>
    </row>
    <row r="22" spans="1:20" ht="24.75" customHeight="1" thickBot="1">
      <c r="A22" s="84"/>
      <c r="B22" s="14"/>
      <c r="C22" s="1"/>
      <c r="D22" s="1"/>
      <c r="E22" s="1"/>
      <c r="F22" s="33"/>
      <c r="G22" s="1"/>
      <c r="H22" s="32"/>
      <c r="I22" s="32"/>
      <c r="J22" s="1"/>
      <c r="K22" s="1"/>
      <c r="L22" s="1"/>
      <c r="M22" s="1"/>
      <c r="N22" s="1"/>
      <c r="O22" s="1"/>
      <c r="P22" s="1"/>
      <c r="Q22" s="1"/>
      <c r="R22" s="1"/>
      <c r="S22" s="11"/>
      <c r="T22" s="3"/>
    </row>
    <row r="23" spans="1:20" ht="24.75" customHeight="1" thickBot="1">
      <c r="A23" s="84"/>
      <c r="B23" s="14"/>
      <c r="C23" s="1"/>
      <c r="D23" s="1"/>
      <c r="E23" s="1"/>
      <c r="F23" s="32" t="s">
        <v>208</v>
      </c>
      <c r="G23" s="49" t="s">
        <v>764</v>
      </c>
      <c r="H23" s="32" t="s">
        <v>578</v>
      </c>
      <c r="I23" s="32">
        <v>100</v>
      </c>
      <c r="J23" s="1">
        <v>100</v>
      </c>
      <c r="K23" s="1"/>
      <c r="L23" s="1"/>
      <c r="M23" s="1"/>
      <c r="N23" s="1"/>
      <c r="O23" s="1"/>
      <c r="P23" s="1"/>
      <c r="Q23" s="1"/>
      <c r="R23" s="1"/>
      <c r="S23" s="11" t="s">
        <v>202</v>
      </c>
      <c r="T23" s="3"/>
    </row>
    <row r="24" spans="1:20" ht="24.75" customHeight="1" thickBot="1">
      <c r="A24" s="84"/>
      <c r="B24" s="14"/>
      <c r="C24" s="1"/>
      <c r="D24" s="1"/>
      <c r="E24" s="1"/>
      <c r="F24" s="32"/>
      <c r="G24" s="49" t="s">
        <v>765</v>
      </c>
      <c r="H24" s="32"/>
      <c r="I24" s="32"/>
      <c r="J24" s="1"/>
      <c r="K24" s="1"/>
      <c r="L24" s="1"/>
      <c r="M24" s="1"/>
      <c r="N24" s="1"/>
      <c r="O24" s="1"/>
      <c r="P24" s="1"/>
      <c r="Q24" s="1"/>
      <c r="R24" s="1"/>
      <c r="S24" s="11"/>
      <c r="T24" s="3"/>
    </row>
    <row r="25" spans="1:20" ht="24.75" customHeight="1" thickBot="1">
      <c r="A25" s="84"/>
      <c r="B25" s="14"/>
      <c r="C25" s="1"/>
      <c r="D25" s="1"/>
      <c r="E25" s="1"/>
      <c r="F25" s="32"/>
      <c r="G25" s="1"/>
      <c r="H25" s="32"/>
      <c r="I25" s="32"/>
      <c r="J25" s="1"/>
      <c r="K25" s="1"/>
      <c r="L25" s="1"/>
      <c r="M25" s="1"/>
      <c r="N25" s="1"/>
      <c r="O25" s="1"/>
      <c r="P25" s="1"/>
      <c r="Q25" s="1"/>
      <c r="R25" s="1"/>
      <c r="S25" s="11"/>
      <c r="T25" s="3"/>
    </row>
    <row r="26" spans="1:20" ht="24.75" customHeight="1" thickBot="1">
      <c r="A26" s="84"/>
      <c r="B26" s="14"/>
      <c r="C26" s="1"/>
      <c r="D26" s="1"/>
      <c r="E26" s="1"/>
      <c r="F26" s="32" t="s">
        <v>209</v>
      </c>
      <c r="G26" s="1"/>
      <c r="H26" s="32" t="s">
        <v>579</v>
      </c>
      <c r="I26" s="32">
        <v>1</v>
      </c>
      <c r="J26" s="1"/>
      <c r="K26" s="1"/>
      <c r="L26" s="1"/>
      <c r="M26" s="1"/>
      <c r="N26" s="1"/>
      <c r="O26" s="1"/>
      <c r="P26" s="1"/>
      <c r="Q26" s="1"/>
      <c r="R26" s="1"/>
      <c r="S26" s="11" t="s">
        <v>203</v>
      </c>
      <c r="T26" s="3"/>
    </row>
    <row r="27" spans="1:20" ht="24.75" customHeight="1" thickBot="1">
      <c r="A27" s="84"/>
      <c r="B27" s="14"/>
      <c r="C27" s="1"/>
      <c r="D27" s="1"/>
      <c r="E27" s="1"/>
      <c r="F27" s="32"/>
      <c r="G27" s="1"/>
      <c r="H27" s="32"/>
      <c r="I27" s="32"/>
      <c r="J27" s="1"/>
      <c r="K27" s="1"/>
      <c r="L27" s="1"/>
      <c r="M27" s="1"/>
      <c r="N27" s="1"/>
      <c r="O27" s="1"/>
      <c r="P27" s="1"/>
      <c r="Q27" s="1"/>
      <c r="R27" s="1"/>
      <c r="S27" s="11"/>
      <c r="T27" s="3"/>
    </row>
    <row r="28" spans="1:20" ht="24.75" customHeight="1" thickBot="1">
      <c r="A28" s="84"/>
      <c r="B28" s="14"/>
      <c r="C28" s="1"/>
      <c r="D28" s="1"/>
      <c r="E28" s="1"/>
      <c r="F28" s="32"/>
      <c r="G28" s="1"/>
      <c r="H28" s="32"/>
      <c r="I28" s="32"/>
      <c r="J28" s="1"/>
      <c r="K28" s="1"/>
      <c r="L28" s="1"/>
      <c r="M28" s="1"/>
      <c r="N28" s="1"/>
      <c r="O28" s="1"/>
      <c r="P28" s="1"/>
      <c r="Q28" s="1"/>
      <c r="R28" s="1"/>
      <c r="S28" s="11"/>
      <c r="T28" s="3"/>
    </row>
    <row r="29" spans="1:20" ht="24.75" customHeight="1" thickBot="1">
      <c r="A29" s="84"/>
      <c r="B29" s="14"/>
      <c r="C29" s="1"/>
      <c r="D29" s="1"/>
      <c r="E29" s="1"/>
      <c r="F29" s="32" t="s">
        <v>210</v>
      </c>
      <c r="G29" s="1"/>
      <c r="H29" s="32" t="s">
        <v>579</v>
      </c>
      <c r="I29" s="32">
        <v>1</v>
      </c>
      <c r="J29" s="1"/>
      <c r="K29" s="1"/>
      <c r="L29" s="1"/>
      <c r="M29" s="1"/>
      <c r="N29" s="1"/>
      <c r="O29" s="1"/>
      <c r="P29" s="1"/>
      <c r="Q29" s="1"/>
      <c r="R29" s="1"/>
      <c r="S29" s="11" t="s">
        <v>203</v>
      </c>
      <c r="T29" s="3"/>
    </row>
    <row r="30" spans="1:20" ht="24.75" customHeight="1" thickBot="1">
      <c r="A30" s="84"/>
      <c r="B30" s="14"/>
      <c r="C30" s="1"/>
      <c r="D30" s="1"/>
      <c r="E30" s="1"/>
      <c r="F30" s="32"/>
      <c r="G30" s="1"/>
      <c r="H30" s="32"/>
      <c r="I30" s="32"/>
      <c r="J30" s="1"/>
      <c r="K30" s="1"/>
      <c r="L30" s="1"/>
      <c r="M30" s="1"/>
      <c r="N30" s="1"/>
      <c r="O30" s="1"/>
      <c r="P30" s="1"/>
      <c r="Q30" s="1"/>
      <c r="R30" s="1"/>
      <c r="S30" s="11"/>
      <c r="T30" s="3"/>
    </row>
    <row r="31" spans="1:20" ht="24.75" customHeight="1" thickBot="1">
      <c r="A31" s="84"/>
      <c r="B31" s="14"/>
      <c r="C31" s="1"/>
      <c r="D31" s="1"/>
      <c r="E31" s="1"/>
      <c r="F31" s="32"/>
      <c r="G31" s="1"/>
      <c r="H31" s="32"/>
      <c r="I31" s="32"/>
      <c r="J31" s="1"/>
      <c r="K31" s="1"/>
      <c r="L31" s="1"/>
      <c r="M31" s="1"/>
      <c r="N31" s="1"/>
      <c r="O31" s="1"/>
      <c r="P31" s="1"/>
      <c r="Q31" s="1"/>
      <c r="R31" s="1"/>
      <c r="S31" s="11"/>
      <c r="T31" s="3"/>
    </row>
    <row r="32" spans="1:20" ht="24.75" customHeight="1" thickBot="1">
      <c r="A32" s="84"/>
      <c r="B32" s="14"/>
      <c r="C32" s="1"/>
      <c r="D32" s="1"/>
      <c r="E32" s="1"/>
      <c r="F32" s="32" t="s">
        <v>211</v>
      </c>
      <c r="G32" s="49" t="s">
        <v>766</v>
      </c>
      <c r="H32" s="32" t="s">
        <v>580</v>
      </c>
      <c r="I32" s="32">
        <v>1</v>
      </c>
      <c r="J32" s="1">
        <v>100</v>
      </c>
      <c r="K32" s="1"/>
      <c r="L32" s="1"/>
      <c r="M32" s="1"/>
      <c r="N32" s="1"/>
      <c r="O32" s="1"/>
      <c r="P32" s="1"/>
      <c r="Q32" s="1"/>
      <c r="R32" s="1"/>
      <c r="S32" s="11" t="s">
        <v>202</v>
      </c>
      <c r="T32" s="3"/>
    </row>
    <row r="33" spans="1:20" ht="24.75" customHeight="1" thickBot="1">
      <c r="A33" s="84"/>
      <c r="B33" s="14"/>
      <c r="C33" s="1"/>
      <c r="D33" s="1"/>
      <c r="E33" s="1"/>
      <c r="F33" s="32"/>
      <c r="G33" s="1"/>
      <c r="H33" s="32"/>
      <c r="I33" s="32"/>
      <c r="J33" s="1"/>
      <c r="K33" s="1"/>
      <c r="L33" s="1"/>
      <c r="M33" s="1"/>
      <c r="N33" s="1"/>
      <c r="O33" s="1"/>
      <c r="P33" s="1"/>
      <c r="Q33" s="1"/>
      <c r="R33" s="1"/>
      <c r="S33" s="11"/>
      <c r="T33" s="3"/>
    </row>
    <row r="34" spans="1:20" ht="24.75" customHeight="1" thickBot="1">
      <c r="A34" s="84"/>
      <c r="B34" s="14"/>
      <c r="C34" s="1"/>
      <c r="D34" s="1"/>
      <c r="E34" s="1"/>
      <c r="F34" s="32"/>
      <c r="G34" s="1"/>
      <c r="H34" s="32"/>
      <c r="I34" s="32"/>
      <c r="J34" s="1"/>
      <c r="K34" s="1"/>
      <c r="L34" s="1"/>
      <c r="M34" s="1"/>
      <c r="N34" s="1"/>
      <c r="O34" s="1"/>
      <c r="P34" s="1"/>
      <c r="Q34" s="1"/>
      <c r="R34" s="1"/>
      <c r="S34" s="11"/>
      <c r="T34" s="3"/>
    </row>
    <row r="35" spans="1:20" ht="24.75" customHeight="1" thickBot="1">
      <c r="A35" s="84"/>
      <c r="B35" s="14"/>
      <c r="C35" s="1"/>
      <c r="D35" s="1"/>
      <c r="E35" s="1"/>
      <c r="F35" s="33" t="s">
        <v>212</v>
      </c>
      <c r="G35" s="1" t="s">
        <v>888</v>
      </c>
      <c r="H35" s="32" t="s">
        <v>581</v>
      </c>
      <c r="I35" s="32">
        <v>0</v>
      </c>
      <c r="J35" s="1"/>
      <c r="K35" s="1"/>
      <c r="L35" s="1"/>
      <c r="M35" s="1"/>
      <c r="N35" s="1"/>
      <c r="O35" s="1"/>
      <c r="P35" s="1"/>
      <c r="Q35" s="1"/>
      <c r="R35" s="1"/>
      <c r="S35" s="11" t="s">
        <v>37</v>
      </c>
      <c r="T35" s="3"/>
    </row>
    <row r="36" spans="1:20" ht="24.75" customHeight="1" thickBot="1">
      <c r="A36" s="84"/>
      <c r="B36" s="14"/>
      <c r="C36" s="1"/>
      <c r="D36" s="1"/>
      <c r="E36" s="1"/>
      <c r="F36" s="33"/>
      <c r="G36" s="1"/>
      <c r="H36" s="32"/>
      <c r="I36" s="32"/>
      <c r="J36" s="1"/>
      <c r="K36" s="1"/>
      <c r="L36" s="1"/>
      <c r="M36" s="1"/>
      <c r="N36" s="1"/>
      <c r="O36" s="1"/>
      <c r="P36" s="1"/>
      <c r="Q36" s="1"/>
      <c r="R36" s="1"/>
      <c r="S36" s="11"/>
      <c r="T36" s="3"/>
    </row>
    <row r="37" spans="1:20" ht="24.75" customHeight="1" thickBot="1">
      <c r="A37" s="84"/>
      <c r="B37" s="14"/>
      <c r="C37" s="1"/>
      <c r="D37" s="1"/>
      <c r="E37" s="1"/>
      <c r="F37" s="33"/>
      <c r="G37" s="1"/>
      <c r="H37" s="32"/>
      <c r="I37" s="32"/>
      <c r="J37" s="1"/>
      <c r="K37" s="1"/>
      <c r="L37" s="1"/>
      <c r="M37" s="1"/>
      <c r="N37" s="1"/>
      <c r="O37" s="1"/>
      <c r="P37" s="1"/>
      <c r="Q37" s="1"/>
      <c r="R37" s="1"/>
      <c r="S37" s="11"/>
      <c r="T37" s="3"/>
    </row>
    <row r="38" spans="1:20" ht="24.75" customHeight="1" thickBot="1">
      <c r="A38" s="84"/>
      <c r="B38" s="14"/>
      <c r="C38" s="1"/>
      <c r="D38" s="1"/>
      <c r="E38" s="1"/>
      <c r="F38" s="33" t="s">
        <v>213</v>
      </c>
      <c r="G38" s="1" t="s">
        <v>888</v>
      </c>
      <c r="H38" s="32" t="s">
        <v>582</v>
      </c>
      <c r="I38" s="32">
        <v>0</v>
      </c>
      <c r="J38" s="1"/>
      <c r="K38" s="1"/>
      <c r="L38" s="1"/>
      <c r="M38" s="1"/>
      <c r="N38" s="1"/>
      <c r="O38" s="1"/>
      <c r="P38" s="1"/>
      <c r="Q38" s="1"/>
      <c r="R38" s="1"/>
      <c r="S38" s="11" t="s">
        <v>37</v>
      </c>
      <c r="T38" s="3"/>
    </row>
    <row r="39" spans="1:20" ht="24.75" customHeight="1" thickBot="1">
      <c r="A39" s="84"/>
      <c r="B39" s="14"/>
      <c r="C39" s="1"/>
      <c r="D39" s="1"/>
      <c r="E39" s="1"/>
      <c r="F39" s="33"/>
      <c r="G39" s="1"/>
      <c r="H39" s="32"/>
      <c r="I39" s="32"/>
      <c r="J39" s="1"/>
      <c r="K39" s="1"/>
      <c r="L39" s="1"/>
      <c r="M39" s="1"/>
      <c r="N39" s="1"/>
      <c r="O39" s="1"/>
      <c r="P39" s="1"/>
      <c r="Q39" s="1"/>
      <c r="R39" s="1"/>
      <c r="S39" s="11"/>
      <c r="T39" s="3"/>
    </row>
    <row r="40" spans="1:20" ht="24.75" customHeight="1" thickBot="1">
      <c r="A40" s="84"/>
      <c r="B40" s="14"/>
      <c r="C40" s="1"/>
      <c r="D40" s="1"/>
      <c r="E40" s="1"/>
      <c r="F40" s="33"/>
      <c r="G40" s="1"/>
      <c r="H40" s="32"/>
      <c r="I40" s="32"/>
      <c r="J40" s="1"/>
      <c r="K40" s="1"/>
      <c r="L40" s="1"/>
      <c r="M40" s="1"/>
      <c r="N40" s="1"/>
      <c r="O40" s="1"/>
      <c r="P40" s="1"/>
      <c r="Q40" s="1"/>
      <c r="R40" s="1"/>
      <c r="S40" s="11"/>
      <c r="T40" s="3"/>
    </row>
    <row r="41" spans="1:20" ht="24.75" customHeight="1" thickBot="1">
      <c r="A41" s="84"/>
      <c r="B41" s="14"/>
      <c r="C41" s="1"/>
      <c r="D41" s="1"/>
      <c r="E41" s="1"/>
      <c r="F41" s="33" t="s">
        <v>214</v>
      </c>
      <c r="G41" s="29" t="s">
        <v>781</v>
      </c>
      <c r="H41" s="32" t="s">
        <v>582</v>
      </c>
      <c r="I41" s="32">
        <v>12</v>
      </c>
      <c r="J41" s="108">
        <v>100</v>
      </c>
      <c r="K41" s="109"/>
      <c r="L41" s="109"/>
      <c r="M41" s="109"/>
      <c r="N41" s="109"/>
      <c r="O41" s="109"/>
      <c r="P41" s="109"/>
      <c r="Q41" s="109">
        <v>0</v>
      </c>
      <c r="R41" s="109">
        <v>0</v>
      </c>
      <c r="S41" s="11" t="s">
        <v>203</v>
      </c>
      <c r="T41" s="3"/>
    </row>
    <row r="42" spans="1:20" ht="24.75" customHeight="1" thickBot="1">
      <c r="A42" s="84"/>
      <c r="B42" s="14"/>
      <c r="C42" s="1"/>
      <c r="D42" s="1"/>
      <c r="E42" s="1"/>
      <c r="F42" s="33"/>
      <c r="G42" s="110" t="s">
        <v>782</v>
      </c>
      <c r="H42" s="32"/>
      <c r="I42" s="32"/>
      <c r="J42" s="1"/>
      <c r="K42" s="96">
        <v>7053000</v>
      </c>
      <c r="L42" s="96">
        <v>6462500</v>
      </c>
      <c r="M42" s="96"/>
      <c r="N42" s="96"/>
      <c r="O42" s="96"/>
      <c r="P42" s="96"/>
      <c r="Q42" s="96"/>
      <c r="R42" s="96">
        <f>K42+L42</f>
        <v>13515500</v>
      </c>
      <c r="S42" s="11"/>
      <c r="T42" s="3"/>
    </row>
    <row r="43" spans="1:20" ht="24.75" customHeight="1" thickBot="1">
      <c r="A43" s="84"/>
      <c r="B43" s="14"/>
      <c r="C43" s="1"/>
      <c r="D43" s="1"/>
      <c r="E43" s="1"/>
      <c r="F43" s="32"/>
      <c r="G43" s="34" t="s">
        <v>783</v>
      </c>
      <c r="H43" s="32"/>
      <c r="I43" s="32"/>
      <c r="J43" s="111"/>
      <c r="K43" s="112">
        <v>179620</v>
      </c>
      <c r="L43" s="112">
        <v>5634380</v>
      </c>
      <c r="M43" s="112"/>
      <c r="N43" s="112"/>
      <c r="O43" s="112"/>
      <c r="P43" s="112"/>
      <c r="Q43" s="112"/>
      <c r="R43" s="112">
        <f>K43+L43</f>
        <v>5814000</v>
      </c>
      <c r="S43" s="11"/>
      <c r="T43" s="3"/>
    </row>
    <row r="44" spans="1:20" ht="24.75" customHeight="1" thickBot="1">
      <c r="A44" s="29"/>
      <c r="B44" s="29"/>
      <c r="C44" s="29"/>
      <c r="D44" s="29"/>
      <c r="E44" s="29"/>
      <c r="F44" s="94"/>
      <c r="G44" s="113" t="s">
        <v>784</v>
      </c>
      <c r="H44" s="94"/>
      <c r="I44" s="94"/>
      <c r="J44" s="29"/>
      <c r="K44" s="114"/>
      <c r="L44" s="115">
        <f>5220000+696000</f>
        <v>5916000</v>
      </c>
      <c r="M44" s="115"/>
      <c r="N44" s="115"/>
      <c r="O44" s="115"/>
      <c r="P44" s="115"/>
      <c r="Q44" s="115"/>
      <c r="R44" s="115">
        <f>L44</f>
        <v>5916000</v>
      </c>
      <c r="S44" s="30"/>
      <c r="T44" s="29"/>
    </row>
  </sheetData>
  <sheetProtection/>
  <mergeCells count="20">
    <mergeCell ref="F12:J12"/>
    <mergeCell ref="K12:R12"/>
    <mergeCell ref="S7:T7"/>
    <mergeCell ref="P8:Q8"/>
    <mergeCell ref="S12:T12"/>
    <mergeCell ref="F13:J13"/>
    <mergeCell ref="K13:R14"/>
    <mergeCell ref="S13:T14"/>
    <mergeCell ref="F14:J14"/>
    <mergeCell ref="J7:Q7"/>
    <mergeCell ref="A3:T3"/>
    <mergeCell ref="A4:T4"/>
    <mergeCell ref="A5:T5"/>
    <mergeCell ref="A6:T6"/>
    <mergeCell ref="A16:J16"/>
    <mergeCell ref="K16:R16"/>
    <mergeCell ref="S16:S18"/>
    <mergeCell ref="T16:T18"/>
    <mergeCell ref="A8:J8"/>
    <mergeCell ref="A9:J9"/>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6.xml><?xml version="1.0" encoding="utf-8"?>
<worksheet xmlns="http://schemas.openxmlformats.org/spreadsheetml/2006/main" xmlns:r="http://schemas.openxmlformats.org/officeDocument/2006/relationships">
  <dimension ref="A3:T40"/>
  <sheetViews>
    <sheetView zoomScale="50" zoomScaleNormal="50" zoomScalePageLayoutView="0" workbookViewId="0" topLeftCell="A1">
      <selection activeCell="R9" sqref="R9"/>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3" spans="1:20" ht="12.75">
      <c r="A3" s="139" t="s">
        <v>21</v>
      </c>
      <c r="B3" s="139"/>
      <c r="C3" s="139"/>
      <c r="D3" s="139"/>
      <c r="E3" s="139"/>
      <c r="F3" s="139"/>
      <c r="G3" s="139"/>
      <c r="H3" s="139"/>
      <c r="I3" s="139"/>
      <c r="J3" s="139"/>
      <c r="K3" s="139"/>
      <c r="L3" s="139"/>
      <c r="M3" s="139"/>
      <c r="N3" s="139"/>
      <c r="O3" s="139"/>
      <c r="P3" s="139"/>
      <c r="Q3" s="139"/>
      <c r="R3" s="139"/>
      <c r="S3" s="139"/>
      <c r="T3" s="139"/>
    </row>
    <row r="4" spans="1:20" ht="12.75">
      <c r="A4" s="140" t="s">
        <v>927</v>
      </c>
      <c r="B4" s="139"/>
      <c r="C4" s="139"/>
      <c r="D4" s="139"/>
      <c r="E4" s="139"/>
      <c r="F4" s="139"/>
      <c r="G4" s="139"/>
      <c r="H4" s="139"/>
      <c r="I4" s="139"/>
      <c r="J4" s="139"/>
      <c r="K4" s="139"/>
      <c r="L4" s="139"/>
      <c r="M4" s="139"/>
      <c r="N4" s="139"/>
      <c r="O4" s="139"/>
      <c r="P4" s="139"/>
      <c r="Q4" s="139"/>
      <c r="R4" s="139"/>
      <c r="S4" s="139"/>
      <c r="T4" s="139"/>
    </row>
    <row r="5" spans="1:20" ht="19.5" customHeight="1">
      <c r="A5" s="139" t="s">
        <v>77</v>
      </c>
      <c r="B5" s="139"/>
      <c r="C5" s="139"/>
      <c r="D5" s="139"/>
      <c r="E5" s="139"/>
      <c r="F5" s="139"/>
      <c r="G5" s="139"/>
      <c r="H5" s="139"/>
      <c r="I5" s="139"/>
      <c r="J5" s="139"/>
      <c r="K5" s="139"/>
      <c r="L5" s="139"/>
      <c r="M5" s="139"/>
      <c r="N5" s="139"/>
      <c r="O5" s="139"/>
      <c r="P5" s="139"/>
      <c r="Q5" s="139"/>
      <c r="R5" s="139"/>
      <c r="S5" s="139"/>
      <c r="T5" s="139"/>
    </row>
    <row r="6" spans="1:20" ht="19.5" customHeight="1">
      <c r="A6" s="139" t="s">
        <v>20</v>
      </c>
      <c r="B6" s="139"/>
      <c r="C6" s="139"/>
      <c r="D6" s="139"/>
      <c r="E6" s="139"/>
      <c r="F6" s="139"/>
      <c r="G6" s="139"/>
      <c r="H6" s="139"/>
      <c r="I6" s="139"/>
      <c r="J6" s="139"/>
      <c r="K6" s="139"/>
      <c r="L6" s="139"/>
      <c r="M6" s="139"/>
      <c r="N6" s="139"/>
      <c r="O6" s="139"/>
      <c r="P6" s="139"/>
      <c r="Q6" s="139"/>
      <c r="R6" s="139"/>
      <c r="S6" s="139"/>
      <c r="T6" s="139"/>
    </row>
    <row r="7" spans="10:20" ht="12.75">
      <c r="J7" s="141"/>
      <c r="K7" s="141"/>
      <c r="L7" s="141"/>
      <c r="M7" s="141"/>
      <c r="N7" s="141"/>
      <c r="O7" s="141"/>
      <c r="P7" s="141"/>
      <c r="Q7" s="141"/>
      <c r="S7" s="129"/>
      <c r="T7" s="129"/>
    </row>
    <row r="8" spans="1:20" ht="19.5" customHeight="1">
      <c r="A8" s="129" t="s">
        <v>928</v>
      </c>
      <c r="B8" s="129"/>
      <c r="C8" s="129"/>
      <c r="D8" s="129"/>
      <c r="E8" s="129"/>
      <c r="F8" s="129"/>
      <c r="G8" s="129"/>
      <c r="H8" s="129"/>
      <c r="I8" s="129"/>
      <c r="J8" s="129"/>
      <c r="P8" s="129"/>
      <c r="Q8" s="129"/>
      <c r="R8" s="41"/>
      <c r="S8" s="41"/>
      <c r="T8" s="41"/>
    </row>
    <row r="9" spans="1:20" ht="19.5" customHeight="1">
      <c r="A9" s="129" t="s">
        <v>929</v>
      </c>
      <c r="B9" s="129"/>
      <c r="C9" s="129"/>
      <c r="D9" s="129"/>
      <c r="E9" s="129"/>
      <c r="F9" s="129"/>
      <c r="G9" s="129"/>
      <c r="H9" s="129"/>
      <c r="I9" s="129"/>
      <c r="J9" s="129"/>
      <c r="P9" s="41"/>
      <c r="Q9" s="41"/>
      <c r="R9" s="41" t="s">
        <v>215</v>
      </c>
      <c r="S9" s="41"/>
      <c r="T9" s="41"/>
    </row>
    <row r="11" ht="13.5" thickBot="1"/>
    <row r="12" spans="1:20" ht="19.5" customHeight="1">
      <c r="A12" s="66" t="s">
        <v>0</v>
      </c>
      <c r="B12" s="67"/>
      <c r="C12" s="67"/>
      <c r="D12" s="67"/>
      <c r="E12" s="67"/>
      <c r="F12" s="136" t="s">
        <v>23</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182</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216</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217</v>
      </c>
      <c r="C19" s="32" t="s">
        <v>218</v>
      </c>
      <c r="D19" s="33">
        <v>3</v>
      </c>
      <c r="E19" s="33">
        <v>1.5</v>
      </c>
      <c r="F19" s="20"/>
      <c r="G19" s="6"/>
      <c r="H19" s="6"/>
      <c r="I19" s="7"/>
      <c r="J19" s="5"/>
      <c r="K19" s="5"/>
      <c r="L19" s="5"/>
      <c r="M19" s="5"/>
      <c r="N19" s="5"/>
      <c r="O19" s="5"/>
      <c r="P19" s="5"/>
      <c r="Q19" s="8"/>
      <c r="R19" s="8"/>
      <c r="S19" s="9"/>
      <c r="T19" s="10"/>
    </row>
    <row r="20" spans="1:20" ht="24.75" customHeight="1" thickBot="1">
      <c r="A20" s="84"/>
      <c r="B20" s="14"/>
      <c r="C20" s="1"/>
      <c r="D20" s="1"/>
      <c r="E20" s="1"/>
      <c r="F20" s="33" t="s">
        <v>219</v>
      </c>
      <c r="G20" s="11" t="s">
        <v>799</v>
      </c>
      <c r="H20" s="32" t="s">
        <v>583</v>
      </c>
      <c r="I20" s="32">
        <v>1</v>
      </c>
      <c r="J20" s="1"/>
      <c r="K20" s="1"/>
      <c r="L20" s="1"/>
      <c r="M20" s="1"/>
      <c r="N20" s="1"/>
      <c r="O20" s="1"/>
      <c r="P20" s="1"/>
      <c r="Q20" s="1"/>
      <c r="R20" s="53"/>
      <c r="S20" s="11" t="s">
        <v>37</v>
      </c>
      <c r="T20" s="3"/>
    </row>
    <row r="21" spans="1:20" ht="24.75" customHeight="1" thickBot="1">
      <c r="A21" s="84"/>
      <c r="B21" s="14"/>
      <c r="C21" s="1"/>
      <c r="D21" s="1"/>
      <c r="E21" s="1"/>
      <c r="F21" s="33"/>
      <c r="G21" s="1"/>
      <c r="H21" s="32"/>
      <c r="I21" s="32"/>
      <c r="J21" s="1"/>
      <c r="K21" s="1"/>
      <c r="L21" s="1"/>
      <c r="M21" s="1"/>
      <c r="N21" s="1"/>
      <c r="O21" s="1"/>
      <c r="P21" s="1"/>
      <c r="Q21" s="1"/>
      <c r="R21" s="53"/>
      <c r="S21" s="11"/>
      <c r="T21" s="3"/>
    </row>
    <row r="22" spans="1:20" ht="24.75" customHeight="1" thickBot="1">
      <c r="A22" s="84"/>
      <c r="B22" s="14"/>
      <c r="C22" s="1"/>
      <c r="D22" s="1"/>
      <c r="E22" s="1"/>
      <c r="F22" s="33"/>
      <c r="G22" s="1"/>
      <c r="H22" s="32"/>
      <c r="I22" s="32"/>
      <c r="J22" s="1"/>
      <c r="K22" s="1"/>
      <c r="L22" s="1"/>
      <c r="M22" s="1"/>
      <c r="N22" s="1"/>
      <c r="O22" s="1"/>
      <c r="P22" s="1"/>
      <c r="Q22" s="1"/>
      <c r="R22" s="53"/>
      <c r="S22" s="11"/>
      <c r="T22" s="3"/>
    </row>
    <row r="23" spans="1:20" ht="24.75" customHeight="1" thickBot="1">
      <c r="A23" s="84"/>
      <c r="B23" s="14"/>
      <c r="C23" s="1"/>
      <c r="D23" s="1"/>
      <c r="E23" s="1"/>
      <c r="F23" s="33" t="s">
        <v>220</v>
      </c>
      <c r="G23" s="49" t="s">
        <v>889</v>
      </c>
      <c r="H23" s="32" t="s">
        <v>584</v>
      </c>
      <c r="I23" s="32">
        <v>25</v>
      </c>
      <c r="J23" s="1"/>
      <c r="K23" s="1"/>
      <c r="L23" s="1"/>
      <c r="M23" s="1"/>
      <c r="N23" s="1"/>
      <c r="O23" s="1"/>
      <c r="P23" s="1"/>
      <c r="Q23" s="1"/>
      <c r="R23" s="53"/>
      <c r="S23" s="11" t="s">
        <v>37</v>
      </c>
      <c r="T23" s="3"/>
    </row>
    <row r="24" spans="1:20" ht="24.75" customHeight="1" thickBot="1">
      <c r="A24" s="84"/>
      <c r="B24" s="14"/>
      <c r="C24" s="1"/>
      <c r="D24" s="1"/>
      <c r="E24" s="1"/>
      <c r="F24" s="33"/>
      <c r="G24" s="1"/>
      <c r="H24" s="32"/>
      <c r="I24" s="32"/>
      <c r="J24" s="1"/>
      <c r="K24" s="1"/>
      <c r="L24" s="1"/>
      <c r="M24" s="1"/>
      <c r="N24" s="1"/>
      <c r="O24" s="1"/>
      <c r="P24" s="1"/>
      <c r="Q24" s="1"/>
      <c r="R24" s="53"/>
      <c r="S24" s="11"/>
      <c r="T24" s="3"/>
    </row>
    <row r="25" spans="1:20" ht="24.75" customHeight="1" thickBot="1">
      <c r="A25" s="84"/>
      <c r="B25" s="14"/>
      <c r="C25" s="1"/>
      <c r="D25" s="1"/>
      <c r="E25" s="1"/>
      <c r="F25" s="33"/>
      <c r="G25" s="1"/>
      <c r="H25" s="32"/>
      <c r="I25" s="32"/>
      <c r="J25" s="1"/>
      <c r="K25" s="1"/>
      <c r="L25" s="1"/>
      <c r="M25" s="1"/>
      <c r="N25" s="1"/>
      <c r="O25" s="1"/>
      <c r="P25" s="1"/>
      <c r="Q25" s="1"/>
      <c r="R25" s="53"/>
      <c r="S25" s="11"/>
      <c r="T25" s="3"/>
    </row>
    <row r="26" spans="1:20" ht="24.75" customHeight="1" thickBot="1">
      <c r="A26" s="84"/>
      <c r="B26" s="14"/>
      <c r="C26" s="1"/>
      <c r="D26" s="1"/>
      <c r="E26" s="1"/>
      <c r="F26" s="33" t="s">
        <v>221</v>
      </c>
      <c r="G26" s="49" t="s">
        <v>890</v>
      </c>
      <c r="H26" s="32" t="s">
        <v>585</v>
      </c>
      <c r="I26" s="32">
        <v>5</v>
      </c>
      <c r="J26" s="1"/>
      <c r="K26" s="1"/>
      <c r="L26" s="1"/>
      <c r="M26" s="1"/>
      <c r="N26" s="1"/>
      <c r="O26" s="1"/>
      <c r="P26" s="1"/>
      <c r="Q26" s="1"/>
      <c r="R26" s="53"/>
      <c r="S26" s="11" t="s">
        <v>37</v>
      </c>
      <c r="T26" s="3"/>
    </row>
    <row r="27" spans="1:20" ht="24.75" customHeight="1" thickBot="1">
      <c r="A27" s="84"/>
      <c r="B27" s="14"/>
      <c r="C27" s="1"/>
      <c r="D27" s="1"/>
      <c r="E27" s="1"/>
      <c r="F27" s="33"/>
      <c r="G27" s="1"/>
      <c r="H27" s="32"/>
      <c r="I27" s="32"/>
      <c r="J27" s="1"/>
      <c r="K27" s="1"/>
      <c r="L27" s="1"/>
      <c r="M27" s="1"/>
      <c r="N27" s="1"/>
      <c r="O27" s="1"/>
      <c r="P27" s="1"/>
      <c r="Q27" s="1"/>
      <c r="R27" s="53"/>
      <c r="S27" s="11"/>
      <c r="T27" s="3"/>
    </row>
    <row r="28" spans="1:20" ht="24.75" customHeight="1" thickBot="1">
      <c r="A28" s="84"/>
      <c r="B28" s="14"/>
      <c r="C28" s="1"/>
      <c r="D28" s="1"/>
      <c r="E28" s="1"/>
      <c r="F28" s="33"/>
      <c r="G28" s="1"/>
      <c r="H28" s="32"/>
      <c r="I28" s="32"/>
      <c r="J28" s="1"/>
      <c r="K28" s="1"/>
      <c r="L28" s="1"/>
      <c r="M28" s="1"/>
      <c r="N28" s="1"/>
      <c r="O28" s="1"/>
      <c r="P28" s="1"/>
      <c r="Q28" s="1"/>
      <c r="R28" s="53"/>
      <c r="S28" s="11"/>
      <c r="T28" s="3"/>
    </row>
    <row r="29" spans="1:20" ht="24.75" customHeight="1" thickBot="1">
      <c r="A29" s="84"/>
      <c r="B29" s="14"/>
      <c r="C29" s="1"/>
      <c r="D29" s="1"/>
      <c r="E29" s="1"/>
      <c r="F29" s="32" t="s">
        <v>222</v>
      </c>
      <c r="G29" s="56" t="s">
        <v>891</v>
      </c>
      <c r="H29" s="32" t="s">
        <v>586</v>
      </c>
      <c r="I29" s="32">
        <v>12.5</v>
      </c>
      <c r="J29" s="1"/>
      <c r="K29" s="1"/>
      <c r="L29" s="1"/>
      <c r="M29" s="1"/>
      <c r="N29" s="1"/>
      <c r="O29" s="1"/>
      <c r="P29" s="1"/>
      <c r="Q29" s="1"/>
      <c r="R29" s="53">
        <v>4565000</v>
      </c>
      <c r="S29" s="11" t="s">
        <v>37</v>
      </c>
      <c r="T29" s="3"/>
    </row>
    <row r="30" spans="1:20" ht="24.75" customHeight="1" thickBot="1">
      <c r="A30" s="84"/>
      <c r="B30" s="14"/>
      <c r="C30" s="1"/>
      <c r="D30" s="1"/>
      <c r="E30" s="1"/>
      <c r="F30" s="32"/>
      <c r="G30" s="1"/>
      <c r="H30" s="32"/>
      <c r="I30" s="32"/>
      <c r="J30" s="1"/>
      <c r="K30" s="1"/>
      <c r="L30" s="1"/>
      <c r="M30" s="1"/>
      <c r="N30" s="1"/>
      <c r="O30" s="1"/>
      <c r="P30" s="1"/>
      <c r="Q30" s="1"/>
      <c r="R30" s="53"/>
      <c r="S30" s="11"/>
      <c r="T30" s="3"/>
    </row>
    <row r="31" spans="1:20" ht="24.75" customHeight="1" thickBot="1">
      <c r="A31" s="84"/>
      <c r="B31" s="14"/>
      <c r="C31" s="1"/>
      <c r="D31" s="1"/>
      <c r="E31" s="1"/>
      <c r="F31" s="32"/>
      <c r="G31" s="1"/>
      <c r="H31" s="32"/>
      <c r="I31" s="32"/>
      <c r="J31" s="1"/>
      <c r="K31" s="1"/>
      <c r="L31" s="1"/>
      <c r="M31" s="1"/>
      <c r="N31" s="1"/>
      <c r="O31" s="1"/>
      <c r="P31" s="1"/>
      <c r="Q31" s="1"/>
      <c r="R31" s="53"/>
      <c r="S31" s="11"/>
      <c r="T31" s="3"/>
    </row>
    <row r="32" spans="1:20" ht="24.75" customHeight="1" thickBot="1">
      <c r="A32" s="84"/>
      <c r="B32" s="14"/>
      <c r="C32" s="1"/>
      <c r="D32" s="1"/>
      <c r="E32" s="1"/>
      <c r="F32" s="32" t="s">
        <v>223</v>
      </c>
      <c r="G32" s="12" t="s">
        <v>892</v>
      </c>
      <c r="H32" s="32" t="s">
        <v>587</v>
      </c>
      <c r="I32" s="32">
        <v>1</v>
      </c>
      <c r="J32" s="1"/>
      <c r="K32" s="1"/>
      <c r="L32" s="1"/>
      <c r="M32" s="1"/>
      <c r="N32" s="1"/>
      <c r="O32" s="1"/>
      <c r="P32" s="1"/>
      <c r="Q32" s="1"/>
      <c r="R32" s="53">
        <v>9399900</v>
      </c>
      <c r="S32" s="11" t="s">
        <v>37</v>
      </c>
      <c r="T32" s="3"/>
    </row>
    <row r="33" spans="1:20" ht="24.75" customHeight="1" thickBot="1">
      <c r="A33" s="84"/>
      <c r="B33" s="14"/>
      <c r="C33" s="1"/>
      <c r="D33" s="1"/>
      <c r="E33" s="1"/>
      <c r="F33" s="32"/>
      <c r="G33" s="1"/>
      <c r="H33" s="32"/>
      <c r="I33" s="32"/>
      <c r="J33" s="1"/>
      <c r="K33" s="1"/>
      <c r="L33" s="1"/>
      <c r="M33" s="1"/>
      <c r="N33" s="1"/>
      <c r="O33" s="1"/>
      <c r="P33" s="1"/>
      <c r="Q33" s="1"/>
      <c r="R33" s="53"/>
      <c r="S33" s="11"/>
      <c r="T33" s="3"/>
    </row>
    <row r="34" spans="1:20" ht="24.75" customHeight="1" thickBot="1">
      <c r="A34" s="84"/>
      <c r="B34" s="14"/>
      <c r="C34" s="1"/>
      <c r="D34" s="1"/>
      <c r="E34" s="1"/>
      <c r="F34" s="32"/>
      <c r="G34" s="1"/>
      <c r="H34" s="32"/>
      <c r="I34" s="32"/>
      <c r="J34" s="1"/>
      <c r="K34" s="1"/>
      <c r="L34" s="1"/>
      <c r="M34" s="1"/>
      <c r="N34" s="1"/>
      <c r="O34" s="1"/>
      <c r="P34" s="1"/>
      <c r="Q34" s="1"/>
      <c r="R34" s="53"/>
      <c r="S34" s="11"/>
      <c r="T34" s="3"/>
    </row>
    <row r="35" spans="1:20" ht="24.75" customHeight="1" thickBot="1">
      <c r="A35" s="84"/>
      <c r="B35" s="14"/>
      <c r="C35" s="1"/>
      <c r="D35" s="1"/>
      <c r="E35" s="1"/>
      <c r="F35" s="32" t="s">
        <v>224</v>
      </c>
      <c r="G35" s="56" t="s">
        <v>893</v>
      </c>
      <c r="H35" s="32" t="s">
        <v>236</v>
      </c>
      <c r="I35" s="32">
        <v>50</v>
      </c>
      <c r="J35" s="1"/>
      <c r="K35" s="1"/>
      <c r="L35" s="1"/>
      <c r="M35" s="1"/>
      <c r="N35" s="1"/>
      <c r="O35" s="1"/>
      <c r="P35" s="1"/>
      <c r="Q35" s="1"/>
      <c r="R35" s="53"/>
      <c r="S35" s="11" t="s">
        <v>37</v>
      </c>
      <c r="T35" s="3"/>
    </row>
    <row r="36" spans="1:20" ht="24.75" customHeight="1" thickBot="1">
      <c r="A36" s="84"/>
      <c r="B36" s="14"/>
      <c r="C36" s="1"/>
      <c r="D36" s="1"/>
      <c r="E36" s="1"/>
      <c r="F36" s="32"/>
      <c r="G36" s="1"/>
      <c r="H36" s="32"/>
      <c r="I36" s="32"/>
      <c r="J36" s="1"/>
      <c r="K36" s="1"/>
      <c r="L36" s="1"/>
      <c r="M36" s="1"/>
      <c r="N36" s="1"/>
      <c r="O36" s="1"/>
      <c r="P36" s="1"/>
      <c r="Q36" s="1"/>
      <c r="R36" s="53"/>
      <c r="S36" s="11"/>
      <c r="T36" s="3"/>
    </row>
    <row r="37" spans="1:20" ht="24.75" customHeight="1" thickBot="1">
      <c r="A37" s="84"/>
      <c r="B37" s="14"/>
      <c r="C37" s="1"/>
      <c r="D37" s="1"/>
      <c r="E37" s="1"/>
      <c r="F37" s="32"/>
      <c r="G37" s="1"/>
      <c r="H37" s="32"/>
      <c r="I37" s="32"/>
      <c r="J37" s="1"/>
      <c r="K37" s="1"/>
      <c r="L37" s="1"/>
      <c r="M37" s="1"/>
      <c r="N37" s="1"/>
      <c r="O37" s="1"/>
      <c r="P37" s="1"/>
      <c r="Q37" s="1"/>
      <c r="R37" s="53"/>
      <c r="S37" s="11"/>
      <c r="T37" s="3"/>
    </row>
    <row r="38" spans="1:20" ht="24.75" customHeight="1" thickBot="1">
      <c r="A38" s="84"/>
      <c r="B38" s="14"/>
      <c r="C38" s="1"/>
      <c r="D38" s="1"/>
      <c r="E38" s="1"/>
      <c r="F38" s="32" t="s">
        <v>225</v>
      </c>
      <c r="G38" s="1" t="s">
        <v>788</v>
      </c>
      <c r="H38" s="32" t="s">
        <v>588</v>
      </c>
      <c r="I38" s="32">
        <v>20</v>
      </c>
      <c r="J38" s="1"/>
      <c r="K38" s="1"/>
      <c r="L38" s="1"/>
      <c r="M38" s="1"/>
      <c r="N38" s="1"/>
      <c r="O38" s="1"/>
      <c r="P38" s="1"/>
      <c r="Q38" s="1"/>
      <c r="R38" s="53"/>
      <c r="S38" s="11" t="s">
        <v>37</v>
      </c>
      <c r="T38" s="3"/>
    </row>
    <row r="39" spans="1:20" ht="24.75" customHeight="1" thickBot="1">
      <c r="A39" s="84"/>
      <c r="B39" s="14"/>
      <c r="C39" s="1"/>
      <c r="D39" s="1"/>
      <c r="E39" s="1"/>
      <c r="F39" s="32"/>
      <c r="G39" s="1"/>
      <c r="H39" s="32"/>
      <c r="I39" s="32"/>
      <c r="J39" s="1"/>
      <c r="K39" s="1"/>
      <c r="L39" s="1"/>
      <c r="M39" s="1"/>
      <c r="N39" s="1"/>
      <c r="O39" s="1"/>
      <c r="P39" s="1"/>
      <c r="Q39" s="1"/>
      <c r="R39" s="53"/>
      <c r="S39" s="11"/>
      <c r="T39" s="3"/>
    </row>
    <row r="40" spans="1:20" ht="24.75" customHeight="1" thickBot="1">
      <c r="A40" s="84"/>
      <c r="B40" s="14"/>
      <c r="C40" s="1"/>
      <c r="D40" s="1"/>
      <c r="E40" s="1"/>
      <c r="F40" s="32"/>
      <c r="G40" s="1"/>
      <c r="H40" s="32"/>
      <c r="I40" s="32"/>
      <c r="J40" s="1"/>
      <c r="K40" s="1"/>
      <c r="L40" s="1"/>
      <c r="M40" s="1"/>
      <c r="N40" s="1"/>
      <c r="O40" s="1"/>
      <c r="P40" s="1"/>
      <c r="Q40" s="1"/>
      <c r="R40" s="53"/>
      <c r="S40" s="11"/>
      <c r="T40" s="3"/>
    </row>
  </sheetData>
  <sheetProtection/>
  <mergeCells count="20">
    <mergeCell ref="F12:J12"/>
    <mergeCell ref="K12:R12"/>
    <mergeCell ref="S7:T7"/>
    <mergeCell ref="P8:Q8"/>
    <mergeCell ref="S12:T12"/>
    <mergeCell ref="F13:J13"/>
    <mergeCell ref="K13:R14"/>
    <mergeCell ref="S13:T14"/>
    <mergeCell ref="F14:J14"/>
    <mergeCell ref="J7:Q7"/>
    <mergeCell ref="A3:T3"/>
    <mergeCell ref="A4:T4"/>
    <mergeCell ref="A5:T5"/>
    <mergeCell ref="A6:T6"/>
    <mergeCell ref="A16:J16"/>
    <mergeCell ref="K16:R16"/>
    <mergeCell ref="S16:S18"/>
    <mergeCell ref="T16:T18"/>
    <mergeCell ref="A8:J8"/>
    <mergeCell ref="A9:J9"/>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7.xml><?xml version="1.0" encoding="utf-8"?>
<worksheet xmlns="http://schemas.openxmlformats.org/spreadsheetml/2006/main" xmlns:r="http://schemas.openxmlformats.org/officeDocument/2006/relationships">
  <dimension ref="A3:T40"/>
  <sheetViews>
    <sheetView zoomScale="50" zoomScaleNormal="50" zoomScalePageLayoutView="0" workbookViewId="0" topLeftCell="A1">
      <selection activeCell="R9" sqref="R9"/>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3" spans="1:20" ht="12.75">
      <c r="A3" s="139" t="s">
        <v>21</v>
      </c>
      <c r="B3" s="139"/>
      <c r="C3" s="139"/>
      <c r="D3" s="139"/>
      <c r="E3" s="139"/>
      <c r="F3" s="139"/>
      <c r="G3" s="139"/>
      <c r="H3" s="139"/>
      <c r="I3" s="139"/>
      <c r="J3" s="139"/>
      <c r="K3" s="139"/>
      <c r="L3" s="139"/>
      <c r="M3" s="139"/>
      <c r="N3" s="139"/>
      <c r="O3" s="139"/>
      <c r="P3" s="139"/>
      <c r="Q3" s="139"/>
      <c r="R3" s="139"/>
      <c r="S3" s="139"/>
      <c r="T3" s="139"/>
    </row>
    <row r="4" spans="1:20" ht="12.75">
      <c r="A4" s="140" t="s">
        <v>927</v>
      </c>
      <c r="B4" s="139"/>
      <c r="C4" s="139"/>
      <c r="D4" s="139"/>
      <c r="E4" s="139"/>
      <c r="F4" s="139"/>
      <c r="G4" s="139"/>
      <c r="H4" s="139"/>
      <c r="I4" s="139"/>
      <c r="J4" s="139"/>
      <c r="K4" s="139"/>
      <c r="L4" s="139"/>
      <c r="M4" s="139"/>
      <c r="N4" s="139"/>
      <c r="O4" s="139"/>
      <c r="P4" s="139"/>
      <c r="Q4" s="139"/>
      <c r="R4" s="139"/>
      <c r="S4" s="139"/>
      <c r="T4" s="139"/>
    </row>
    <row r="5" spans="1:20" ht="19.5" customHeight="1">
      <c r="A5" s="139" t="s">
        <v>77</v>
      </c>
      <c r="B5" s="139"/>
      <c r="C5" s="139"/>
      <c r="D5" s="139"/>
      <c r="E5" s="139"/>
      <c r="F5" s="139"/>
      <c r="G5" s="139"/>
      <c r="H5" s="139"/>
      <c r="I5" s="139"/>
      <c r="J5" s="139"/>
      <c r="K5" s="139"/>
      <c r="L5" s="139"/>
      <c r="M5" s="139"/>
      <c r="N5" s="139"/>
      <c r="O5" s="139"/>
      <c r="P5" s="139"/>
      <c r="Q5" s="139"/>
      <c r="R5" s="139"/>
      <c r="S5" s="139"/>
      <c r="T5" s="139"/>
    </row>
    <row r="6" spans="1:20" ht="19.5" customHeight="1">
      <c r="A6" s="139" t="s">
        <v>20</v>
      </c>
      <c r="B6" s="139"/>
      <c r="C6" s="139"/>
      <c r="D6" s="139"/>
      <c r="E6" s="139"/>
      <c r="F6" s="139"/>
      <c r="G6" s="139"/>
      <c r="H6" s="139"/>
      <c r="I6" s="139"/>
      <c r="J6" s="139"/>
      <c r="K6" s="139"/>
      <c r="L6" s="139"/>
      <c r="M6" s="139"/>
      <c r="N6" s="139"/>
      <c r="O6" s="139"/>
      <c r="P6" s="139"/>
      <c r="Q6" s="139"/>
      <c r="R6" s="139"/>
      <c r="S6" s="139"/>
      <c r="T6" s="139"/>
    </row>
    <row r="7" spans="10:20" ht="12.75">
      <c r="J7" s="141"/>
      <c r="K7" s="141"/>
      <c r="L7" s="141"/>
      <c r="M7" s="141"/>
      <c r="N7" s="141"/>
      <c r="O7" s="141"/>
      <c r="P7" s="141"/>
      <c r="Q7" s="141"/>
      <c r="S7" s="129"/>
      <c r="T7" s="129"/>
    </row>
    <row r="8" spans="1:20" ht="19.5" customHeight="1">
      <c r="A8" s="129" t="s">
        <v>928</v>
      </c>
      <c r="B8" s="129"/>
      <c r="C8" s="129"/>
      <c r="D8" s="129"/>
      <c r="E8" s="129"/>
      <c r="F8" s="129"/>
      <c r="G8" s="129"/>
      <c r="H8" s="129"/>
      <c r="I8" s="129"/>
      <c r="J8" s="129"/>
      <c r="P8" s="129"/>
      <c r="Q8" s="129"/>
      <c r="R8" s="41"/>
      <c r="S8" s="41"/>
      <c r="T8" s="41"/>
    </row>
    <row r="9" spans="1:20" ht="19.5" customHeight="1">
      <c r="A9" s="129" t="s">
        <v>929</v>
      </c>
      <c r="B9" s="129"/>
      <c r="C9" s="129"/>
      <c r="D9" s="129"/>
      <c r="E9" s="129"/>
      <c r="F9" s="129"/>
      <c r="G9" s="129"/>
      <c r="H9" s="129"/>
      <c r="I9" s="129"/>
      <c r="J9" s="129"/>
      <c r="P9" s="41"/>
      <c r="Q9" s="41"/>
      <c r="R9" s="41" t="s">
        <v>226</v>
      </c>
      <c r="S9" s="41"/>
      <c r="T9" s="41"/>
    </row>
    <row r="11" ht="13.5" thickBot="1"/>
    <row r="12" spans="1:20" ht="19.5" customHeight="1">
      <c r="A12" s="66" t="s">
        <v>0</v>
      </c>
      <c r="B12" s="67"/>
      <c r="C12" s="67"/>
      <c r="D12" s="67"/>
      <c r="E12" s="67"/>
      <c r="F12" s="136" t="s">
        <v>23</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182</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227</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228</v>
      </c>
      <c r="C19" s="32" t="s">
        <v>229</v>
      </c>
      <c r="D19" s="33">
        <v>25</v>
      </c>
      <c r="E19" s="33">
        <v>25</v>
      </c>
      <c r="F19" s="20"/>
      <c r="G19" s="6"/>
      <c r="H19" s="6"/>
      <c r="I19" s="7"/>
      <c r="J19" s="5"/>
      <c r="K19" s="5"/>
      <c r="L19" s="5"/>
      <c r="M19" s="5"/>
      <c r="N19" s="5"/>
      <c r="O19" s="5"/>
      <c r="P19" s="5"/>
      <c r="Q19" s="8"/>
      <c r="R19" s="8"/>
      <c r="S19" s="9"/>
      <c r="T19" s="10"/>
    </row>
    <row r="20" spans="1:20" ht="24.75" customHeight="1" thickBot="1">
      <c r="A20" s="84"/>
      <c r="B20" s="14"/>
      <c r="C20" s="1"/>
      <c r="D20" s="1"/>
      <c r="E20" s="1"/>
      <c r="F20" s="33" t="s">
        <v>230</v>
      </c>
      <c r="G20" s="11" t="s">
        <v>888</v>
      </c>
      <c r="H20" s="32" t="s">
        <v>589</v>
      </c>
      <c r="I20" s="32">
        <v>1</v>
      </c>
      <c r="J20" s="1"/>
      <c r="K20" s="1"/>
      <c r="L20" s="1"/>
      <c r="M20" s="1"/>
      <c r="N20" s="1"/>
      <c r="O20" s="1"/>
      <c r="P20" s="1"/>
      <c r="Q20" s="1"/>
      <c r="R20" s="53"/>
      <c r="S20" s="11" t="s">
        <v>37</v>
      </c>
      <c r="T20" s="3"/>
    </row>
    <row r="21" spans="1:20" ht="24.75" customHeight="1" thickBot="1">
      <c r="A21" s="84"/>
      <c r="B21" s="14"/>
      <c r="C21" s="1"/>
      <c r="D21" s="1"/>
      <c r="E21" s="1"/>
      <c r="F21" s="33"/>
      <c r="G21" s="1"/>
      <c r="H21" s="32"/>
      <c r="I21" s="32"/>
      <c r="J21" s="1"/>
      <c r="K21" s="1"/>
      <c r="L21" s="1"/>
      <c r="M21" s="1"/>
      <c r="N21" s="1"/>
      <c r="O21" s="1"/>
      <c r="P21" s="1"/>
      <c r="Q21" s="1"/>
      <c r="R21" s="53"/>
      <c r="S21" s="11"/>
      <c r="T21" s="3"/>
    </row>
    <row r="22" spans="1:20" ht="24.75" customHeight="1" thickBot="1">
      <c r="A22" s="84"/>
      <c r="B22" s="14"/>
      <c r="C22" s="1"/>
      <c r="D22" s="1"/>
      <c r="E22" s="1"/>
      <c r="F22" s="33"/>
      <c r="G22" s="1"/>
      <c r="H22" s="32"/>
      <c r="I22" s="32"/>
      <c r="J22" s="1"/>
      <c r="K22" s="1"/>
      <c r="L22" s="1"/>
      <c r="M22" s="1"/>
      <c r="N22" s="1"/>
      <c r="O22" s="1"/>
      <c r="P22" s="1"/>
      <c r="Q22" s="1"/>
      <c r="R22" s="53"/>
      <c r="S22" s="11"/>
      <c r="T22" s="3"/>
    </row>
    <row r="23" spans="1:20" ht="24.75" customHeight="1" thickBot="1">
      <c r="A23" s="84"/>
      <c r="B23" s="14"/>
      <c r="C23" s="1"/>
      <c r="D23" s="1"/>
      <c r="E23" s="1"/>
      <c r="F23" s="32" t="s">
        <v>231</v>
      </c>
      <c r="G23" s="12" t="s">
        <v>892</v>
      </c>
      <c r="H23" s="32" t="s">
        <v>587</v>
      </c>
      <c r="I23" s="32">
        <v>1</v>
      </c>
      <c r="J23" s="1"/>
      <c r="K23" s="1"/>
      <c r="L23" s="1"/>
      <c r="M23" s="1"/>
      <c r="N23" s="1"/>
      <c r="O23" s="1"/>
      <c r="P23" s="1"/>
      <c r="Q23" s="1"/>
      <c r="R23" s="52">
        <v>9399900</v>
      </c>
      <c r="S23" s="11" t="s">
        <v>37</v>
      </c>
      <c r="T23" s="3"/>
    </row>
    <row r="24" spans="1:20" ht="24.75" customHeight="1" thickBot="1">
      <c r="A24" s="84"/>
      <c r="B24" s="14"/>
      <c r="C24" s="1"/>
      <c r="D24" s="1"/>
      <c r="E24" s="1"/>
      <c r="F24" s="32"/>
      <c r="G24" s="1"/>
      <c r="H24" s="32"/>
      <c r="I24" s="32"/>
      <c r="J24" s="1"/>
      <c r="K24" s="1"/>
      <c r="L24" s="1"/>
      <c r="M24" s="1"/>
      <c r="N24" s="1"/>
      <c r="O24" s="1"/>
      <c r="P24" s="1"/>
      <c r="Q24" s="1"/>
      <c r="R24" s="53"/>
      <c r="S24" s="11"/>
      <c r="T24" s="3"/>
    </row>
    <row r="25" spans="1:20" ht="24.75" customHeight="1" thickBot="1">
      <c r="A25" s="84"/>
      <c r="B25" s="14"/>
      <c r="C25" s="1"/>
      <c r="D25" s="1"/>
      <c r="E25" s="1"/>
      <c r="F25" s="32"/>
      <c r="G25" s="1"/>
      <c r="H25" s="32"/>
      <c r="I25" s="32"/>
      <c r="J25" s="1"/>
      <c r="K25" s="1"/>
      <c r="L25" s="1"/>
      <c r="M25" s="1"/>
      <c r="N25" s="1"/>
      <c r="O25" s="1"/>
      <c r="P25" s="1"/>
      <c r="Q25" s="1"/>
      <c r="R25" s="53"/>
      <c r="S25" s="11"/>
      <c r="T25" s="3"/>
    </row>
    <row r="26" spans="1:20" ht="24.75" customHeight="1" thickBot="1">
      <c r="A26" s="84"/>
      <c r="B26" s="14"/>
      <c r="C26" s="1"/>
      <c r="D26" s="1"/>
      <c r="E26" s="1"/>
      <c r="F26" s="32" t="s">
        <v>232</v>
      </c>
      <c r="G26" s="50" t="s">
        <v>894</v>
      </c>
      <c r="H26" s="32" t="s">
        <v>590</v>
      </c>
      <c r="I26" s="32">
        <v>1</v>
      </c>
      <c r="J26" s="1"/>
      <c r="K26" s="1"/>
      <c r="L26" s="1"/>
      <c r="M26" s="1"/>
      <c r="N26" s="1"/>
      <c r="O26" s="1"/>
      <c r="P26" s="1"/>
      <c r="Q26" s="1"/>
      <c r="R26" s="53">
        <v>24790000</v>
      </c>
      <c r="S26" s="11" t="s">
        <v>37</v>
      </c>
      <c r="T26" s="3"/>
    </row>
    <row r="27" spans="1:20" ht="24.75" customHeight="1" thickBot="1">
      <c r="A27" s="84"/>
      <c r="B27" s="14"/>
      <c r="C27" s="1"/>
      <c r="D27" s="1"/>
      <c r="E27" s="1"/>
      <c r="F27" s="32"/>
      <c r="G27" s="1"/>
      <c r="H27" s="32"/>
      <c r="I27" s="32"/>
      <c r="J27" s="1"/>
      <c r="K27" s="1"/>
      <c r="L27" s="1"/>
      <c r="M27" s="1"/>
      <c r="N27" s="1"/>
      <c r="O27" s="1"/>
      <c r="P27" s="1"/>
      <c r="Q27" s="1"/>
      <c r="R27" s="53"/>
      <c r="S27" s="11"/>
      <c r="T27" s="3"/>
    </row>
    <row r="28" spans="1:20" ht="24.75" customHeight="1" thickBot="1">
      <c r="A28" s="84"/>
      <c r="B28" s="14"/>
      <c r="C28" s="1"/>
      <c r="D28" s="1"/>
      <c r="E28" s="1"/>
      <c r="F28" s="32"/>
      <c r="G28" s="1"/>
      <c r="H28" s="32"/>
      <c r="I28" s="32"/>
      <c r="J28" s="1"/>
      <c r="K28" s="1"/>
      <c r="L28" s="1"/>
      <c r="M28" s="1"/>
      <c r="N28" s="1"/>
      <c r="O28" s="1"/>
      <c r="P28" s="1"/>
      <c r="Q28" s="1"/>
      <c r="R28" s="53"/>
      <c r="S28" s="11"/>
      <c r="T28" s="3"/>
    </row>
    <row r="29" spans="1:20" ht="24.75" customHeight="1" thickBot="1">
      <c r="A29" s="84"/>
      <c r="B29" s="14"/>
      <c r="C29" s="1"/>
      <c r="D29" s="1"/>
      <c r="E29" s="1"/>
      <c r="F29" s="32" t="s">
        <v>233</v>
      </c>
      <c r="G29" s="12" t="s">
        <v>895</v>
      </c>
      <c r="H29" s="32" t="s">
        <v>555</v>
      </c>
      <c r="I29" s="32">
        <v>1</v>
      </c>
      <c r="J29" s="1"/>
      <c r="K29" s="1"/>
      <c r="L29" s="1"/>
      <c r="M29" s="1"/>
      <c r="N29" s="1"/>
      <c r="O29" s="1"/>
      <c r="P29" s="1"/>
      <c r="Q29" s="1"/>
      <c r="R29" s="53"/>
      <c r="S29" s="11" t="s">
        <v>37</v>
      </c>
      <c r="T29" s="3"/>
    </row>
    <row r="30" spans="1:20" ht="24.75" customHeight="1" thickBot="1">
      <c r="A30" s="84"/>
      <c r="B30" s="14"/>
      <c r="C30" s="1"/>
      <c r="D30" s="1"/>
      <c r="E30" s="1"/>
      <c r="F30" s="32"/>
      <c r="G30" s="1"/>
      <c r="H30" s="32"/>
      <c r="I30" s="32"/>
      <c r="J30" s="1"/>
      <c r="K30" s="1"/>
      <c r="L30" s="1"/>
      <c r="M30" s="1"/>
      <c r="N30" s="1"/>
      <c r="O30" s="1"/>
      <c r="P30" s="1"/>
      <c r="Q30" s="1"/>
      <c r="R30" s="53"/>
      <c r="S30" s="11"/>
      <c r="T30" s="3"/>
    </row>
    <row r="31" spans="1:20" ht="24.75" customHeight="1" thickBot="1">
      <c r="A31" s="84"/>
      <c r="B31" s="14"/>
      <c r="C31" s="1"/>
      <c r="D31" s="1"/>
      <c r="E31" s="1"/>
      <c r="F31" s="32"/>
      <c r="G31" s="1"/>
      <c r="H31" s="32"/>
      <c r="I31" s="32"/>
      <c r="J31" s="1"/>
      <c r="K31" s="1"/>
      <c r="L31" s="1"/>
      <c r="M31" s="1"/>
      <c r="N31" s="1"/>
      <c r="O31" s="1"/>
      <c r="P31" s="1"/>
      <c r="Q31" s="1"/>
      <c r="R31" s="53"/>
      <c r="S31" s="11"/>
      <c r="T31" s="3"/>
    </row>
    <row r="32" spans="1:20" ht="24.75" customHeight="1" thickBot="1">
      <c r="A32" s="84"/>
      <c r="B32" s="14"/>
      <c r="C32" s="1"/>
      <c r="D32" s="1"/>
      <c r="E32" s="1"/>
      <c r="F32" s="32" t="s">
        <v>237</v>
      </c>
      <c r="G32" s="50" t="s">
        <v>896</v>
      </c>
      <c r="H32" s="32" t="s">
        <v>236</v>
      </c>
      <c r="I32" s="32">
        <v>50</v>
      </c>
      <c r="J32" s="1"/>
      <c r="K32" s="1"/>
      <c r="L32" s="1"/>
      <c r="M32" s="1"/>
      <c r="N32" s="1"/>
      <c r="O32" s="1"/>
      <c r="P32" s="1"/>
      <c r="Q32" s="1"/>
      <c r="R32" s="53">
        <v>6450000</v>
      </c>
      <c r="S32" s="11" t="s">
        <v>37</v>
      </c>
      <c r="T32" s="3"/>
    </row>
    <row r="33" spans="1:20" ht="24.75" customHeight="1" thickBot="1">
      <c r="A33" s="84"/>
      <c r="B33" s="14"/>
      <c r="C33" s="1"/>
      <c r="D33" s="1"/>
      <c r="E33" s="1"/>
      <c r="F33" s="32"/>
      <c r="G33" s="1"/>
      <c r="H33" s="32"/>
      <c r="I33" s="32"/>
      <c r="J33" s="1"/>
      <c r="K33" s="1"/>
      <c r="L33" s="1"/>
      <c r="M33" s="1"/>
      <c r="N33" s="1"/>
      <c r="O33" s="1"/>
      <c r="P33" s="1"/>
      <c r="Q33" s="1"/>
      <c r="R33" s="53"/>
      <c r="S33" s="11"/>
      <c r="T33" s="3"/>
    </row>
    <row r="34" spans="1:20" ht="24.75" customHeight="1" thickBot="1">
      <c r="A34" s="84"/>
      <c r="B34" s="14"/>
      <c r="C34" s="1"/>
      <c r="D34" s="1"/>
      <c r="E34" s="1"/>
      <c r="F34" s="32"/>
      <c r="G34" s="1"/>
      <c r="H34" s="32"/>
      <c r="I34" s="32"/>
      <c r="J34" s="1"/>
      <c r="K34" s="1"/>
      <c r="L34" s="1"/>
      <c r="M34" s="1"/>
      <c r="N34" s="1"/>
      <c r="O34" s="1"/>
      <c r="P34" s="1"/>
      <c r="Q34" s="1"/>
      <c r="R34" s="53"/>
      <c r="S34" s="11"/>
      <c r="T34" s="3"/>
    </row>
    <row r="35" spans="1:20" ht="24.75" customHeight="1" thickBot="1">
      <c r="A35" s="84"/>
      <c r="B35" s="14"/>
      <c r="C35" s="1"/>
      <c r="D35" s="1"/>
      <c r="E35" s="1"/>
      <c r="F35" s="32" t="s">
        <v>234</v>
      </c>
      <c r="G35" s="50" t="s">
        <v>897</v>
      </c>
      <c r="H35" s="32" t="s">
        <v>591</v>
      </c>
      <c r="I35" s="32">
        <v>1</v>
      </c>
      <c r="J35" s="1"/>
      <c r="K35" s="1"/>
      <c r="L35" s="1"/>
      <c r="M35" s="1"/>
      <c r="N35" s="1"/>
      <c r="O35" s="1"/>
      <c r="P35" s="1"/>
      <c r="Q35" s="1"/>
      <c r="R35" s="53">
        <v>8800000</v>
      </c>
      <c r="S35" s="11" t="s">
        <v>37</v>
      </c>
      <c r="T35" s="3"/>
    </row>
    <row r="36" spans="1:20" ht="24.75" customHeight="1" thickBot="1">
      <c r="A36" s="84"/>
      <c r="B36" s="14"/>
      <c r="C36" s="1"/>
      <c r="D36" s="1"/>
      <c r="E36" s="1"/>
      <c r="F36" s="32"/>
      <c r="G36" s="1"/>
      <c r="H36" s="32"/>
      <c r="I36" s="32"/>
      <c r="J36" s="1"/>
      <c r="K36" s="1"/>
      <c r="L36" s="1"/>
      <c r="M36" s="1"/>
      <c r="N36" s="1"/>
      <c r="O36" s="1"/>
      <c r="P36" s="1"/>
      <c r="Q36" s="1"/>
      <c r="R36" s="53"/>
      <c r="S36" s="11"/>
      <c r="T36" s="3"/>
    </row>
    <row r="37" spans="1:20" ht="24.75" customHeight="1" thickBot="1">
      <c r="A37" s="84"/>
      <c r="B37" s="14"/>
      <c r="C37" s="1"/>
      <c r="D37" s="1"/>
      <c r="E37" s="1"/>
      <c r="F37" s="32"/>
      <c r="G37" s="1"/>
      <c r="H37" s="32"/>
      <c r="I37" s="32"/>
      <c r="J37" s="1"/>
      <c r="K37" s="1"/>
      <c r="L37" s="1"/>
      <c r="M37" s="1"/>
      <c r="N37" s="1"/>
      <c r="O37" s="1"/>
      <c r="P37" s="1"/>
      <c r="Q37" s="1"/>
      <c r="R37" s="53"/>
      <c r="S37" s="11"/>
      <c r="T37" s="3"/>
    </row>
    <row r="38" spans="1:20" ht="24.75" customHeight="1" thickBot="1">
      <c r="A38" s="84"/>
      <c r="B38" s="14"/>
      <c r="C38" s="1"/>
      <c r="D38" s="1"/>
      <c r="E38" s="1"/>
      <c r="F38" s="32" t="s">
        <v>235</v>
      </c>
      <c r="G38" s="11" t="s">
        <v>873</v>
      </c>
      <c r="H38" s="32" t="s">
        <v>579</v>
      </c>
      <c r="I38" s="32">
        <v>1</v>
      </c>
      <c r="J38" s="1"/>
      <c r="K38" s="1"/>
      <c r="L38" s="1"/>
      <c r="M38" s="1"/>
      <c r="N38" s="1"/>
      <c r="O38" s="1"/>
      <c r="P38" s="1"/>
      <c r="Q38" s="1"/>
      <c r="R38" s="53"/>
      <c r="S38" s="11" t="s">
        <v>37</v>
      </c>
      <c r="T38" s="3"/>
    </row>
    <row r="39" spans="1:20" ht="24.75" customHeight="1" thickBot="1">
      <c r="A39" s="84"/>
      <c r="B39" s="14"/>
      <c r="C39" s="1"/>
      <c r="D39" s="1"/>
      <c r="E39" s="1"/>
      <c r="F39" s="33"/>
      <c r="G39" s="1"/>
      <c r="H39" s="32"/>
      <c r="I39" s="32"/>
      <c r="J39" s="1"/>
      <c r="K39" s="1"/>
      <c r="L39" s="1"/>
      <c r="M39" s="1"/>
      <c r="N39" s="1"/>
      <c r="O39" s="1"/>
      <c r="P39" s="1"/>
      <c r="Q39" s="1"/>
      <c r="R39" s="53"/>
      <c r="S39" s="11"/>
      <c r="T39" s="3"/>
    </row>
    <row r="40" spans="1:20" ht="24.75" customHeight="1" thickBot="1">
      <c r="A40" s="84"/>
      <c r="B40" s="14"/>
      <c r="C40" s="1"/>
      <c r="D40" s="1"/>
      <c r="E40" s="1"/>
      <c r="F40" s="33"/>
      <c r="G40" s="1"/>
      <c r="H40" s="32"/>
      <c r="I40" s="32"/>
      <c r="J40" s="1"/>
      <c r="K40" s="1"/>
      <c r="L40" s="1"/>
      <c r="M40" s="1"/>
      <c r="N40" s="1"/>
      <c r="O40" s="1"/>
      <c r="P40" s="1"/>
      <c r="Q40" s="1"/>
      <c r="R40" s="53"/>
      <c r="S40" s="11"/>
      <c r="T40" s="3"/>
    </row>
  </sheetData>
  <sheetProtection/>
  <mergeCells count="20">
    <mergeCell ref="F12:J12"/>
    <mergeCell ref="K12:R12"/>
    <mergeCell ref="S7:T7"/>
    <mergeCell ref="P8:Q8"/>
    <mergeCell ref="S12:T12"/>
    <mergeCell ref="F13:J13"/>
    <mergeCell ref="K13:R14"/>
    <mergeCell ref="S13:T14"/>
    <mergeCell ref="F14:J14"/>
    <mergeCell ref="J7:Q7"/>
    <mergeCell ref="A3:T3"/>
    <mergeCell ref="A4:T4"/>
    <mergeCell ref="A5:T5"/>
    <mergeCell ref="A6:T6"/>
    <mergeCell ref="A16:J16"/>
    <mergeCell ref="K16:R16"/>
    <mergeCell ref="S16:S18"/>
    <mergeCell ref="T16:T18"/>
    <mergeCell ref="A8:J8"/>
    <mergeCell ref="A9:J9"/>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8.xml><?xml version="1.0" encoding="utf-8"?>
<worksheet xmlns="http://schemas.openxmlformats.org/spreadsheetml/2006/main" xmlns:r="http://schemas.openxmlformats.org/officeDocument/2006/relationships">
  <dimension ref="A3:T40"/>
  <sheetViews>
    <sheetView zoomScale="50" zoomScaleNormal="50" zoomScalePageLayoutView="0" workbookViewId="0" topLeftCell="A1">
      <selection activeCell="R9" sqref="R9"/>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8.7109375" style="40" bestFit="1"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3" spans="1:20" ht="12.75">
      <c r="A3" s="139" t="s">
        <v>21</v>
      </c>
      <c r="B3" s="139"/>
      <c r="C3" s="139"/>
      <c r="D3" s="139"/>
      <c r="E3" s="139"/>
      <c r="F3" s="139"/>
      <c r="G3" s="139"/>
      <c r="H3" s="139"/>
      <c r="I3" s="139"/>
      <c r="J3" s="139"/>
      <c r="K3" s="139"/>
      <c r="L3" s="139"/>
      <c r="M3" s="139"/>
      <c r="N3" s="139"/>
      <c r="O3" s="139"/>
      <c r="P3" s="139"/>
      <c r="Q3" s="139"/>
      <c r="R3" s="139"/>
      <c r="S3" s="139"/>
      <c r="T3" s="139"/>
    </row>
    <row r="4" spans="1:20" ht="12.75">
      <c r="A4" s="140" t="s">
        <v>927</v>
      </c>
      <c r="B4" s="139"/>
      <c r="C4" s="139"/>
      <c r="D4" s="139"/>
      <c r="E4" s="139"/>
      <c r="F4" s="139"/>
      <c r="G4" s="139"/>
      <c r="H4" s="139"/>
      <c r="I4" s="139"/>
      <c r="J4" s="139"/>
      <c r="K4" s="139"/>
      <c r="L4" s="139"/>
      <c r="M4" s="139"/>
      <c r="N4" s="139"/>
      <c r="O4" s="139"/>
      <c r="P4" s="139"/>
      <c r="Q4" s="139"/>
      <c r="R4" s="139"/>
      <c r="S4" s="139"/>
      <c r="T4" s="139"/>
    </row>
    <row r="5" spans="1:20" ht="19.5" customHeight="1">
      <c r="A5" s="139" t="s">
        <v>77</v>
      </c>
      <c r="B5" s="139"/>
      <c r="C5" s="139"/>
      <c r="D5" s="139"/>
      <c r="E5" s="139"/>
      <c r="F5" s="139"/>
      <c r="G5" s="139"/>
      <c r="H5" s="139"/>
      <c r="I5" s="139"/>
      <c r="J5" s="139"/>
      <c r="K5" s="139"/>
      <c r="L5" s="139"/>
      <c r="M5" s="139"/>
      <c r="N5" s="139"/>
      <c r="O5" s="139"/>
      <c r="P5" s="139"/>
      <c r="Q5" s="139"/>
      <c r="R5" s="139"/>
      <c r="S5" s="139"/>
      <c r="T5" s="139"/>
    </row>
    <row r="6" spans="1:20" ht="19.5" customHeight="1">
      <c r="A6" s="139" t="s">
        <v>20</v>
      </c>
      <c r="B6" s="139"/>
      <c r="C6" s="139"/>
      <c r="D6" s="139"/>
      <c r="E6" s="139"/>
      <c r="F6" s="139"/>
      <c r="G6" s="139"/>
      <c r="H6" s="139"/>
      <c r="I6" s="139"/>
      <c r="J6" s="139"/>
      <c r="K6" s="139"/>
      <c r="L6" s="139"/>
      <c r="M6" s="139"/>
      <c r="N6" s="139"/>
      <c r="O6" s="139"/>
      <c r="P6" s="139"/>
      <c r="Q6" s="139"/>
      <c r="R6" s="139"/>
      <c r="S6" s="139"/>
      <c r="T6" s="139"/>
    </row>
    <row r="7" spans="10:20" ht="12.75">
      <c r="J7" s="141"/>
      <c r="K7" s="141"/>
      <c r="L7" s="141"/>
      <c r="M7" s="141"/>
      <c r="N7" s="141"/>
      <c r="O7" s="141"/>
      <c r="P7" s="141"/>
      <c r="Q7" s="141"/>
      <c r="S7" s="129"/>
      <c r="T7" s="129"/>
    </row>
    <row r="8" spans="1:20" ht="19.5" customHeight="1">
      <c r="A8" s="129" t="s">
        <v>928</v>
      </c>
      <c r="B8" s="129"/>
      <c r="C8" s="129"/>
      <c r="D8" s="129"/>
      <c r="E8" s="129"/>
      <c r="F8" s="129"/>
      <c r="G8" s="129"/>
      <c r="H8" s="129"/>
      <c r="I8" s="129"/>
      <c r="J8" s="129"/>
      <c r="P8" s="129"/>
      <c r="Q8" s="129"/>
      <c r="R8" s="41"/>
      <c r="S8" s="41"/>
      <c r="T8" s="41"/>
    </row>
    <row r="9" spans="1:20" ht="19.5" customHeight="1">
      <c r="A9" s="129" t="s">
        <v>929</v>
      </c>
      <c r="B9" s="129"/>
      <c r="C9" s="129"/>
      <c r="D9" s="129"/>
      <c r="E9" s="129"/>
      <c r="F9" s="129"/>
      <c r="G9" s="129"/>
      <c r="H9" s="129"/>
      <c r="I9" s="129"/>
      <c r="J9" s="129"/>
      <c r="P9" s="41"/>
      <c r="Q9" s="41"/>
      <c r="R9" s="41" t="s">
        <v>238</v>
      </c>
      <c r="S9" s="41"/>
      <c r="T9" s="41"/>
    </row>
    <row r="11" ht="13.5" thickBot="1"/>
    <row r="12" spans="1:20" ht="19.5" customHeight="1">
      <c r="A12" s="66" t="s">
        <v>0</v>
      </c>
      <c r="B12" s="67"/>
      <c r="C12" s="67"/>
      <c r="D12" s="67"/>
      <c r="E12" s="67"/>
      <c r="F12" s="136" t="s">
        <v>23</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182</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239</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240</v>
      </c>
      <c r="C19" s="32" t="s">
        <v>241</v>
      </c>
      <c r="D19" s="33">
        <v>1</v>
      </c>
      <c r="E19" s="33">
        <v>1</v>
      </c>
      <c r="F19" s="20"/>
      <c r="G19" s="6"/>
      <c r="H19" s="6"/>
      <c r="I19" s="7"/>
      <c r="J19" s="5"/>
      <c r="K19" s="5"/>
      <c r="L19" s="5"/>
      <c r="M19" s="5"/>
      <c r="N19" s="5"/>
      <c r="O19" s="5"/>
      <c r="P19" s="5"/>
      <c r="Q19" s="8"/>
      <c r="R19" s="8"/>
      <c r="S19" s="9"/>
      <c r="T19" s="10"/>
    </row>
    <row r="20" spans="1:20" ht="24.75" customHeight="1" thickBot="1">
      <c r="A20" s="84"/>
      <c r="B20" s="14"/>
      <c r="C20" s="1"/>
      <c r="D20" s="1"/>
      <c r="E20" s="1"/>
      <c r="F20" s="32" t="s">
        <v>242</v>
      </c>
      <c r="G20" s="103" t="s">
        <v>779</v>
      </c>
      <c r="H20" s="32" t="s">
        <v>592</v>
      </c>
      <c r="I20" s="32">
        <v>5</v>
      </c>
      <c r="J20" s="1">
        <v>100</v>
      </c>
      <c r="K20" s="1"/>
      <c r="L20" s="1"/>
      <c r="M20" s="1"/>
      <c r="N20" s="1"/>
      <c r="O20" s="1"/>
      <c r="P20" s="1"/>
      <c r="Q20" s="1"/>
      <c r="R20" s="1"/>
      <c r="S20" s="11" t="s">
        <v>203</v>
      </c>
      <c r="T20" s="3"/>
    </row>
    <row r="21" spans="1:20" ht="24.75" customHeight="1" thickBot="1">
      <c r="A21" s="84"/>
      <c r="B21" s="14"/>
      <c r="C21" s="1"/>
      <c r="D21" s="1"/>
      <c r="E21" s="1"/>
      <c r="F21" s="32"/>
      <c r="G21" s="1"/>
      <c r="H21" s="32"/>
      <c r="I21" s="32"/>
      <c r="J21" s="1"/>
      <c r="K21" s="1"/>
      <c r="L21" s="1"/>
      <c r="M21" s="1"/>
      <c r="N21" s="1"/>
      <c r="O21" s="1"/>
      <c r="P21" s="1"/>
      <c r="Q21" s="1"/>
      <c r="R21" s="1"/>
      <c r="S21" s="11"/>
      <c r="T21" s="3"/>
    </row>
    <row r="22" spans="1:20" ht="24.75" customHeight="1" thickBot="1">
      <c r="A22" s="84"/>
      <c r="B22" s="14"/>
      <c r="C22" s="1"/>
      <c r="D22" s="1"/>
      <c r="E22" s="1"/>
      <c r="F22" s="32"/>
      <c r="G22" s="1"/>
      <c r="H22" s="32"/>
      <c r="I22" s="32"/>
      <c r="J22" s="1"/>
      <c r="K22" s="1"/>
      <c r="L22" s="1"/>
      <c r="M22" s="1"/>
      <c r="N22" s="1"/>
      <c r="O22" s="1"/>
      <c r="P22" s="1"/>
      <c r="Q22" s="1"/>
      <c r="R22" s="1"/>
      <c r="S22" s="11"/>
      <c r="T22" s="3"/>
    </row>
    <row r="23" spans="1:20" ht="24.75" customHeight="1" thickBot="1">
      <c r="A23" s="84"/>
      <c r="B23" s="14"/>
      <c r="C23" s="1"/>
      <c r="D23" s="1"/>
      <c r="E23" s="1"/>
      <c r="F23" s="32" t="s">
        <v>243</v>
      </c>
      <c r="G23" s="12" t="s">
        <v>785</v>
      </c>
      <c r="H23" s="32" t="s">
        <v>593</v>
      </c>
      <c r="I23" s="32">
        <v>35</v>
      </c>
      <c r="J23" s="1">
        <v>100</v>
      </c>
      <c r="K23" s="96">
        <v>500000</v>
      </c>
      <c r="L23" s="96"/>
      <c r="M23" s="96"/>
      <c r="N23" s="96"/>
      <c r="O23" s="96"/>
      <c r="P23" s="96"/>
      <c r="Q23" s="96"/>
      <c r="R23" s="96"/>
      <c r="S23" s="11" t="s">
        <v>203</v>
      </c>
      <c r="T23" s="3"/>
    </row>
    <row r="24" spans="1:20" ht="24.75" customHeight="1" thickBot="1">
      <c r="A24" s="84"/>
      <c r="B24" s="14"/>
      <c r="C24" s="1"/>
      <c r="D24" s="1"/>
      <c r="E24" s="1"/>
      <c r="F24" s="32"/>
      <c r="G24" s="1"/>
      <c r="H24" s="32"/>
      <c r="I24" s="32"/>
      <c r="J24" s="1"/>
      <c r="K24" s="1"/>
      <c r="L24" s="1"/>
      <c r="M24" s="1"/>
      <c r="N24" s="1"/>
      <c r="O24" s="1"/>
      <c r="P24" s="1"/>
      <c r="Q24" s="1"/>
      <c r="R24" s="1"/>
      <c r="S24" s="11"/>
      <c r="T24" s="3"/>
    </row>
    <row r="25" spans="1:20" ht="24.75" customHeight="1" thickBot="1">
      <c r="A25" s="84"/>
      <c r="B25" s="14"/>
      <c r="C25" s="1"/>
      <c r="D25" s="1"/>
      <c r="E25" s="1"/>
      <c r="F25" s="32"/>
      <c r="G25" s="1"/>
      <c r="H25" s="32"/>
      <c r="I25" s="32"/>
      <c r="J25" s="1"/>
      <c r="K25" s="1"/>
      <c r="L25" s="1"/>
      <c r="M25" s="1"/>
      <c r="N25" s="1"/>
      <c r="O25" s="1"/>
      <c r="P25" s="1"/>
      <c r="Q25" s="1"/>
      <c r="R25" s="1"/>
      <c r="S25" s="11"/>
      <c r="T25" s="3"/>
    </row>
    <row r="26" spans="1:20" ht="24.75" customHeight="1" thickBot="1">
      <c r="A26" s="84"/>
      <c r="B26" s="14"/>
      <c r="C26" s="1"/>
      <c r="D26" s="1"/>
      <c r="E26" s="1"/>
      <c r="F26" s="32" t="s">
        <v>244</v>
      </c>
      <c r="G26" s="99" t="s">
        <v>786</v>
      </c>
      <c r="H26" s="32" t="s">
        <v>594</v>
      </c>
      <c r="I26" s="32">
        <v>1</v>
      </c>
      <c r="J26" s="1">
        <v>100</v>
      </c>
      <c r="K26" s="96">
        <v>4700000</v>
      </c>
      <c r="L26" s="96">
        <v>5000000</v>
      </c>
      <c r="M26" s="96"/>
      <c r="N26" s="96"/>
      <c r="O26" s="96"/>
      <c r="P26" s="96"/>
      <c r="Q26" s="96"/>
      <c r="R26" s="96">
        <f>K26+L26</f>
        <v>9700000</v>
      </c>
      <c r="S26" s="11" t="s">
        <v>203</v>
      </c>
      <c r="T26" s="3"/>
    </row>
    <row r="27" spans="1:20" ht="24.75" customHeight="1" thickBot="1">
      <c r="A27" s="84"/>
      <c r="B27" s="14"/>
      <c r="C27" s="1"/>
      <c r="D27" s="1"/>
      <c r="E27" s="1"/>
      <c r="F27" s="32"/>
      <c r="G27" s="99" t="s">
        <v>787</v>
      </c>
      <c r="H27" s="32"/>
      <c r="I27" s="32"/>
      <c r="J27" s="1"/>
      <c r="K27" s="96">
        <v>4700000</v>
      </c>
      <c r="L27" s="96">
        <v>1883651</v>
      </c>
      <c r="M27" s="96"/>
      <c r="N27" s="96"/>
      <c r="O27" s="96"/>
      <c r="P27" s="96"/>
      <c r="Q27" s="96">
        <v>316349</v>
      </c>
      <c r="R27" s="96">
        <f>K27+L27+Q27</f>
        <v>6900000</v>
      </c>
      <c r="S27" s="11"/>
      <c r="T27" s="3"/>
    </row>
    <row r="28" spans="1:20" ht="24.75" customHeight="1" thickBot="1">
      <c r="A28" s="84"/>
      <c r="B28" s="14"/>
      <c r="C28" s="1"/>
      <c r="D28" s="1"/>
      <c r="E28" s="1"/>
      <c r="F28" s="32"/>
      <c r="G28" s="1"/>
      <c r="H28" s="32"/>
      <c r="I28" s="32"/>
      <c r="J28" s="1"/>
      <c r="K28" s="1"/>
      <c r="L28" s="1"/>
      <c r="M28" s="1"/>
      <c r="N28" s="1"/>
      <c r="O28" s="1"/>
      <c r="P28" s="1"/>
      <c r="Q28" s="1"/>
      <c r="R28" s="1"/>
      <c r="S28" s="11"/>
      <c r="T28" s="3"/>
    </row>
    <row r="29" spans="1:20" ht="24.75" customHeight="1" thickBot="1">
      <c r="A29" s="84"/>
      <c r="B29" s="14"/>
      <c r="C29" s="1"/>
      <c r="D29" s="1"/>
      <c r="E29" s="1"/>
      <c r="F29" s="32" t="s">
        <v>245</v>
      </c>
      <c r="G29" s="11" t="s">
        <v>788</v>
      </c>
      <c r="H29" s="32" t="s">
        <v>595</v>
      </c>
      <c r="I29" s="32">
        <v>1</v>
      </c>
      <c r="J29" s="1"/>
      <c r="K29" s="1"/>
      <c r="L29" s="1"/>
      <c r="M29" s="1"/>
      <c r="N29" s="1"/>
      <c r="O29" s="1"/>
      <c r="P29" s="1"/>
      <c r="Q29" s="1"/>
      <c r="R29" s="1"/>
      <c r="S29" s="11" t="s">
        <v>203</v>
      </c>
      <c r="T29" s="3"/>
    </row>
    <row r="30" spans="1:20" ht="24.75" customHeight="1" thickBot="1">
      <c r="A30" s="84"/>
      <c r="B30" s="14"/>
      <c r="C30" s="1"/>
      <c r="D30" s="1"/>
      <c r="E30" s="1"/>
      <c r="F30" s="32"/>
      <c r="G30" s="1"/>
      <c r="H30" s="32"/>
      <c r="I30" s="32"/>
      <c r="J30" s="1"/>
      <c r="K30" s="1"/>
      <c r="L30" s="1"/>
      <c r="M30" s="1"/>
      <c r="N30" s="1"/>
      <c r="O30" s="1"/>
      <c r="P30" s="1"/>
      <c r="Q30" s="1"/>
      <c r="R30" s="1"/>
      <c r="S30" s="11"/>
      <c r="T30" s="3"/>
    </row>
    <row r="31" spans="1:20" ht="24.75" customHeight="1" thickBot="1">
      <c r="A31" s="84"/>
      <c r="B31" s="14"/>
      <c r="C31" s="1"/>
      <c r="D31" s="1"/>
      <c r="E31" s="1"/>
      <c r="F31" s="32"/>
      <c r="G31" s="1"/>
      <c r="H31" s="32"/>
      <c r="I31" s="32"/>
      <c r="J31" s="1"/>
      <c r="K31" s="1"/>
      <c r="L31" s="1"/>
      <c r="M31" s="1"/>
      <c r="N31" s="1"/>
      <c r="O31" s="1"/>
      <c r="P31" s="1"/>
      <c r="Q31" s="1"/>
      <c r="R31" s="1"/>
      <c r="S31" s="11"/>
      <c r="T31" s="3"/>
    </row>
    <row r="32" spans="1:20" ht="24.75" customHeight="1" thickBot="1">
      <c r="A32" s="84"/>
      <c r="B32" s="14"/>
      <c r="C32" s="1"/>
      <c r="D32" s="1"/>
      <c r="E32" s="1"/>
      <c r="F32" s="32" t="s">
        <v>246</v>
      </c>
      <c r="G32" s="12" t="s">
        <v>789</v>
      </c>
      <c r="H32" s="32" t="s">
        <v>596</v>
      </c>
      <c r="I32" s="32">
        <v>1</v>
      </c>
      <c r="J32" s="1">
        <v>100</v>
      </c>
      <c r="K32" s="1"/>
      <c r="L32" s="1"/>
      <c r="M32" s="1"/>
      <c r="N32" s="1"/>
      <c r="O32" s="1"/>
      <c r="P32" s="1"/>
      <c r="Q32" s="1"/>
      <c r="R32" s="1"/>
      <c r="S32" s="11" t="s">
        <v>203</v>
      </c>
      <c r="T32" s="3"/>
    </row>
    <row r="33" spans="1:20" ht="24.75" customHeight="1" thickBot="1">
      <c r="A33" s="84"/>
      <c r="B33" s="14"/>
      <c r="C33" s="1"/>
      <c r="D33" s="1"/>
      <c r="E33" s="1"/>
      <c r="F33" s="32"/>
      <c r="G33" s="1"/>
      <c r="H33" s="32"/>
      <c r="I33" s="32"/>
      <c r="J33" s="1"/>
      <c r="K33" s="1"/>
      <c r="L33" s="1"/>
      <c r="M33" s="1"/>
      <c r="N33" s="1"/>
      <c r="O33" s="1"/>
      <c r="P33" s="1"/>
      <c r="Q33" s="1"/>
      <c r="R33" s="1"/>
      <c r="S33" s="11"/>
      <c r="T33" s="3"/>
    </row>
    <row r="34" spans="1:20" ht="24.75" customHeight="1" thickBot="1">
      <c r="A34" s="84"/>
      <c r="B34" s="14"/>
      <c r="C34" s="1"/>
      <c r="D34" s="1"/>
      <c r="E34" s="1"/>
      <c r="F34" s="32"/>
      <c r="G34" s="1"/>
      <c r="H34" s="32"/>
      <c r="I34" s="32"/>
      <c r="J34" s="1"/>
      <c r="K34" s="1"/>
      <c r="L34" s="1"/>
      <c r="M34" s="1"/>
      <c r="N34" s="1"/>
      <c r="O34" s="1"/>
      <c r="P34" s="1"/>
      <c r="Q34" s="1"/>
      <c r="R34" s="1"/>
      <c r="S34" s="11"/>
      <c r="T34" s="3"/>
    </row>
    <row r="35" spans="1:20" ht="24.75" customHeight="1" thickBot="1">
      <c r="A35" s="84"/>
      <c r="B35" s="14"/>
      <c r="C35" s="1"/>
      <c r="D35" s="1"/>
      <c r="E35" s="1"/>
      <c r="F35" s="32" t="s">
        <v>247</v>
      </c>
      <c r="G35" s="12" t="s">
        <v>790</v>
      </c>
      <c r="H35" s="32" t="s">
        <v>597</v>
      </c>
      <c r="I35" s="32">
        <v>100</v>
      </c>
      <c r="J35" s="1">
        <v>100</v>
      </c>
      <c r="K35" s="96"/>
      <c r="L35" s="96"/>
      <c r="M35" s="96"/>
      <c r="N35" s="96"/>
      <c r="O35" s="96"/>
      <c r="P35" s="96"/>
      <c r="Q35" s="96"/>
      <c r="R35" s="96"/>
      <c r="S35" s="11" t="s">
        <v>203</v>
      </c>
      <c r="T35" s="3"/>
    </row>
    <row r="36" spans="1:20" ht="24.75" customHeight="1" thickBot="1">
      <c r="A36" s="84"/>
      <c r="B36" s="14"/>
      <c r="C36" s="1"/>
      <c r="D36" s="1"/>
      <c r="E36" s="1"/>
      <c r="F36" s="32"/>
      <c r="G36" s="89" t="s">
        <v>791</v>
      </c>
      <c r="H36" s="32"/>
      <c r="I36" s="32"/>
      <c r="J36" s="1"/>
      <c r="K36" s="96"/>
      <c r="L36" s="96"/>
      <c r="M36" s="96">
        <v>10386000</v>
      </c>
      <c r="N36" s="96"/>
      <c r="O36" s="96"/>
      <c r="P36" s="96"/>
      <c r="Q36" s="96"/>
      <c r="R36" s="96"/>
      <c r="S36" s="11"/>
      <c r="T36" s="3"/>
    </row>
    <row r="37" spans="1:20" ht="24.75" customHeight="1" thickBot="1">
      <c r="A37" s="84"/>
      <c r="B37" s="14"/>
      <c r="C37" s="1"/>
      <c r="D37" s="1"/>
      <c r="E37" s="1"/>
      <c r="F37" s="32"/>
      <c r="G37" s="1"/>
      <c r="H37" s="32"/>
      <c r="I37" s="32"/>
      <c r="J37" s="1"/>
      <c r="K37" s="1"/>
      <c r="L37" s="1"/>
      <c r="M37" s="1"/>
      <c r="N37" s="1"/>
      <c r="O37" s="1"/>
      <c r="P37" s="1"/>
      <c r="Q37" s="1"/>
      <c r="R37" s="1"/>
      <c r="S37" s="11"/>
      <c r="T37" s="3"/>
    </row>
    <row r="38" spans="1:20" ht="24.75" customHeight="1" thickBot="1">
      <c r="A38" s="84"/>
      <c r="B38" s="14"/>
      <c r="C38" s="1"/>
      <c r="D38" s="1"/>
      <c r="E38" s="1"/>
      <c r="F38" s="32" t="s">
        <v>248</v>
      </c>
      <c r="G38" s="1" t="s">
        <v>792</v>
      </c>
      <c r="H38" s="32" t="s">
        <v>598</v>
      </c>
      <c r="I38" s="32">
        <v>1</v>
      </c>
      <c r="J38" s="1">
        <v>100</v>
      </c>
      <c r="K38" s="1"/>
      <c r="L38" s="1"/>
      <c r="M38" s="1"/>
      <c r="N38" s="1"/>
      <c r="O38" s="1"/>
      <c r="P38" s="1"/>
      <c r="Q38" s="1"/>
      <c r="R38" s="1"/>
      <c r="S38" s="11" t="s">
        <v>203</v>
      </c>
      <c r="T38" s="3"/>
    </row>
    <row r="39" spans="1:20" ht="24.75" customHeight="1" thickBot="1">
      <c r="A39" s="84"/>
      <c r="B39" s="14"/>
      <c r="C39" s="1"/>
      <c r="D39" s="1"/>
      <c r="E39" s="1"/>
      <c r="F39" s="32"/>
      <c r="G39" s="1"/>
      <c r="H39" s="32"/>
      <c r="I39" s="32"/>
      <c r="J39" s="1"/>
      <c r="K39" s="1"/>
      <c r="L39" s="1"/>
      <c r="M39" s="1"/>
      <c r="N39" s="1"/>
      <c r="O39" s="1"/>
      <c r="P39" s="1"/>
      <c r="Q39" s="1"/>
      <c r="R39" s="1"/>
      <c r="S39" s="11"/>
      <c r="T39" s="3"/>
    </row>
    <row r="40" spans="1:20" ht="24.75" customHeight="1" thickBot="1">
      <c r="A40" s="84"/>
      <c r="B40" s="14"/>
      <c r="C40" s="1"/>
      <c r="D40" s="1"/>
      <c r="E40" s="1"/>
      <c r="F40" s="32"/>
      <c r="G40" s="1"/>
      <c r="H40" s="32"/>
      <c r="I40" s="32"/>
      <c r="J40" s="1"/>
      <c r="K40" s="1"/>
      <c r="L40" s="1"/>
      <c r="M40" s="1"/>
      <c r="N40" s="1"/>
      <c r="O40" s="1"/>
      <c r="P40" s="1"/>
      <c r="Q40" s="1"/>
      <c r="R40" s="1"/>
      <c r="S40" s="11"/>
      <c r="T40" s="3"/>
    </row>
  </sheetData>
  <sheetProtection/>
  <mergeCells count="20">
    <mergeCell ref="F12:J12"/>
    <mergeCell ref="K12:R12"/>
    <mergeCell ref="S7:T7"/>
    <mergeCell ref="P8:Q8"/>
    <mergeCell ref="S12:T12"/>
    <mergeCell ref="F13:J13"/>
    <mergeCell ref="K13:R14"/>
    <mergeCell ref="S13:T14"/>
    <mergeCell ref="F14:J14"/>
    <mergeCell ref="J7:Q7"/>
    <mergeCell ref="A3:T3"/>
    <mergeCell ref="A4:T4"/>
    <mergeCell ref="A5:T5"/>
    <mergeCell ref="A6:T6"/>
    <mergeCell ref="A16:J16"/>
    <mergeCell ref="K16:R16"/>
    <mergeCell ref="S16:S18"/>
    <mergeCell ref="T16:T18"/>
    <mergeCell ref="A8:J8"/>
    <mergeCell ref="A9:J9"/>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xl/worksheets/sheet9.xml><?xml version="1.0" encoding="utf-8"?>
<worksheet xmlns="http://schemas.openxmlformats.org/spreadsheetml/2006/main" xmlns:r="http://schemas.openxmlformats.org/officeDocument/2006/relationships">
  <dimension ref="A3:T34"/>
  <sheetViews>
    <sheetView zoomScale="50" zoomScaleNormal="50" zoomScalePageLayoutView="0" workbookViewId="0" topLeftCell="A1">
      <selection activeCell="R9" sqref="R9"/>
    </sheetView>
  </sheetViews>
  <sheetFormatPr defaultColWidth="11.421875" defaultRowHeight="12.75"/>
  <cols>
    <col min="1" max="1" width="4.140625" style="40" customWidth="1"/>
    <col min="2" max="2" width="32.140625" style="40" customWidth="1"/>
    <col min="3" max="3" width="25.57421875" style="40" customWidth="1"/>
    <col min="4" max="5" width="16.57421875" style="40" customWidth="1"/>
    <col min="6" max="6" width="27.00390625" style="40" customWidth="1"/>
    <col min="7" max="7" width="46.28125" style="40" customWidth="1"/>
    <col min="8" max="8" width="31.57421875" style="40" bestFit="1" customWidth="1"/>
    <col min="9" max="9" width="18.421875" style="65" customWidth="1"/>
    <col min="10" max="10" width="20.57421875" style="40" customWidth="1"/>
    <col min="11" max="11" width="7.8515625" style="40" customWidth="1"/>
    <col min="12" max="16" width="7.7109375" style="40" customWidth="1"/>
    <col min="17" max="17" width="4.28125" style="40" bestFit="1" customWidth="1"/>
    <col min="18" max="18" width="21.140625" style="40" customWidth="1"/>
    <col min="19" max="19" width="37.7109375" style="40" bestFit="1" customWidth="1"/>
    <col min="20" max="20" width="19.7109375" style="40" customWidth="1"/>
    <col min="21" max="16384" width="11.421875" style="40" customWidth="1"/>
  </cols>
  <sheetData>
    <row r="3" spans="1:20" ht="12.75">
      <c r="A3" s="139" t="s">
        <v>21</v>
      </c>
      <c r="B3" s="139"/>
      <c r="C3" s="139"/>
      <c r="D3" s="139"/>
      <c r="E3" s="139"/>
      <c r="F3" s="139"/>
      <c r="G3" s="139"/>
      <c r="H3" s="139"/>
      <c r="I3" s="139"/>
      <c r="J3" s="139"/>
      <c r="K3" s="139"/>
      <c r="L3" s="139"/>
      <c r="M3" s="139"/>
      <c r="N3" s="139"/>
      <c r="O3" s="139"/>
      <c r="P3" s="139"/>
      <c r="Q3" s="139"/>
      <c r="R3" s="139"/>
      <c r="S3" s="139"/>
      <c r="T3" s="139"/>
    </row>
    <row r="4" spans="1:20" ht="12.75">
      <c r="A4" s="140" t="s">
        <v>927</v>
      </c>
      <c r="B4" s="139"/>
      <c r="C4" s="139"/>
      <c r="D4" s="139"/>
      <c r="E4" s="139"/>
      <c r="F4" s="139"/>
      <c r="G4" s="139"/>
      <c r="H4" s="139"/>
      <c r="I4" s="139"/>
      <c r="J4" s="139"/>
      <c r="K4" s="139"/>
      <c r="L4" s="139"/>
      <c r="M4" s="139"/>
      <c r="N4" s="139"/>
      <c r="O4" s="139"/>
      <c r="P4" s="139"/>
      <c r="Q4" s="139"/>
      <c r="R4" s="139"/>
      <c r="S4" s="139"/>
      <c r="T4" s="139"/>
    </row>
    <row r="5" spans="1:20" ht="19.5" customHeight="1">
      <c r="A5" s="139" t="s">
        <v>77</v>
      </c>
      <c r="B5" s="139"/>
      <c r="C5" s="139"/>
      <c r="D5" s="139"/>
      <c r="E5" s="139"/>
      <c r="F5" s="139"/>
      <c r="G5" s="139"/>
      <c r="H5" s="139"/>
      <c r="I5" s="139"/>
      <c r="J5" s="139"/>
      <c r="K5" s="139"/>
      <c r="L5" s="139"/>
      <c r="M5" s="139"/>
      <c r="N5" s="139"/>
      <c r="O5" s="139"/>
      <c r="P5" s="139"/>
      <c r="Q5" s="139"/>
      <c r="R5" s="139"/>
      <c r="S5" s="139"/>
      <c r="T5" s="139"/>
    </row>
    <row r="6" spans="1:20" ht="19.5" customHeight="1">
      <c r="A6" s="139" t="s">
        <v>20</v>
      </c>
      <c r="B6" s="139"/>
      <c r="C6" s="139"/>
      <c r="D6" s="139"/>
      <c r="E6" s="139"/>
      <c r="F6" s="139"/>
      <c r="G6" s="139"/>
      <c r="H6" s="139"/>
      <c r="I6" s="139"/>
      <c r="J6" s="139"/>
      <c r="K6" s="139"/>
      <c r="L6" s="139"/>
      <c r="M6" s="139"/>
      <c r="N6" s="139"/>
      <c r="O6" s="139"/>
      <c r="P6" s="139"/>
      <c r="Q6" s="139"/>
      <c r="R6" s="139"/>
      <c r="S6" s="139"/>
      <c r="T6" s="139"/>
    </row>
    <row r="7" spans="10:20" ht="12.75">
      <c r="J7" s="141"/>
      <c r="K7" s="141"/>
      <c r="L7" s="141"/>
      <c r="M7" s="141"/>
      <c r="N7" s="141"/>
      <c r="O7" s="141"/>
      <c r="P7" s="141"/>
      <c r="Q7" s="141"/>
      <c r="S7" s="129"/>
      <c r="T7" s="129"/>
    </row>
    <row r="8" spans="1:20" ht="19.5" customHeight="1">
      <c r="A8" s="129" t="s">
        <v>928</v>
      </c>
      <c r="B8" s="129"/>
      <c r="C8" s="129"/>
      <c r="D8" s="129"/>
      <c r="E8" s="129"/>
      <c r="F8" s="129"/>
      <c r="G8" s="129"/>
      <c r="H8" s="129"/>
      <c r="I8" s="129"/>
      <c r="J8" s="129"/>
      <c r="P8" s="129"/>
      <c r="Q8" s="129"/>
      <c r="R8" s="41"/>
      <c r="S8" s="41"/>
      <c r="T8" s="41"/>
    </row>
    <row r="9" spans="1:20" ht="19.5" customHeight="1">
      <c r="A9" s="129" t="s">
        <v>929</v>
      </c>
      <c r="B9" s="129"/>
      <c r="C9" s="129"/>
      <c r="D9" s="129"/>
      <c r="E9" s="129"/>
      <c r="F9" s="129"/>
      <c r="G9" s="129"/>
      <c r="H9" s="129"/>
      <c r="I9" s="129"/>
      <c r="J9" s="129"/>
      <c r="P9" s="41"/>
      <c r="Q9" s="41"/>
      <c r="R9" s="41" t="s">
        <v>249</v>
      </c>
      <c r="S9" s="41"/>
      <c r="T9" s="41"/>
    </row>
    <row r="11" ht="13.5" thickBot="1"/>
    <row r="12" spans="1:20" ht="19.5" customHeight="1">
      <c r="A12" s="66" t="s">
        <v>0</v>
      </c>
      <c r="B12" s="67"/>
      <c r="C12" s="67"/>
      <c r="D12" s="67"/>
      <c r="E12" s="67"/>
      <c r="F12" s="136" t="s">
        <v>23</v>
      </c>
      <c r="G12" s="136"/>
      <c r="H12" s="136"/>
      <c r="I12" s="136"/>
      <c r="J12" s="136"/>
      <c r="K12" s="165"/>
      <c r="L12" s="165"/>
      <c r="M12" s="165"/>
      <c r="N12" s="165"/>
      <c r="O12" s="165"/>
      <c r="P12" s="165"/>
      <c r="Q12" s="165"/>
      <c r="R12" s="165"/>
      <c r="S12" s="165"/>
      <c r="T12" s="165"/>
    </row>
    <row r="13" spans="1:20" ht="19.5" customHeight="1">
      <c r="A13" s="68" t="s">
        <v>1</v>
      </c>
      <c r="B13" s="69"/>
      <c r="C13" s="69"/>
      <c r="D13" s="69"/>
      <c r="E13" s="69"/>
      <c r="F13" s="129" t="s">
        <v>182</v>
      </c>
      <c r="G13" s="129"/>
      <c r="H13" s="129"/>
      <c r="I13" s="129"/>
      <c r="J13" s="129"/>
      <c r="K13" s="142"/>
      <c r="L13" s="143"/>
      <c r="M13" s="143"/>
      <c r="N13" s="143"/>
      <c r="O13" s="143"/>
      <c r="P13" s="143"/>
      <c r="Q13" s="143"/>
      <c r="R13" s="144"/>
      <c r="S13" s="148"/>
      <c r="T13" s="149"/>
    </row>
    <row r="14" spans="1:20" ht="19.5" customHeight="1" thickBot="1">
      <c r="A14" s="70" t="s">
        <v>2</v>
      </c>
      <c r="B14" s="71"/>
      <c r="C14" s="71"/>
      <c r="D14" s="71"/>
      <c r="E14" s="71"/>
      <c r="F14" s="133" t="s">
        <v>250</v>
      </c>
      <c r="G14" s="133"/>
      <c r="H14" s="133"/>
      <c r="I14" s="133"/>
      <c r="J14" s="133"/>
      <c r="K14" s="145"/>
      <c r="L14" s="146"/>
      <c r="M14" s="146"/>
      <c r="N14" s="146"/>
      <c r="O14" s="146"/>
      <c r="P14" s="146"/>
      <c r="Q14" s="146"/>
      <c r="R14" s="147"/>
      <c r="S14" s="150"/>
      <c r="T14" s="151"/>
    </row>
    <row r="15" ht="13.5" thickBot="1"/>
    <row r="16" spans="1:20" ht="19.5" customHeight="1" thickBot="1">
      <c r="A16" s="152" t="s">
        <v>16</v>
      </c>
      <c r="B16" s="153"/>
      <c r="C16" s="153"/>
      <c r="D16" s="153"/>
      <c r="E16" s="153"/>
      <c r="F16" s="153"/>
      <c r="G16" s="153"/>
      <c r="H16" s="153"/>
      <c r="I16" s="153"/>
      <c r="J16" s="153"/>
      <c r="K16" s="154" t="s">
        <v>3</v>
      </c>
      <c r="L16" s="155"/>
      <c r="M16" s="155"/>
      <c r="N16" s="155"/>
      <c r="O16" s="155"/>
      <c r="P16" s="155"/>
      <c r="Q16" s="155"/>
      <c r="R16" s="156"/>
      <c r="S16" s="157" t="s">
        <v>17</v>
      </c>
      <c r="T16" s="130" t="s">
        <v>4</v>
      </c>
    </row>
    <row r="17" spans="1:20" ht="13.5" thickBot="1">
      <c r="A17" s="72"/>
      <c r="B17" s="23"/>
      <c r="C17" s="23"/>
      <c r="D17" s="23"/>
      <c r="E17" s="23"/>
      <c r="F17" s="23"/>
      <c r="G17" s="23"/>
      <c r="H17" s="23"/>
      <c r="I17" s="73"/>
      <c r="J17" s="23"/>
      <c r="K17" s="43"/>
      <c r="L17" s="23"/>
      <c r="M17" s="23"/>
      <c r="N17" s="23"/>
      <c r="O17" s="44" t="s">
        <v>15</v>
      </c>
      <c r="P17" s="44"/>
      <c r="Q17" s="23"/>
      <c r="R17" s="45"/>
      <c r="S17" s="158"/>
      <c r="T17" s="131"/>
    </row>
    <row r="18" spans="1:20" ht="90" customHeight="1" thickBot="1">
      <c r="A18" s="74" t="s">
        <v>5</v>
      </c>
      <c r="B18" s="75" t="s">
        <v>26</v>
      </c>
      <c r="C18" s="76" t="s">
        <v>79</v>
      </c>
      <c r="D18" s="77" t="s">
        <v>80</v>
      </c>
      <c r="E18" s="77" t="s">
        <v>84</v>
      </c>
      <c r="F18" s="78" t="s">
        <v>22</v>
      </c>
      <c r="G18" s="79" t="s">
        <v>55</v>
      </c>
      <c r="H18" s="80" t="s">
        <v>56</v>
      </c>
      <c r="I18" s="81" t="s">
        <v>57</v>
      </c>
      <c r="J18" s="82" t="s">
        <v>18</v>
      </c>
      <c r="K18" s="46" t="s">
        <v>6</v>
      </c>
      <c r="L18" s="47" t="s">
        <v>7</v>
      </c>
      <c r="M18" s="47" t="s">
        <v>8</v>
      </c>
      <c r="N18" s="47" t="s">
        <v>9</v>
      </c>
      <c r="O18" s="47" t="s">
        <v>10</v>
      </c>
      <c r="P18" s="47" t="s">
        <v>11</v>
      </c>
      <c r="Q18" s="47" t="s">
        <v>12</v>
      </c>
      <c r="R18" s="48" t="s">
        <v>13</v>
      </c>
      <c r="S18" s="159"/>
      <c r="T18" s="132"/>
    </row>
    <row r="19" spans="1:20" ht="42" customHeight="1" thickBot="1">
      <c r="A19" s="83"/>
      <c r="B19" s="31" t="s">
        <v>251</v>
      </c>
      <c r="C19" s="32" t="s">
        <v>252</v>
      </c>
      <c r="D19" s="33">
        <v>1</v>
      </c>
      <c r="E19" s="33">
        <v>0.8</v>
      </c>
      <c r="F19" s="20"/>
      <c r="G19" s="6"/>
      <c r="H19" s="6"/>
      <c r="I19" s="7"/>
      <c r="J19" s="5"/>
      <c r="K19" s="5"/>
      <c r="L19" s="5"/>
      <c r="M19" s="5"/>
      <c r="N19" s="5"/>
      <c r="O19" s="5"/>
      <c r="P19" s="5"/>
      <c r="Q19" s="8"/>
      <c r="R19" s="8"/>
      <c r="S19" s="9"/>
      <c r="T19" s="10"/>
    </row>
    <row r="20" spans="1:20" ht="24.75" customHeight="1" thickBot="1">
      <c r="A20" s="84"/>
      <c r="B20" s="14"/>
      <c r="C20" s="1"/>
      <c r="D20" s="1"/>
      <c r="E20" s="1"/>
      <c r="F20" s="32" t="s">
        <v>253</v>
      </c>
      <c r="G20" s="49" t="s">
        <v>767</v>
      </c>
      <c r="H20" s="32" t="s">
        <v>599</v>
      </c>
      <c r="I20" s="32">
        <v>1</v>
      </c>
      <c r="J20" s="1">
        <v>100</v>
      </c>
      <c r="K20" s="1"/>
      <c r="L20" s="1"/>
      <c r="M20" s="1"/>
      <c r="N20" s="1"/>
      <c r="O20" s="1"/>
      <c r="P20" s="1"/>
      <c r="Q20" s="1"/>
      <c r="R20" s="1"/>
      <c r="S20" s="11" t="s">
        <v>202</v>
      </c>
      <c r="T20" s="3"/>
    </row>
    <row r="21" spans="1:20" ht="24.75" customHeight="1" thickBot="1">
      <c r="A21" s="84"/>
      <c r="B21" s="14"/>
      <c r="C21" s="1"/>
      <c r="D21" s="1"/>
      <c r="E21" s="1"/>
      <c r="F21" s="32"/>
      <c r="G21" s="49" t="s">
        <v>768</v>
      </c>
      <c r="H21" s="32"/>
      <c r="I21" s="32"/>
      <c r="J21" s="1"/>
      <c r="K21" s="1"/>
      <c r="L21" s="1"/>
      <c r="M21" s="1"/>
      <c r="N21" s="1"/>
      <c r="O21" s="1"/>
      <c r="P21" s="1"/>
      <c r="Q21" s="1"/>
      <c r="R21" s="1"/>
      <c r="S21" s="11"/>
      <c r="T21" s="3"/>
    </row>
    <row r="22" spans="1:20" ht="24.75" customHeight="1" thickBot="1">
      <c r="A22" s="84"/>
      <c r="B22" s="14"/>
      <c r="C22" s="1"/>
      <c r="D22" s="1"/>
      <c r="E22" s="1"/>
      <c r="F22" s="32"/>
      <c r="G22" s="49" t="s">
        <v>769</v>
      </c>
      <c r="H22" s="32"/>
      <c r="I22" s="32"/>
      <c r="J22" s="1"/>
      <c r="K22" s="1"/>
      <c r="L22" s="1"/>
      <c r="M22" s="1"/>
      <c r="N22" s="1"/>
      <c r="O22" s="1"/>
      <c r="P22" s="1"/>
      <c r="Q22" s="1"/>
      <c r="R22" s="1"/>
      <c r="S22" s="11"/>
      <c r="T22" s="3"/>
    </row>
    <row r="23" spans="1:20" ht="24.75" customHeight="1" thickBot="1">
      <c r="A23" s="84"/>
      <c r="B23" s="14"/>
      <c r="C23" s="1"/>
      <c r="D23" s="1"/>
      <c r="E23" s="1"/>
      <c r="F23" s="32" t="s">
        <v>254</v>
      </c>
      <c r="G23" s="12" t="s">
        <v>853</v>
      </c>
      <c r="H23" s="32" t="s">
        <v>578</v>
      </c>
      <c r="I23" s="32">
        <v>12.5</v>
      </c>
      <c r="J23" s="1"/>
      <c r="K23" s="1"/>
      <c r="L23" s="1"/>
      <c r="M23" s="1"/>
      <c r="N23" s="1"/>
      <c r="O23" s="1"/>
      <c r="P23" s="1"/>
      <c r="Q23" s="1"/>
      <c r="R23" s="1"/>
      <c r="S23" s="12" t="s">
        <v>258</v>
      </c>
      <c r="T23" s="3"/>
    </row>
    <row r="24" spans="1:20" ht="24.75" customHeight="1" thickBot="1">
      <c r="A24" s="84"/>
      <c r="B24" s="14"/>
      <c r="C24" s="1"/>
      <c r="D24" s="1"/>
      <c r="E24" s="1"/>
      <c r="F24" s="32"/>
      <c r="G24" s="1"/>
      <c r="H24" s="32"/>
      <c r="I24" s="32"/>
      <c r="J24" s="1"/>
      <c r="K24" s="1"/>
      <c r="L24" s="1"/>
      <c r="M24" s="1"/>
      <c r="N24" s="1"/>
      <c r="O24" s="1"/>
      <c r="P24" s="1"/>
      <c r="Q24" s="1"/>
      <c r="R24" s="1"/>
      <c r="S24" s="12"/>
      <c r="T24" s="3"/>
    </row>
    <row r="25" spans="1:20" ht="24.75" customHeight="1" thickBot="1">
      <c r="A25" s="84"/>
      <c r="B25" s="14"/>
      <c r="C25" s="1"/>
      <c r="D25" s="1"/>
      <c r="E25" s="1"/>
      <c r="F25" s="32"/>
      <c r="G25" s="1"/>
      <c r="H25" s="32"/>
      <c r="I25" s="32"/>
      <c r="J25" s="1"/>
      <c r="K25" s="1"/>
      <c r="L25" s="1"/>
      <c r="M25" s="1"/>
      <c r="N25" s="1"/>
      <c r="O25" s="1"/>
      <c r="P25" s="1"/>
      <c r="Q25" s="1"/>
      <c r="R25" s="1"/>
      <c r="S25" s="12"/>
      <c r="T25" s="3"/>
    </row>
    <row r="26" spans="1:20" ht="24.75" customHeight="1" thickBot="1">
      <c r="A26" s="84"/>
      <c r="B26" s="14"/>
      <c r="C26" s="1"/>
      <c r="D26" s="1"/>
      <c r="E26" s="1"/>
      <c r="F26" s="32" t="s">
        <v>255</v>
      </c>
      <c r="G26" s="56" t="s">
        <v>898</v>
      </c>
      <c r="H26" s="32" t="s">
        <v>600</v>
      </c>
      <c r="I26" s="32">
        <v>25</v>
      </c>
      <c r="J26" s="1"/>
      <c r="K26" s="1"/>
      <c r="L26" s="1"/>
      <c r="M26" s="1"/>
      <c r="N26" s="1"/>
      <c r="O26" s="1"/>
      <c r="P26" s="1"/>
      <c r="Q26" s="1"/>
      <c r="R26" s="53">
        <v>1400000</v>
      </c>
      <c r="S26" s="11" t="s">
        <v>37</v>
      </c>
      <c r="T26" s="3"/>
    </row>
    <row r="27" spans="1:20" ht="24.75" customHeight="1" thickBot="1">
      <c r="A27" s="84"/>
      <c r="B27" s="14"/>
      <c r="C27" s="1"/>
      <c r="D27" s="1"/>
      <c r="E27" s="1"/>
      <c r="F27" s="32"/>
      <c r="G27" s="1"/>
      <c r="H27" s="32"/>
      <c r="I27" s="32"/>
      <c r="J27" s="1"/>
      <c r="K27" s="1"/>
      <c r="L27" s="1"/>
      <c r="M27" s="1"/>
      <c r="N27" s="1"/>
      <c r="O27" s="1"/>
      <c r="P27" s="1"/>
      <c r="Q27" s="1"/>
      <c r="R27" s="1"/>
      <c r="S27" s="11"/>
      <c r="T27" s="3"/>
    </row>
    <row r="28" spans="1:20" ht="24.75" customHeight="1" thickBot="1">
      <c r="A28" s="84"/>
      <c r="B28" s="14"/>
      <c r="C28" s="1"/>
      <c r="D28" s="1"/>
      <c r="E28" s="1"/>
      <c r="F28" s="32"/>
      <c r="G28" s="1"/>
      <c r="H28" s="32"/>
      <c r="I28" s="32"/>
      <c r="J28" s="1"/>
      <c r="K28" s="1"/>
      <c r="L28" s="1"/>
      <c r="M28" s="1"/>
      <c r="N28" s="1"/>
      <c r="O28" s="1"/>
      <c r="P28" s="1"/>
      <c r="Q28" s="1"/>
      <c r="R28" s="1"/>
      <c r="S28" s="11"/>
      <c r="T28" s="3"/>
    </row>
    <row r="29" spans="1:20" ht="24.75" customHeight="1" thickBot="1">
      <c r="A29" s="84"/>
      <c r="B29" s="14"/>
      <c r="C29" s="1"/>
      <c r="D29" s="1"/>
      <c r="E29" s="1"/>
      <c r="F29" s="32" t="s">
        <v>256</v>
      </c>
      <c r="G29" s="49" t="s">
        <v>770</v>
      </c>
      <c r="H29" s="32" t="s">
        <v>599</v>
      </c>
      <c r="I29" s="32">
        <v>1</v>
      </c>
      <c r="J29" s="1">
        <v>100</v>
      </c>
      <c r="K29" s="1"/>
      <c r="L29" s="1"/>
      <c r="M29" s="1"/>
      <c r="N29" s="1"/>
      <c r="O29" s="1"/>
      <c r="P29" s="1"/>
      <c r="Q29" s="1"/>
      <c r="R29" s="1"/>
      <c r="S29" s="11" t="s">
        <v>202</v>
      </c>
      <c r="T29" s="3"/>
    </row>
    <row r="30" spans="1:20" ht="24.75" customHeight="1" thickBot="1">
      <c r="A30" s="84"/>
      <c r="B30" s="14"/>
      <c r="C30" s="1"/>
      <c r="D30" s="1"/>
      <c r="E30" s="1"/>
      <c r="F30" s="32"/>
      <c r="G30" s="49" t="s">
        <v>771</v>
      </c>
      <c r="H30" s="32"/>
      <c r="I30" s="32"/>
      <c r="J30" s="1"/>
      <c r="K30" s="1"/>
      <c r="L30" s="1"/>
      <c r="M30" s="1"/>
      <c r="N30" s="1"/>
      <c r="O30" s="1"/>
      <c r="P30" s="1"/>
      <c r="Q30" s="1"/>
      <c r="R30" s="1"/>
      <c r="S30" s="11"/>
      <c r="T30" s="3"/>
    </row>
    <row r="31" spans="1:20" ht="24.75" customHeight="1" thickBot="1">
      <c r="A31" s="84"/>
      <c r="B31" s="14"/>
      <c r="C31" s="1"/>
      <c r="D31" s="1"/>
      <c r="E31" s="1"/>
      <c r="F31" s="32"/>
      <c r="G31" s="49" t="s">
        <v>772</v>
      </c>
      <c r="H31" s="32"/>
      <c r="I31" s="32"/>
      <c r="J31" s="1"/>
      <c r="K31" s="1"/>
      <c r="L31" s="1"/>
      <c r="M31" s="1"/>
      <c r="N31" s="1"/>
      <c r="O31" s="1"/>
      <c r="P31" s="1"/>
      <c r="Q31" s="1"/>
      <c r="R31" s="1"/>
      <c r="S31" s="11"/>
      <c r="T31" s="3"/>
    </row>
    <row r="32" spans="1:20" ht="24.75" customHeight="1" thickBot="1">
      <c r="A32" s="84"/>
      <c r="B32" s="14"/>
      <c r="C32" s="1"/>
      <c r="D32" s="1"/>
      <c r="E32" s="1"/>
      <c r="F32" s="32" t="s">
        <v>257</v>
      </c>
      <c r="G32" s="1"/>
      <c r="H32" s="32" t="s">
        <v>601</v>
      </c>
      <c r="I32" s="32">
        <v>0</v>
      </c>
      <c r="J32" s="1"/>
      <c r="K32" s="1"/>
      <c r="L32" s="1"/>
      <c r="M32" s="1"/>
      <c r="N32" s="1"/>
      <c r="O32" s="1"/>
      <c r="P32" s="1"/>
      <c r="Q32" s="1"/>
      <c r="R32" s="1"/>
      <c r="S32" s="12" t="s">
        <v>258</v>
      </c>
      <c r="T32" s="3"/>
    </row>
    <row r="33" spans="1:20" ht="24.75" customHeight="1" thickBot="1">
      <c r="A33" s="84"/>
      <c r="B33" s="14"/>
      <c r="C33" s="1"/>
      <c r="D33" s="1"/>
      <c r="E33" s="1"/>
      <c r="F33" s="32"/>
      <c r="G33" s="1"/>
      <c r="H33" s="32"/>
      <c r="I33" s="32"/>
      <c r="J33" s="1"/>
      <c r="K33" s="1"/>
      <c r="L33" s="1"/>
      <c r="M33" s="1"/>
      <c r="N33" s="1"/>
      <c r="O33" s="1"/>
      <c r="P33" s="1"/>
      <c r="Q33" s="1"/>
      <c r="R33" s="1"/>
      <c r="S33" s="12"/>
      <c r="T33" s="3"/>
    </row>
    <row r="34" spans="1:20" ht="24.75" customHeight="1" thickBot="1">
      <c r="A34" s="84"/>
      <c r="B34" s="14"/>
      <c r="C34" s="1"/>
      <c r="D34" s="1"/>
      <c r="E34" s="1"/>
      <c r="F34" s="32"/>
      <c r="G34" s="1"/>
      <c r="H34" s="32"/>
      <c r="I34" s="32"/>
      <c r="J34" s="1"/>
      <c r="K34" s="1"/>
      <c r="L34" s="1"/>
      <c r="M34" s="1"/>
      <c r="N34" s="1"/>
      <c r="O34" s="1"/>
      <c r="P34" s="1"/>
      <c r="Q34" s="1"/>
      <c r="R34" s="1"/>
      <c r="S34" s="11"/>
      <c r="T34" s="3"/>
    </row>
  </sheetData>
  <sheetProtection/>
  <mergeCells count="20">
    <mergeCell ref="F12:J12"/>
    <mergeCell ref="K12:R12"/>
    <mergeCell ref="S7:T7"/>
    <mergeCell ref="P8:Q8"/>
    <mergeCell ref="S12:T12"/>
    <mergeCell ref="F13:J13"/>
    <mergeCell ref="K13:R14"/>
    <mergeCell ref="S13:T14"/>
    <mergeCell ref="F14:J14"/>
    <mergeCell ref="J7:Q7"/>
    <mergeCell ref="A3:T3"/>
    <mergeCell ref="A4:T4"/>
    <mergeCell ref="A5:T5"/>
    <mergeCell ref="A6:T6"/>
    <mergeCell ref="A16:J16"/>
    <mergeCell ref="K16:R16"/>
    <mergeCell ref="S16:S18"/>
    <mergeCell ref="T16:T18"/>
    <mergeCell ref="A8:J8"/>
    <mergeCell ref="A9:J9"/>
  </mergeCells>
  <printOptions/>
  <pageMargins left="0.9902777777777778" right="0.7298611111111112" top="0.4902777777777778" bottom="0.7875" header="0.5118055555555556" footer="0.5118055555555556"/>
  <pageSetup horizontalDpi="300" verticalDpi="300" orientation="landscape" paperSize="14" scale="6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gob2003admin</dc:creator>
  <cp:keywords/>
  <dc:description/>
  <cp:lastModifiedBy>nohosala</cp:lastModifiedBy>
  <cp:lastPrinted>2008-06-19T20:37:23Z</cp:lastPrinted>
  <dcterms:created xsi:type="dcterms:W3CDTF">2005-01-05T14:33:37Z</dcterms:created>
  <dcterms:modified xsi:type="dcterms:W3CDTF">2013-04-11T20:01:02Z</dcterms:modified>
  <cp:category/>
  <cp:version/>
  <cp:contentType/>
  <cp:contentStatus/>
  <cp:revision>1</cp:revision>
</cp:coreProperties>
</file>