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480" windowHeight="6750" firstSheet="1" activeTab="4"/>
  </bookViews>
  <sheets>
    <sheet name="PLAN DE ACCION SOCIAL 2012" sheetId="1" state="hidden" r:id="rId1"/>
    <sheet name="PLAN DE ACCION MINERIA" sheetId="2" r:id="rId2"/>
    <sheet name="PLAN DE ACCION AMBIENTE " sheetId="3" r:id="rId3"/>
    <sheet name="PLAN DE ACCION GANADERIA PISC" sheetId="4" r:id="rId4"/>
    <sheet name="PLAN DE ACCION AGROPECUARIO" sheetId="5" r:id="rId5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<sst xmlns="http://schemas.openxmlformats.org/spreadsheetml/2006/main" count="410" uniqueCount="100">
  <si>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</si>
  <si>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</si>
  <si>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</si>
  <si>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</si>
  <si>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</si>
  <si>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</si>
  <si>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</si>
  <si>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</si>
  <si>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</si>
  <si>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</si>
  <si>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</si>
  <si>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</si>
  <si>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</si>
  <si>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</si>
  <si>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</si>
  <si>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</si>
  <si>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</si>
  <si>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>META DE PRODUCTO 3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</si>
  <si>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</si>
  <si>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</si>
  <si>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</si>
  <si>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</si>
  <si>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</si>
  <si>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</si>
  <si>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</si>
  <si>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</si>
  <si>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</si>
  <si>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</si>
  <si>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</si>
  <si>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</si>
  <si>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</si>
  <si>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</si>
  <si>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</si>
  <si>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</si>
  <si>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</si>
  <si>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</si>
  <si>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r>
      <t>PROGRAMA</t>
    </r>
    <r>
      <rPr>
        <b/>
        <sz val="8"/>
        <rFont val="Arial"/>
        <family val="2"/>
      </rPr>
      <t>:                       EDUCACION CON CALIDAD Y PROSPERIDAD</t>
    </r>
  </si>
  <si>
    <t>SECTOR : DESARROLLO SOCIAL</t>
  </si>
  <si>
    <t>COMPONENTE DE EFICACIA - PLAN DE ACCIÒN - VIGENCIA  2012</t>
  </si>
  <si>
    <t>PLAN DE DESARROLLO: "PROSPERIDAD Y SEGURIDAD ALIMENTARIA" 2012-2015</t>
  </si>
  <si>
    <t>NOMBRE  -  Secretario de Desarrollo Social.</t>
  </si>
  <si>
    <t>LINA MARCELA RODRIGUEZ ROMERO</t>
  </si>
  <si>
    <t>OBJETIVO DEL EJE / DIMENSIÓN: Forjar y construir mejores capacidades y oportunidades para nuestra gente; acorde al ciclo vital, necesidades y potencialidades con especial énfasis en la infancia y la adolescencia. El eje Social lo constituyen diferentes programas en materia de educación, salud, promoción social, cultura, deportes-recreación y vivienda.</t>
  </si>
  <si>
    <t>Numero de niños y jovenes en condiciones de vulnerabilidad que reciben el servicio.</t>
  </si>
  <si>
    <t>META  VIGENCIA(2012)</t>
  </si>
  <si>
    <r>
      <t>OBJETIVOS</t>
    </r>
    <r>
      <rPr>
        <sz val="9"/>
        <rFont val="Arial"/>
        <family val="2"/>
      </rPr>
      <t xml:space="preserve">:         1. Aumentar   la cobertura bruta en educación básica (preescolar, básica primaria, básica secundaria) durante el cuatrienio y Disminuir la tasa de deserción escolar durante el cuatrienio                     </t>
    </r>
  </si>
  <si>
    <t>EJE:  SOCIAL (GACHALA FUTURISTA Y EMPRENDEDORA)</t>
  </si>
  <si>
    <t>PRESTACION DEL SERVICIO DEL TRANSPORTE A LA POBLACION ESCOLARIZADA A TRAVES DE CONVENIOS CON LA SECRETARIA DE EDUCACION DE CUNDINAMARCA.</t>
  </si>
  <si>
    <t>GARANTIZAR EL MANTENIMIENTO, ADECUACION Y CONSTRUCCION DE LA INFRAESTRUCTURA EDUCATIVA.</t>
  </si>
  <si>
    <t>PRESTACION DE SERVICIO DE RESTAURANTE ESCOLAR A LOS ESTUDIANTES EN ASOCIO CON EL ICBF.</t>
  </si>
  <si>
    <t>Pago del servicio de transporte a los estudiantes del area urbana y rural del municipio.</t>
  </si>
  <si>
    <t>Numero</t>
  </si>
  <si>
    <t>544 niños y niñas que reciben el servicio de transporte en el Municipio de Gachala.</t>
  </si>
  <si>
    <t>Numero de niños y niñas que reciben el servicio.</t>
  </si>
  <si>
    <t>Ingresar niños y jovenes en condiciones de vulnerabilidad al sistema educativo.</t>
  </si>
  <si>
    <t>Prestar el servio de restaurante escolar a partir  de convenios con las entidades responsables a nivel nacional.</t>
  </si>
  <si>
    <t>Numero de instituciones mejoradas.</t>
  </si>
  <si>
    <t>Numero de niños que reciben el servicio.</t>
  </si>
  <si>
    <t>Numero de proyectos implementados</t>
  </si>
  <si>
    <t>Numeros de sistemas tecnologicos establecidos</t>
  </si>
  <si>
    <t>Numero de bienes y servicos ambientales generados</t>
  </si>
  <si>
    <t>Numero de empresas o explotaciones minera apoyadas y fortalecidas en procesos de restauracion ambeintal y desarrollo minero.</t>
  </si>
  <si>
    <t>EJE:  II ECONÓMICO: GACHALA INVIERTE PARA EL FUTURO</t>
  </si>
  <si>
    <t>SECTOR : MINERIA</t>
  </si>
  <si>
    <t>OBJETIVO DEL EJE / DIMENSIÓN: Dinamizar el potencial de Desarrollo de Gachalá como polo regional, agro  Eco Turístico y de servicios ambientales.</t>
  </si>
  <si>
    <r>
      <t>PROGRAMA</t>
    </r>
    <r>
      <rPr>
        <b/>
        <sz val="8"/>
        <rFont val="Arial"/>
        <family val="2"/>
      </rPr>
      <t xml:space="preserve">:                   EL AGRO MOTOR DE  LA SEGURIDAD ALIMENTARIA </t>
    </r>
  </si>
  <si>
    <r>
      <t>OBJETIVOS</t>
    </r>
    <r>
      <rPr>
        <sz val="9"/>
        <rFont val="Arial"/>
        <family val="2"/>
      </rPr>
      <t>:         CONTROLAR Y PREVENIR LA MINERÍA ILEGAL</t>
    </r>
  </si>
  <si>
    <t>SECRETARIO DE DESARROLLO ECONOMICO, COMUNITARIO Y AMBIENTAL</t>
  </si>
  <si>
    <t>NOMBRE  -  Secretario de Desarrollo Economico.</t>
  </si>
  <si>
    <t>Andres Felipe Garzon Chavarro</t>
  </si>
  <si>
    <t>AD</t>
  </si>
  <si>
    <t>INFORME</t>
  </si>
  <si>
    <t>CORPOGUAVIO, INGEOMINAS</t>
  </si>
  <si>
    <t>ALCALDIA MUNICIPAL</t>
  </si>
  <si>
    <t>POR UNA MINERÍA RESPONSABLE.</t>
  </si>
  <si>
    <t>Gestionar la Realización de talleres de sensibilización del sector minero.   En la prevención, vigilancia y control de riesgos profesionales.</t>
  </si>
  <si>
    <t>Realizar 2 talleres decontrol y  prevencion del riesgo en la mineria.</t>
  </si>
  <si>
    <t>Numero de talleres realizados</t>
  </si>
  <si>
    <t>MINERÍA LEGAL</t>
  </si>
  <si>
    <t>Apoyar   los procesos de  Legalización  y ordenamiento minero a través de la realización de (foros , conferencias y Asesorías)</t>
  </si>
  <si>
    <t>realizar 2 asesorias y/o conferencias</t>
  </si>
  <si>
    <t>Numero de asesorias y/o talleres.</t>
  </si>
  <si>
    <t>SECTOR : MEDIO AMBIENTE</t>
  </si>
  <si>
    <t>Mujeres /Hombres</t>
  </si>
  <si>
    <t>SECTOR : Ganadero y  Piscícola</t>
  </si>
  <si>
    <r>
      <t>OBJETIVOS</t>
    </r>
    <r>
      <rPr>
        <sz val="9"/>
        <rFont val="Arial"/>
        <family val="2"/>
      </rPr>
      <t>:         1) INCREMENTAR LA COMPETITIVIDAD DE LA PRODUCCIÓN AGROPECUARIA DURANTE EL CUATRIENIO. 2) REDUCIR LA POBREZA EN EL CUATRENIO</t>
    </r>
  </si>
  <si>
    <r>
      <t>OBJETIVOS</t>
    </r>
    <r>
      <rPr>
        <sz val="9"/>
        <rFont val="Arial"/>
        <family val="2"/>
      </rPr>
      <t>:         1) INCREMENTAR LA COMPETITIVIDAD DE LA PRODUCCIÓN AGROPECUARIA DURANTE EL CUATRIENIO. 2) REDUCIR LA POBREZA RURAL DURANTE EL CUATRIENIO</t>
    </r>
  </si>
  <si>
    <t>COMPONENTE DE EFICACIA - PLAN DE ACCIÒN - VIGENCIA  2013</t>
  </si>
  <si>
    <t>META  VIGENCIA(2013)</t>
  </si>
  <si>
    <t>META  VIGENCIA(2013</t>
  </si>
  <si>
    <r>
      <t>OBJETIVOS</t>
    </r>
    <r>
      <rPr>
        <sz val="9"/>
        <rFont val="Arial"/>
        <family val="2"/>
      </rPr>
      <t>:        GARANTIZAR LA CONSERVACIÓN DE LOS ECOSISTEMAS, LA BIODIVERSIDAD, SUS SERVICIOS ECOSITÉMICOS Y LOS PROCESOS HIDROLÓGICOS DE LOS QUE DEPENDE LA OFERTA DE AGUA.</t>
    </r>
  </si>
  <si>
    <t>MEDIO AMBIENTE</t>
  </si>
  <si>
    <t>Generar la prestacion de 10 servicios y  bienes ambientales</t>
  </si>
  <si>
    <t>Protección, recuperación, concervacion de cosistemas estrategicos para la conservación del recurso hídrico, efectuar convenios con entidades estatales con el propósito de adquirir áreas de interes hidrica y reducir la vulnerabilidad al cambio climático y aprovechar las oportunidades que se deriven del marco internacional.</t>
  </si>
  <si>
    <t>GANADERO Y PISCÍCOLA</t>
  </si>
  <si>
    <t>Asistencia tecnica directa rural, Aumentar la productividad con la realización de la Feria Ganadera Comercial y Feria Decembrina, asesoría tecnológica con diferentes entidades (Banco Agrario) y organismos a través del Municipio.</t>
  </si>
  <si>
    <t>Estableser 4 sistemas tecnologicos para mejorar los ingresos economicos de los productores pecuarios</t>
  </si>
  <si>
    <t>Implementar 4 proyectos agropecuarios productivos</t>
  </si>
  <si>
    <t>AGROPECUARIO</t>
  </si>
  <si>
    <t>establcimiento de 20 hectáreas de café, apoyar los cultivos de frijol, caña, huertas caseras y de mas cultivos promisorios, realizar mejoramientos de las infraestructuras agropecuariarias, apoyar el ecoturismo, la JDA, el Fondo Agropecuario y efectuar convenios plan con entidades publicas y/o privadas.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</si>
</sst>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_ ;_ * \-#,##0_ ;_ * &quot;-&quot;_ ;_ @_ "/>
    <numFmt numFmtId="179" formatCode="_ * #,##0.00_ ;_ * \-#,##0.00_ ;_ * &quot;-&quot;??_ ;_ @_ "/>
    <numFmt numFmtId="180" formatCode="_(* #,##0_);_(* \(#,##0\);_(* &quot;-&quot;??_);_(@_)"/>
    <numFmt numFmtId="181" formatCode="0.000"/>
    <numFmt numFmtId="182" formatCode="#,##0.000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"/>
    <numFmt numFmtId="189" formatCode="&quot;$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178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12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12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13" xfId="0" applyFont="1" applyFill="1" applyBorder="1" applyAlignment="1">
      <alignment horizontal="center" vertical="center" wrapText="1"/>
    </xf>
    <xf numFmtId="3" fontId="7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18" borderId="14" xfId="0" applyNumberFormat="1" applyFont="1" applyFill="1" applyBorder="1" applyAlignment="1">
      <alignment horizontal="center" vertical="center" textRotation="90"/>
    </xf>
    <xf numFmtId="0" fontId="7" fillId="18" borderId="14" xfId="0" applyFont="1" applyFill="1" applyBorder="1" applyAlignment="1">
      <alignment horizontal="center" vertical="center" textRotation="90"/>
    </xf>
    <xf numFmtId="3" fontId="7" fillId="34" borderId="13" xfId="0" applyNumberFormat="1" applyFont="1" applyFill="1" applyBorder="1" applyAlignment="1">
      <alignment horizontal="center" vertical="center" textRotation="90"/>
    </xf>
    <xf numFmtId="3" fontId="7" fillId="34" borderId="14" xfId="0" applyNumberFormat="1" applyFont="1" applyFill="1" applyBorder="1" applyAlignment="1">
      <alignment horizontal="center" vertical="center" textRotation="90"/>
    </xf>
    <xf numFmtId="3" fontId="7" fillId="34" borderId="15" xfId="0" applyNumberFormat="1" applyFont="1" applyFill="1" applyBorder="1" applyAlignment="1">
      <alignment horizontal="center" vertical="center" textRotation="90"/>
    </xf>
    <xf numFmtId="0" fontId="7" fillId="35" borderId="16" xfId="0" applyFont="1" applyFill="1" applyBorder="1" applyAlignment="1">
      <alignment horizontal="center" vertical="center" textRotation="90"/>
    </xf>
    <xf numFmtId="0" fontId="7" fillId="35" borderId="14" xfId="0" applyFont="1" applyFill="1" applyBorder="1" applyAlignment="1">
      <alignment horizontal="center" vertical="center" textRotation="90"/>
    </xf>
    <xf numFmtId="0" fontId="7" fillId="35" borderId="15" xfId="0" applyFont="1" applyFill="1" applyBorder="1" applyAlignment="1">
      <alignment horizontal="center" vertical="center" textRotation="90" wrapText="1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3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vertical="center" wrapText="1"/>
    </xf>
    <xf numFmtId="0" fontId="7" fillId="38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center" vertical="center" textRotation="90" wrapText="1"/>
    </xf>
    <xf numFmtId="180" fontId="7" fillId="40" borderId="22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1" xfId="0" applyNumberFormat="1" applyFont="1" applyFill="1" applyBorder="1" applyAlignment="1" applyProtection="1">
      <alignment horizontal="center" vertical="center" textRotation="90" wrapText="1"/>
      <protection locked="0"/>
    </xf>
    <xf numFmtId="180" fontId="7" fillId="0" borderId="23" xfId="48" applyNumberFormat="1" applyFont="1" applyBorder="1" applyAlignment="1">
      <alignment horizontal="center" textRotation="90"/>
    </xf>
    <xf numFmtId="3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8" borderId="21" xfId="0" applyFont="1" applyFill="1" applyBorder="1" applyAlignment="1" applyProtection="1">
      <alignment horizontal="center" vertical="center" textRotation="90" wrapText="1"/>
      <protection locked="0"/>
    </xf>
    <xf numFmtId="0" fontId="14" fillId="0" borderId="24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180" fontId="7" fillId="40" borderId="26" xfId="48" applyNumberFormat="1" applyFont="1" applyFill="1" applyBorder="1" applyAlignment="1">
      <alignment horizontal="center" textRotation="90"/>
    </xf>
    <xf numFmtId="180" fontId="7" fillId="40" borderId="21" xfId="48" applyNumberFormat="1" applyFont="1" applyFill="1" applyBorder="1" applyAlignment="1" applyProtection="1">
      <alignment horizontal="center" vertical="center" textRotation="90" wrapText="1"/>
      <protection locked="0"/>
    </xf>
    <xf numFmtId="0" fontId="7" fillId="38" borderId="21" xfId="0" applyFont="1" applyFill="1" applyBorder="1" applyAlignment="1">
      <alignment horizontal="center" vertical="center" wrapText="1"/>
    </xf>
    <xf numFmtId="180" fontId="7" fillId="0" borderId="21" xfId="48" applyNumberFormat="1" applyFont="1" applyBorder="1" applyAlignment="1">
      <alignment horizontal="center" textRotation="90"/>
    </xf>
    <xf numFmtId="0" fontId="7" fillId="38" borderId="21" xfId="0" applyFont="1" applyFill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left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39" borderId="28" xfId="0" applyFont="1" applyFill="1" applyBorder="1" applyAlignment="1">
      <alignment horizontal="center" vertical="center" textRotation="90" wrapText="1"/>
    </xf>
    <xf numFmtId="180" fontId="7" fillId="40" borderId="29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8" xfId="0" applyNumberFormat="1" applyFont="1" applyFill="1" applyBorder="1" applyAlignment="1" applyProtection="1">
      <alignment horizontal="center" vertical="center" textRotation="90" wrapText="1"/>
      <protection locked="0"/>
    </xf>
    <xf numFmtId="180" fontId="7" fillId="0" borderId="28" xfId="48" applyNumberFormat="1" applyFont="1" applyBorder="1" applyAlignment="1">
      <alignment horizontal="center" textRotation="90"/>
    </xf>
    <xf numFmtId="3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8" borderId="28" xfId="0" applyFont="1" applyFill="1" applyBorder="1" applyAlignment="1">
      <alignment horizontal="center" vertical="center" textRotation="90" wrapText="1"/>
    </xf>
    <xf numFmtId="3" fontId="7" fillId="36" borderId="18" xfId="0" applyNumberFormat="1" applyFont="1" applyFill="1" applyBorder="1" applyAlignment="1">
      <alignment horizontal="center" vertical="center" textRotation="90" wrapText="1"/>
    </xf>
    <xf numFmtId="0" fontId="8" fillId="36" borderId="18" xfId="0" applyFont="1" applyFill="1" applyBorder="1" applyAlignment="1" applyProtection="1">
      <alignment horizontal="center" vertical="center" textRotation="90" wrapText="1"/>
      <protection locked="0"/>
    </xf>
    <xf numFmtId="0" fontId="8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>
      <alignment horizontal="left" vertical="center" wrapText="1"/>
    </xf>
    <xf numFmtId="0" fontId="7" fillId="41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textRotation="90" wrapText="1"/>
    </xf>
    <xf numFmtId="3" fontId="7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1" xfId="0" applyFont="1" applyFill="1" applyBorder="1" applyAlignment="1" applyProtection="1">
      <alignment horizontal="center" vertical="center" textRotation="90" wrapText="1"/>
      <protection locked="0"/>
    </xf>
    <xf numFmtId="0" fontId="7" fillId="41" borderId="21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left" vertical="center" wrapText="1"/>
    </xf>
    <xf numFmtId="0" fontId="7" fillId="41" borderId="2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textRotation="90" wrapText="1"/>
    </xf>
    <xf numFmtId="3" fontId="7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8" xfId="0" applyFont="1" applyFill="1" applyBorder="1" applyAlignment="1">
      <alignment horizontal="center" vertical="center" textRotation="90" wrapText="1"/>
    </xf>
    <xf numFmtId="0" fontId="0" fillId="42" borderId="0" xfId="0" applyFill="1" applyAlignment="1">
      <alignment/>
    </xf>
    <xf numFmtId="3" fontId="7" fillId="36" borderId="18" xfId="0" applyNumberFormat="1" applyFont="1" applyFill="1" applyBorder="1" applyAlignment="1">
      <alignment vertical="center" textRotation="90" wrapText="1"/>
    </xf>
    <xf numFmtId="3" fontId="7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textRotation="90" wrapText="1"/>
    </xf>
    <xf numFmtId="3" fontId="7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4" xfId="0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7" xfId="0" applyFont="1" applyFill="1" applyBorder="1" applyAlignment="1" applyProtection="1">
      <alignment horizontal="center" vertical="center" wrapText="1"/>
      <protection locked="0"/>
    </xf>
    <xf numFmtId="0" fontId="7" fillId="41" borderId="28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12" fillId="42" borderId="12" xfId="0" applyNumberFormat="1" applyFont="1" applyFill="1" applyBorder="1" applyAlignment="1" applyProtection="1">
      <alignment horizontal="center" vertical="center" textRotation="90" wrapText="1"/>
      <protection/>
    </xf>
    <xf numFmtId="3" fontId="12" fillId="42" borderId="31" xfId="0" applyNumberFormat="1" applyFont="1" applyFill="1" applyBorder="1" applyAlignment="1" applyProtection="1">
      <alignment horizontal="center" vertical="center" textRotation="90" wrapText="1"/>
      <protection/>
    </xf>
    <xf numFmtId="0" fontId="7" fillId="39" borderId="32" xfId="0" applyFont="1" applyFill="1" applyBorder="1" applyAlignment="1">
      <alignment horizontal="center" vertical="center" wrapText="1"/>
    </xf>
    <xf numFmtId="0" fontId="7" fillId="39" borderId="33" xfId="0" applyFont="1" applyFill="1" applyBorder="1" applyAlignment="1">
      <alignment horizontal="center" vertical="center" wrapText="1"/>
    </xf>
    <xf numFmtId="0" fontId="7" fillId="39" borderId="34" xfId="0" applyFont="1" applyFill="1" applyBorder="1" applyAlignment="1">
      <alignment horizontal="center" vertical="center" wrapText="1"/>
    </xf>
    <xf numFmtId="0" fontId="7" fillId="39" borderId="35" xfId="0" applyFont="1" applyFill="1" applyBorder="1" applyAlignment="1">
      <alignment horizontal="center" vertical="center" wrapText="1"/>
    </xf>
    <xf numFmtId="0" fontId="7" fillId="39" borderId="36" xfId="0" applyFont="1" applyFill="1" applyBorder="1" applyAlignment="1">
      <alignment horizontal="center" vertical="center" wrapText="1"/>
    </xf>
    <xf numFmtId="3" fontId="7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15" xfId="0" applyFont="1" applyFill="1" applyBorder="1" applyAlignment="1">
      <alignment horizontal="center" vertical="center" textRotation="90"/>
    </xf>
    <xf numFmtId="178" fontId="8" fillId="36" borderId="37" xfId="0" applyNumberFormat="1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textRotation="90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 applyProtection="1">
      <alignment horizontal="center" vertical="center" textRotation="90" wrapText="1"/>
      <protection locked="0"/>
    </xf>
    <xf numFmtId="0" fontId="8" fillId="36" borderId="15" xfId="0" applyFont="1" applyFill="1" applyBorder="1" applyAlignment="1" applyProtection="1">
      <alignment horizontal="center" vertical="center" textRotation="90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188" fontId="7" fillId="18" borderId="14" xfId="0" applyNumberFormat="1" applyFont="1" applyFill="1" applyBorder="1" applyAlignment="1">
      <alignment horizontal="center" vertical="center" textRotation="90"/>
    </xf>
    <xf numFmtId="0" fontId="7" fillId="35" borderId="14" xfId="0" applyFont="1" applyFill="1" applyBorder="1" applyAlignment="1">
      <alignment horizontal="center" vertical="center" textRotation="90" wrapText="1"/>
    </xf>
    <xf numFmtId="0" fontId="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189" fontId="7" fillId="38" borderId="21" xfId="0" applyNumberFormat="1" applyFont="1" applyFill="1" applyBorder="1" applyAlignment="1" applyProtection="1">
      <alignment horizontal="center" vertical="center" textRotation="90" wrapText="1"/>
      <protection locked="0"/>
    </xf>
    <xf numFmtId="189" fontId="7" fillId="38" borderId="21" xfId="0" applyNumberFormat="1" applyFont="1" applyFill="1" applyBorder="1" applyAlignment="1">
      <alignment horizontal="center" vertical="center" textRotation="90" wrapText="1"/>
    </xf>
    <xf numFmtId="189" fontId="7" fillId="38" borderId="28" xfId="0" applyNumberFormat="1" applyFont="1" applyFill="1" applyBorder="1" applyAlignment="1">
      <alignment horizontal="center" vertical="center" textRotation="90" wrapText="1"/>
    </xf>
    <xf numFmtId="178" fontId="8" fillId="18" borderId="37" xfId="0" applyNumberFormat="1" applyFont="1" applyFill="1" applyBorder="1" applyAlignment="1">
      <alignment horizontal="center" vertical="center" wrapText="1"/>
    </xf>
    <xf numFmtId="178" fontId="8" fillId="18" borderId="38" xfId="0" applyNumberFormat="1" applyFont="1" applyFill="1" applyBorder="1" applyAlignment="1">
      <alignment horizontal="center" vertical="center" wrapText="1"/>
    </xf>
    <xf numFmtId="178" fontId="8" fillId="18" borderId="39" xfId="0" applyNumberFormat="1" applyFont="1" applyFill="1" applyBorder="1" applyAlignment="1">
      <alignment horizontal="center" vertical="center" wrapText="1"/>
    </xf>
    <xf numFmtId="178" fontId="8" fillId="18" borderId="40" xfId="0" applyNumberFormat="1" applyFont="1" applyFill="1" applyBorder="1" applyAlignment="1">
      <alignment horizontal="center" vertical="center" wrapText="1"/>
    </xf>
    <xf numFmtId="3" fontId="7" fillId="18" borderId="41" xfId="0" applyNumberFormat="1" applyFont="1" applyFill="1" applyBorder="1" applyAlignment="1">
      <alignment horizontal="center" vertical="center" wrapText="1"/>
    </xf>
    <xf numFmtId="3" fontId="7" fillId="18" borderId="42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textRotation="90" wrapText="1"/>
      <protection locked="0"/>
    </xf>
    <xf numFmtId="0" fontId="13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7" fillId="39" borderId="45" xfId="0" applyFont="1" applyFill="1" applyBorder="1" applyAlignment="1">
      <alignment horizontal="center" vertical="center"/>
    </xf>
    <xf numFmtId="0" fontId="7" fillId="39" borderId="40" xfId="0" applyFont="1" applyFill="1" applyBorder="1" applyAlignment="1">
      <alignment horizontal="center" vertical="center"/>
    </xf>
    <xf numFmtId="0" fontId="7" fillId="39" borderId="46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 wrapText="1"/>
    </xf>
    <xf numFmtId="0" fontId="7" fillId="39" borderId="47" xfId="0" applyFont="1" applyFill="1" applyBorder="1" applyAlignment="1">
      <alignment horizontal="center" vertical="center" wrapText="1"/>
    </xf>
    <xf numFmtId="0" fontId="7" fillId="39" borderId="4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3" fontId="7" fillId="0" borderId="19" xfId="0" applyNumberFormat="1" applyFont="1" applyFill="1" applyBorder="1" applyAlignment="1">
      <alignment horizontal="center" vertical="center" textRotation="90" wrapText="1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43" xfId="0" applyFont="1" applyFill="1" applyBorder="1" applyAlignment="1" applyProtection="1">
      <alignment horizontal="center" vertical="center" textRotation="90" wrapText="1"/>
      <protection locked="0"/>
    </xf>
    <xf numFmtId="0" fontId="7" fillId="0" borderId="44" xfId="0" applyFont="1" applyFill="1" applyBorder="1" applyAlignment="1" applyProtection="1">
      <alignment horizontal="center" vertical="center" textRotation="90" wrapText="1"/>
      <protection locked="0"/>
    </xf>
    <xf numFmtId="3" fontId="7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9" borderId="21" xfId="0" applyFont="1" applyFill="1" applyBorder="1" applyAlignment="1" applyProtection="1">
      <alignment horizontal="center" vertical="center" textRotation="90" wrapText="1"/>
      <protection locked="0"/>
    </xf>
    <xf numFmtId="0" fontId="7" fillId="39" borderId="28" xfId="0" applyFont="1" applyFill="1" applyBorder="1" applyAlignment="1" applyProtection="1">
      <alignment horizontal="center" vertical="center" textRotation="90" wrapText="1"/>
      <protection locked="0"/>
    </xf>
    <xf numFmtId="0" fontId="7" fillId="39" borderId="43" xfId="0" applyFont="1" applyFill="1" applyBorder="1" applyAlignment="1">
      <alignment horizontal="center" vertical="center" textRotation="90" wrapText="1"/>
    </xf>
    <xf numFmtId="0" fontId="7" fillId="39" borderId="44" xfId="0" applyFont="1" applyFill="1" applyBorder="1" applyAlignment="1">
      <alignment horizontal="center" vertical="center" textRotation="90" wrapText="1"/>
    </xf>
    <xf numFmtId="0" fontId="7" fillId="39" borderId="22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5" fillId="0" borderId="5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7" fillId="39" borderId="25" xfId="0" applyNumberFormat="1" applyFont="1" applyFill="1" applyBorder="1" applyAlignment="1">
      <alignment horizontal="center" vertical="center" textRotation="90" wrapText="1"/>
    </xf>
    <xf numFmtId="3" fontId="7" fillId="39" borderId="27" xfId="0" applyNumberFormat="1" applyFont="1" applyFill="1" applyBorder="1" applyAlignment="1">
      <alignment horizontal="center" vertical="center" textRotation="90" wrapText="1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3" fontId="11" fillId="34" borderId="55" xfId="0" applyNumberFormat="1" applyFont="1" applyFill="1" applyBorder="1" applyAlignment="1" applyProtection="1">
      <alignment horizontal="center" vertical="center" wrapText="1"/>
      <protection/>
    </xf>
    <xf numFmtId="3" fontId="11" fillId="34" borderId="56" xfId="0" applyNumberFormat="1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textRotation="90" wrapText="1"/>
      <protection/>
    </xf>
    <xf numFmtId="0" fontId="7" fillId="35" borderId="25" xfId="0" applyFont="1" applyFill="1" applyBorder="1" applyAlignment="1" applyProtection="1">
      <alignment horizontal="center" vertical="center" textRotation="90" wrapText="1"/>
      <protection/>
    </xf>
    <xf numFmtId="10" fontId="7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7" fillId="35" borderId="25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9" xfId="0" applyFont="1" applyFill="1" applyBorder="1" applyAlignment="1" applyProtection="1">
      <alignment horizontal="center" vertical="center" textRotation="90" wrapText="1"/>
      <protection/>
    </xf>
    <xf numFmtId="0" fontId="7" fillId="35" borderId="50" xfId="0" applyFont="1" applyFill="1" applyBorder="1" applyAlignment="1" applyProtection="1">
      <alignment horizontal="center" vertical="center" textRotation="90" wrapText="1"/>
      <protection/>
    </xf>
    <xf numFmtId="3" fontId="11" fillId="34" borderId="57" xfId="0" applyNumberFormat="1" applyFont="1" applyFill="1" applyBorder="1" applyAlignment="1" applyProtection="1">
      <alignment horizontal="center" vertical="center" wrapText="1"/>
      <protection/>
    </xf>
    <xf numFmtId="3" fontId="7" fillId="35" borderId="32" xfId="0" applyNumberFormat="1" applyFont="1" applyFill="1" applyBorder="1" applyAlignment="1" applyProtection="1">
      <alignment horizontal="center" vertical="center" textRotation="90" wrapText="1"/>
      <protection/>
    </xf>
    <xf numFmtId="3" fontId="7" fillId="35" borderId="33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58" xfId="0" applyFont="1" applyFill="1" applyBorder="1" applyAlignment="1" applyProtection="1">
      <alignment horizontal="left" vertical="center" wrapText="1"/>
      <protection locked="0"/>
    </xf>
    <xf numFmtId="0" fontId="8" fillId="33" borderId="59" xfId="0" applyFont="1" applyFill="1" applyBorder="1" applyAlignment="1" applyProtection="1">
      <alignment horizontal="left" vertical="center" wrapText="1"/>
      <protection locked="0"/>
    </xf>
    <xf numFmtId="0" fontId="8" fillId="33" borderId="60" xfId="0" applyFont="1" applyFill="1" applyBorder="1" applyAlignment="1" applyProtection="1">
      <alignment horizontal="left" vertical="center" wrapText="1"/>
      <protection locked="0"/>
    </xf>
    <xf numFmtId="0" fontId="7" fillId="33" borderId="59" xfId="0" applyFont="1" applyFill="1" applyBorder="1" applyAlignment="1" applyProtection="1">
      <alignment horizontal="left" vertical="center" wrapText="1"/>
      <protection locked="0"/>
    </xf>
    <xf numFmtId="0" fontId="7" fillId="33" borderId="60" xfId="0" applyFont="1" applyFill="1" applyBorder="1" applyAlignment="1" applyProtection="1">
      <alignment horizontal="left" vertical="center" wrapText="1"/>
      <protection locked="0"/>
    </xf>
    <xf numFmtId="0" fontId="7" fillId="33" borderId="5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3" fontId="8" fillId="33" borderId="49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4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7" fillId="18" borderId="17" xfId="0" applyFont="1" applyFill="1" applyBorder="1" applyAlignment="1">
      <alignment horizontal="center" vertical="center"/>
    </xf>
    <xf numFmtId="0" fontId="7" fillId="18" borderId="48" xfId="0" applyFont="1" applyFill="1" applyBorder="1" applyAlignment="1">
      <alignment horizontal="center" vertical="center"/>
    </xf>
    <xf numFmtId="0" fontId="8" fillId="18" borderId="17" xfId="0" applyFont="1" applyFill="1" applyBorder="1" applyAlignment="1" applyProtection="1">
      <alignment horizontal="center" vertical="center" wrapText="1"/>
      <protection locked="0"/>
    </xf>
    <xf numFmtId="0" fontId="8" fillId="18" borderId="47" xfId="0" applyFont="1" applyFill="1" applyBorder="1" applyAlignment="1" applyProtection="1">
      <alignment horizontal="center" vertical="center" wrapText="1"/>
      <protection locked="0"/>
    </xf>
    <xf numFmtId="4" fontId="11" fillId="18" borderId="18" xfId="0" applyNumberFormat="1" applyFont="1" applyFill="1" applyBorder="1" applyAlignment="1" applyProtection="1">
      <alignment horizontal="center" vertical="center" textRotation="90" wrapText="1"/>
      <protection/>
    </xf>
    <xf numFmtId="4" fontId="11" fillId="18" borderId="25" xfId="0" applyNumberFormat="1" applyFont="1" applyFill="1" applyBorder="1" applyAlignment="1" applyProtection="1">
      <alignment horizontal="center" vertical="center" textRotation="90" wrapText="1"/>
      <protection/>
    </xf>
    <xf numFmtId="0" fontId="11" fillId="18" borderId="18" xfId="0" applyFont="1" applyFill="1" applyBorder="1" applyAlignment="1" applyProtection="1">
      <alignment horizontal="center" vertical="center" textRotation="90" wrapText="1"/>
      <protection/>
    </xf>
    <xf numFmtId="0" fontId="11" fillId="18" borderId="25" xfId="0" applyFont="1" applyFill="1" applyBorder="1" applyAlignment="1" applyProtection="1">
      <alignment horizontal="center" vertical="center" textRotation="90" wrapText="1"/>
      <protection/>
    </xf>
    <xf numFmtId="3" fontId="11" fillId="34" borderId="64" xfId="0" applyNumberFormat="1" applyFont="1" applyFill="1" applyBorder="1" applyAlignment="1" applyProtection="1">
      <alignment horizontal="center" vertical="center" wrapText="1"/>
      <protection/>
    </xf>
    <xf numFmtId="0" fontId="4" fillId="2" borderId="45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left" vertical="center" wrapText="1"/>
    </xf>
    <xf numFmtId="0" fontId="8" fillId="33" borderId="59" xfId="0" applyFont="1" applyFill="1" applyBorder="1" applyAlignment="1">
      <alignment horizontal="left" vertical="center" wrapText="1"/>
    </xf>
    <xf numFmtId="0" fontId="8" fillId="33" borderId="60" xfId="0" applyFont="1" applyFill="1" applyBorder="1" applyAlignment="1">
      <alignment horizontal="left" vertical="center" wrapText="1"/>
    </xf>
    <xf numFmtId="0" fontId="11" fillId="18" borderId="18" xfId="0" applyFont="1" applyFill="1" applyBorder="1" applyAlignment="1">
      <alignment horizontal="center" vertical="center" textRotation="90" wrapText="1"/>
    </xf>
    <xf numFmtId="0" fontId="11" fillId="18" borderId="25" xfId="0" applyFont="1" applyFill="1" applyBorder="1" applyAlignment="1">
      <alignment horizontal="center" vertical="center" textRotation="90" wrapText="1"/>
    </xf>
    <xf numFmtId="0" fontId="11" fillId="18" borderId="19" xfId="0" applyFont="1" applyFill="1" applyBorder="1" applyAlignment="1">
      <alignment horizontal="center" vertical="center" textRotation="90" wrapText="1"/>
    </xf>
    <xf numFmtId="0" fontId="11" fillId="18" borderId="50" xfId="0" applyFont="1" applyFill="1" applyBorder="1" applyAlignment="1">
      <alignment horizontal="center" vertical="center" textRotation="90" wrapText="1"/>
    </xf>
    <xf numFmtId="0" fontId="7" fillId="0" borderId="6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39" borderId="50" xfId="0" applyFont="1" applyFill="1" applyBorder="1" applyAlignment="1">
      <alignment horizontal="center" vertical="center" wrapText="1"/>
    </xf>
    <xf numFmtId="0" fontId="7" fillId="39" borderId="51" xfId="0" applyFont="1" applyFill="1" applyBorder="1" applyAlignment="1">
      <alignment horizontal="center" vertical="center" wrapText="1"/>
    </xf>
    <xf numFmtId="189" fontId="7" fillId="40" borderId="11" xfId="48" applyNumberFormat="1" applyFont="1" applyFill="1" applyBorder="1" applyAlignment="1" applyProtection="1">
      <alignment horizontal="center" vertical="center" textRotation="90" wrapText="1"/>
      <protection locked="0"/>
    </xf>
    <xf numFmtId="189" fontId="7" fillId="40" borderId="47" xfId="48" applyNumberFormat="1" applyFont="1" applyFill="1" applyBorder="1" applyAlignment="1" applyProtection="1">
      <alignment horizontal="center" vertical="center" textRotation="90" wrapText="1"/>
      <protection locked="0"/>
    </xf>
    <xf numFmtId="189" fontId="7" fillId="40" borderId="48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12" xfId="0" applyNumberFormat="1" applyFont="1" applyFill="1" applyBorder="1" applyAlignment="1">
      <alignment horizontal="center" vertical="center" textRotation="90" wrapText="1"/>
    </xf>
    <xf numFmtId="3" fontId="7" fillId="0" borderId="25" xfId="0" applyNumberFormat="1" applyFont="1" applyFill="1" applyBorder="1" applyAlignment="1">
      <alignment horizontal="center" vertical="center" textRotation="90" wrapText="1"/>
    </xf>
    <xf numFmtId="3" fontId="7" fillId="0" borderId="27" xfId="0" applyNumberFormat="1" applyFont="1" applyFill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 applyProtection="1">
      <alignment horizontal="center" vertical="center" wrapText="1"/>
      <protection locked="0"/>
    </xf>
    <xf numFmtId="0" fontId="7" fillId="41" borderId="25" xfId="0" applyFont="1" applyFill="1" applyBorder="1" applyAlignment="1" applyProtection="1">
      <alignment horizontal="center" vertical="center" wrapText="1"/>
      <protection locked="0"/>
    </xf>
    <xf numFmtId="0" fontId="7" fillId="41" borderId="2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89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89" fontId="7" fillId="0" borderId="47" xfId="0" applyNumberFormat="1" applyFont="1" applyFill="1" applyBorder="1" applyAlignment="1" applyProtection="1">
      <alignment horizontal="center" vertical="center" textRotation="90" wrapText="1"/>
      <protection locked="0"/>
    </xf>
    <xf numFmtId="189" fontId="7" fillId="0" borderId="4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5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 applyProtection="1">
      <alignment horizontal="center" vertical="center" wrapText="1"/>
      <protection locked="0"/>
    </xf>
    <xf numFmtId="0" fontId="7" fillId="38" borderId="25" xfId="0" applyFont="1" applyFill="1" applyBorder="1" applyAlignment="1" applyProtection="1">
      <alignment horizontal="center" vertical="center" wrapText="1"/>
      <protection locked="0"/>
    </xf>
    <xf numFmtId="0" fontId="7" fillId="38" borderId="27" xfId="0" applyFont="1" applyFill="1" applyBorder="1" applyAlignment="1" applyProtection="1">
      <alignment horizontal="center" vertical="center" wrapText="1"/>
      <protection locked="0"/>
    </xf>
    <xf numFmtId="189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9" fontId="7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189" fontId="7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80" fontId="7" fillId="40" borderId="11" xfId="48" applyNumberFormat="1" applyFont="1" applyFill="1" applyBorder="1" applyAlignment="1" applyProtection="1">
      <alignment horizontal="center" vertical="center" textRotation="90" wrapText="1"/>
      <protection locked="0"/>
    </xf>
    <xf numFmtId="180" fontId="7" fillId="40" borderId="47" xfId="48" applyNumberFormat="1" applyFont="1" applyFill="1" applyBorder="1" applyAlignment="1" applyProtection="1">
      <alignment horizontal="center" vertical="center" textRotation="90" wrapText="1"/>
      <protection locked="0"/>
    </xf>
    <xf numFmtId="180" fontId="7" fillId="40" borderId="48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80" fontId="7" fillId="0" borderId="12" xfId="48" applyNumberFormat="1" applyFont="1" applyBorder="1" applyAlignment="1">
      <alignment horizontal="center" textRotation="90"/>
    </xf>
    <xf numFmtId="180" fontId="7" fillId="0" borderId="25" xfId="48" applyNumberFormat="1" applyFont="1" applyBorder="1" applyAlignment="1">
      <alignment horizontal="center" textRotation="90"/>
    </xf>
    <xf numFmtId="180" fontId="7" fillId="0" borderId="27" xfId="48" applyNumberFormat="1" applyFont="1" applyBorder="1" applyAlignment="1">
      <alignment horizontal="center" textRotation="9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17" xfId="0" applyFont="1" applyFill="1" applyBorder="1" applyAlignment="1">
      <alignment horizontal="center" vertical="center" wrapText="1"/>
    </xf>
    <xf numFmtId="0" fontId="8" fillId="39" borderId="47" xfId="0" applyFont="1" applyFill="1" applyBorder="1" applyAlignment="1">
      <alignment horizontal="center" vertical="center" wrapText="1"/>
    </xf>
    <xf numFmtId="0" fontId="8" fillId="39" borderId="48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 applyProtection="1">
      <alignment horizontal="center" vertical="center" textRotation="90" wrapText="1"/>
      <protection locked="0"/>
    </xf>
    <xf numFmtId="0" fontId="7" fillId="38" borderId="25" xfId="0" applyFont="1" applyFill="1" applyBorder="1" applyAlignment="1" applyProtection="1">
      <alignment horizontal="center" vertical="center" textRotation="90" wrapText="1"/>
      <protection locked="0"/>
    </xf>
    <xf numFmtId="0" fontId="7" fillId="38" borderId="27" xfId="0" applyFont="1" applyFill="1" applyBorder="1" applyAlignment="1" applyProtection="1">
      <alignment horizontal="center" vertical="center" textRotation="90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5" fillId="0" borderId="18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1:AK36"/>
  <sheetViews>
    <sheetView zoomScale="112" zoomScaleNormal="112" zoomScalePageLayoutView="0" workbookViewId="0" topLeftCell="A9">
      <selection activeCell="G10" sqref="G10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0.00390625" style="92" customWidth="1"/>
    <col min="4" max="4" width="20.421875" style="1" customWidth="1"/>
    <col min="5" max="5" width="10.00390625" style="1" customWidth="1"/>
    <col min="6" max="7" width="11.421875" style="1" customWidth="1"/>
    <col min="8" max="8" width="15.28125" style="93" customWidth="1"/>
    <col min="9" max="9" width="15.7109375" style="93" customWidth="1"/>
    <col min="10" max="10" width="4.8515625" style="93" customWidth="1"/>
    <col min="11" max="12" width="5.7109375" style="1" customWidth="1"/>
    <col min="13" max="13" width="6.57421875" style="1" customWidth="1"/>
    <col min="14" max="14" width="6.140625" style="1" customWidth="1"/>
    <col min="15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201" t="s">
        <v>39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3"/>
    </row>
    <row r="3" spans="2:36" ht="15.75" thickBot="1">
      <c r="B3" s="213" t="s">
        <v>38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/>
    </row>
    <row r="4" spans="2:36" ht="64.5" customHeight="1">
      <c r="B4" s="216" t="s">
        <v>46</v>
      </c>
      <c r="C4" s="217"/>
      <c r="D4" s="217"/>
      <c r="E4" s="217"/>
      <c r="F4" s="217"/>
      <c r="G4" s="217"/>
      <c r="H4" s="218"/>
      <c r="I4" s="185" t="s">
        <v>37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42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39" customHeight="1" thickBot="1">
      <c r="B5" s="190" t="s">
        <v>36</v>
      </c>
      <c r="C5" s="191"/>
      <c r="D5" s="192"/>
      <c r="E5" s="5"/>
      <c r="F5" s="193" t="s">
        <v>45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4" t="s">
        <v>18</v>
      </c>
      <c r="C6" s="120" t="s">
        <v>2</v>
      </c>
      <c r="D6" s="121"/>
      <c r="E6" s="121"/>
      <c r="F6" s="121"/>
      <c r="G6" s="121"/>
      <c r="H6" s="121"/>
      <c r="I6" s="206" t="s">
        <v>3</v>
      </c>
      <c r="J6" s="208" t="s">
        <v>19</v>
      </c>
      <c r="K6" s="208" t="s">
        <v>4</v>
      </c>
      <c r="L6" s="210" t="s">
        <v>44</v>
      </c>
      <c r="M6" s="219" t="s">
        <v>20</v>
      </c>
      <c r="N6" s="221" t="s">
        <v>21</v>
      </c>
      <c r="O6" s="212" t="s">
        <v>32</v>
      </c>
      <c r="P6" s="182"/>
      <c r="Q6" s="174" t="s">
        <v>33</v>
      </c>
      <c r="R6" s="182"/>
      <c r="S6" s="174" t="s">
        <v>34</v>
      </c>
      <c r="T6" s="182"/>
      <c r="U6" s="174" t="s">
        <v>7</v>
      </c>
      <c r="V6" s="182"/>
      <c r="W6" s="174" t="s">
        <v>6</v>
      </c>
      <c r="X6" s="182"/>
      <c r="Y6" s="174" t="s">
        <v>35</v>
      </c>
      <c r="Z6" s="182"/>
      <c r="AA6" s="174" t="s">
        <v>5</v>
      </c>
      <c r="AB6" s="182"/>
      <c r="AC6" s="174" t="s">
        <v>8</v>
      </c>
      <c r="AD6" s="182"/>
      <c r="AE6" s="174" t="s">
        <v>9</v>
      </c>
      <c r="AF6" s="175"/>
      <c r="AG6" s="183" t="s">
        <v>10</v>
      </c>
      <c r="AH6" s="176" t="s">
        <v>11</v>
      </c>
      <c r="AI6" s="178" t="s">
        <v>12</v>
      </c>
      <c r="AJ6" s="180" t="s">
        <v>22</v>
      </c>
    </row>
    <row r="7" spans="2:36" ht="37.5" customHeight="1" thickBot="1">
      <c r="B7" s="205"/>
      <c r="C7" s="122"/>
      <c r="D7" s="123"/>
      <c r="E7" s="123"/>
      <c r="F7" s="123"/>
      <c r="G7" s="123"/>
      <c r="H7" s="123"/>
      <c r="I7" s="207"/>
      <c r="J7" s="209" t="s">
        <v>19</v>
      </c>
      <c r="K7" s="209"/>
      <c r="L7" s="211"/>
      <c r="M7" s="220"/>
      <c r="N7" s="222"/>
      <c r="O7" s="6" t="s">
        <v>23</v>
      </c>
      <c r="P7" s="98" t="s">
        <v>24</v>
      </c>
      <c r="Q7" s="7" t="s">
        <v>23</v>
      </c>
      <c r="R7" s="98" t="s">
        <v>24</v>
      </c>
      <c r="S7" s="7" t="s">
        <v>23</v>
      </c>
      <c r="T7" s="98" t="s">
        <v>24</v>
      </c>
      <c r="U7" s="7" t="s">
        <v>23</v>
      </c>
      <c r="V7" s="98" t="s">
        <v>24</v>
      </c>
      <c r="W7" s="7" t="s">
        <v>23</v>
      </c>
      <c r="X7" s="98" t="s">
        <v>24</v>
      </c>
      <c r="Y7" s="7" t="s">
        <v>23</v>
      </c>
      <c r="Z7" s="98" t="s">
        <v>24</v>
      </c>
      <c r="AA7" s="7" t="s">
        <v>23</v>
      </c>
      <c r="AB7" s="98" t="s">
        <v>25</v>
      </c>
      <c r="AC7" s="7" t="s">
        <v>23</v>
      </c>
      <c r="AD7" s="98" t="s">
        <v>25</v>
      </c>
      <c r="AE7" s="7" t="s">
        <v>23</v>
      </c>
      <c r="AF7" s="99" t="s">
        <v>25</v>
      </c>
      <c r="AG7" s="184"/>
      <c r="AH7" s="177"/>
      <c r="AI7" s="179"/>
      <c r="AJ7" s="181"/>
    </row>
    <row r="8" spans="2:36" ht="57" thickBot="1">
      <c r="B8" s="8" t="s">
        <v>40</v>
      </c>
      <c r="C8" s="124" t="s">
        <v>41</v>
      </c>
      <c r="D8" s="125"/>
      <c r="E8" s="125"/>
      <c r="F8" s="125"/>
      <c r="G8" s="125"/>
      <c r="H8" s="125"/>
      <c r="I8" s="105" t="s">
        <v>43</v>
      </c>
      <c r="J8" s="9">
        <v>550</v>
      </c>
      <c r="K8" s="10">
        <v>544</v>
      </c>
      <c r="L8" s="10">
        <f>K8/4</f>
        <v>136</v>
      </c>
      <c r="M8" s="11">
        <f>L8/2</f>
        <v>68</v>
      </c>
      <c r="N8" s="106">
        <v>68</v>
      </c>
      <c r="O8" s="12">
        <f aca="true" t="shared" si="0" ref="O8:AD8">O10+O16+O22</f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0</v>
      </c>
      <c r="W8" s="13">
        <f t="shared" si="0"/>
        <v>0</v>
      </c>
      <c r="X8" s="13">
        <f t="shared" si="0"/>
        <v>0</v>
      </c>
      <c r="Y8" s="13">
        <f t="shared" si="0"/>
        <v>0</v>
      </c>
      <c r="Z8" s="13">
        <f t="shared" si="0"/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3">
        <f t="shared" si="0"/>
        <v>0</v>
      </c>
      <c r="AE8" s="13">
        <f>+AE10+AE16+AE22</f>
        <v>0</v>
      </c>
      <c r="AF8" s="14">
        <f>AF10+AF16+AF22</f>
        <v>0</v>
      </c>
      <c r="AG8" s="15">
        <f>AG10+AG16+AG22</f>
        <v>0</v>
      </c>
      <c r="AH8" s="16"/>
      <c r="AI8" s="16"/>
      <c r="AJ8" s="17"/>
    </row>
    <row r="9" spans="2:36" ht="15.75" thickBot="1"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</row>
    <row r="10" spans="2:36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20" t="s">
        <v>28</v>
      </c>
      <c r="H10" s="107" t="s">
        <v>15</v>
      </c>
      <c r="I10" s="109" t="s">
        <v>31</v>
      </c>
      <c r="J10" s="110"/>
      <c r="K10" s="110"/>
      <c r="L10" s="110"/>
      <c r="M10" s="110"/>
      <c r="N10" s="111"/>
      <c r="O10" s="22">
        <f>SUM(O11:O14)</f>
        <v>0</v>
      </c>
      <c r="P10" s="23">
        <f>SUM(P11:P14)</f>
        <v>0</v>
      </c>
      <c r="Q10" s="24">
        <f>SUM(Q11:Q14)</f>
        <v>0</v>
      </c>
      <c r="R10" s="23">
        <f>SUM(R11:R14)</f>
        <v>0</v>
      </c>
      <c r="S10" s="24"/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5">
        <f>O10+Q10</f>
        <v>0</v>
      </c>
      <c r="AF10" s="23">
        <f>AF11</f>
        <v>0</v>
      </c>
      <c r="AG10" s="26">
        <f>SUM(AG11:AG14)</f>
        <v>0</v>
      </c>
      <c r="AH10" s="27"/>
      <c r="AI10" s="27"/>
      <c r="AJ10" s="28"/>
    </row>
    <row r="11" spans="2:36" ht="17.25" customHeight="1">
      <c r="B11" s="133" t="s">
        <v>47</v>
      </c>
      <c r="C11" s="100"/>
      <c r="D11" s="29" t="s">
        <v>50</v>
      </c>
      <c r="E11" s="29" t="s">
        <v>51</v>
      </c>
      <c r="F11" s="30">
        <v>544</v>
      </c>
      <c r="G11" s="31">
        <v>544</v>
      </c>
      <c r="H11" s="167" t="s">
        <v>52</v>
      </c>
      <c r="I11" s="168" t="s">
        <v>53</v>
      </c>
      <c r="J11" s="42"/>
      <c r="K11" s="170">
        <v>544</v>
      </c>
      <c r="L11" s="108"/>
      <c r="M11" s="172">
        <v>544</v>
      </c>
      <c r="N11" s="226">
        <v>544</v>
      </c>
      <c r="O11" s="33"/>
      <c r="P11" s="34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  <c r="AD11" s="37"/>
      <c r="AE11" s="148"/>
      <c r="AF11" s="148"/>
      <c r="AG11" s="39"/>
      <c r="AH11" s="154"/>
      <c r="AI11" s="154"/>
      <c r="AJ11" s="156"/>
    </row>
    <row r="12" spans="2:36" ht="17.25" customHeight="1">
      <c r="B12" s="134"/>
      <c r="C12" s="101"/>
      <c r="D12" s="40"/>
      <c r="E12" s="40"/>
      <c r="F12" s="41"/>
      <c r="G12" s="31"/>
      <c r="H12" s="137"/>
      <c r="I12" s="168"/>
      <c r="J12" s="42"/>
      <c r="K12" s="170"/>
      <c r="L12" s="32"/>
      <c r="M12" s="172"/>
      <c r="N12" s="226"/>
      <c r="O12" s="43"/>
      <c r="P12" s="34"/>
      <c r="Q12" s="44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48"/>
      <c r="AF12" s="148"/>
      <c r="AG12" s="39"/>
      <c r="AH12" s="154"/>
      <c r="AI12" s="154"/>
      <c r="AJ12" s="156"/>
    </row>
    <row r="13" spans="2:36" ht="17.25" customHeight="1">
      <c r="B13" s="134"/>
      <c r="C13" s="101"/>
      <c r="D13" s="40"/>
      <c r="E13" s="40"/>
      <c r="F13" s="45"/>
      <c r="G13" s="31"/>
      <c r="H13" s="137"/>
      <c r="I13" s="168"/>
      <c r="J13" s="42"/>
      <c r="K13" s="170"/>
      <c r="L13" s="32"/>
      <c r="M13" s="172"/>
      <c r="N13" s="226"/>
      <c r="O13" s="33"/>
      <c r="P13" s="34"/>
      <c r="Q13" s="46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48"/>
      <c r="AF13" s="148"/>
      <c r="AG13" s="47"/>
      <c r="AH13" s="154"/>
      <c r="AI13" s="154"/>
      <c r="AJ13" s="156"/>
    </row>
    <row r="14" spans="2:36" ht="17.25" customHeight="1" thickBot="1">
      <c r="B14" s="135"/>
      <c r="C14" s="102"/>
      <c r="D14" s="48"/>
      <c r="E14" s="48"/>
      <c r="F14" s="49"/>
      <c r="G14" s="50"/>
      <c r="H14" s="138"/>
      <c r="I14" s="169"/>
      <c r="J14" s="51"/>
      <c r="K14" s="171"/>
      <c r="L14" s="52"/>
      <c r="M14" s="173"/>
      <c r="N14" s="227"/>
      <c r="O14" s="53"/>
      <c r="P14" s="54"/>
      <c r="Q14" s="55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153"/>
      <c r="AF14" s="153"/>
      <c r="AG14" s="58"/>
      <c r="AH14" s="155"/>
      <c r="AI14" s="155"/>
      <c r="AJ14" s="157"/>
    </row>
    <row r="15" spans="2:36" ht="4.5" customHeight="1" thickBot="1"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2"/>
    </row>
    <row r="16" spans="2:36" ht="36" customHeight="1" thickBot="1">
      <c r="B16" s="18" t="s">
        <v>13</v>
      </c>
      <c r="C16" s="19" t="s">
        <v>30</v>
      </c>
      <c r="D16" s="19" t="s">
        <v>14</v>
      </c>
      <c r="E16" s="19" t="s">
        <v>29</v>
      </c>
      <c r="F16" s="20" t="s">
        <v>27</v>
      </c>
      <c r="G16" s="20" t="s">
        <v>28</v>
      </c>
      <c r="H16" s="107" t="s">
        <v>16</v>
      </c>
      <c r="I16" s="109" t="s">
        <v>31</v>
      </c>
      <c r="J16" s="21"/>
      <c r="K16" s="59"/>
      <c r="L16" s="59"/>
      <c r="M16" s="60"/>
      <c r="N16" s="61"/>
      <c r="O16" s="22">
        <f>SUM(O17:O20)</f>
        <v>0</v>
      </c>
      <c r="P16" s="23">
        <f>SUM(P17:P20)</f>
        <v>0</v>
      </c>
      <c r="Q16" s="24">
        <f>SUM(Q17:Q20)</f>
        <v>0</v>
      </c>
      <c r="R16" s="23">
        <f>SUM(R17:R20)</f>
        <v>0</v>
      </c>
      <c r="S16" s="24"/>
      <c r="T16" s="23"/>
      <c r="U16" s="24"/>
      <c r="V16" s="23"/>
      <c r="W16" s="24"/>
      <c r="X16" s="23"/>
      <c r="Y16" s="24"/>
      <c r="Z16" s="23"/>
      <c r="AA16" s="24"/>
      <c r="AB16" s="23"/>
      <c r="AC16" s="24"/>
      <c r="AD16" s="23"/>
      <c r="AE16" s="24">
        <f>AE17</f>
        <v>0</v>
      </c>
      <c r="AF16" s="23">
        <f>AF17</f>
        <v>0</v>
      </c>
      <c r="AG16" s="26">
        <f>SUM(AG17:AG20)</f>
        <v>0</v>
      </c>
      <c r="AH16" s="27"/>
      <c r="AI16" s="27"/>
      <c r="AJ16" s="28"/>
    </row>
    <row r="17" spans="2:36" ht="24.75">
      <c r="B17" s="158" t="s">
        <v>48</v>
      </c>
      <c r="C17" s="103"/>
      <c r="D17" s="62" t="s">
        <v>54</v>
      </c>
      <c r="E17" s="62" t="s">
        <v>51</v>
      </c>
      <c r="F17" s="63">
        <v>30</v>
      </c>
      <c r="G17" s="31">
        <v>30</v>
      </c>
      <c r="H17" s="160">
        <v>30</v>
      </c>
      <c r="I17" s="162" t="s">
        <v>56</v>
      </c>
      <c r="J17" s="64"/>
      <c r="K17" s="164">
        <v>30</v>
      </c>
      <c r="L17" s="65"/>
      <c r="M17" s="165">
        <v>30</v>
      </c>
      <c r="N17" s="151">
        <v>30</v>
      </c>
      <c r="O17" s="66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148"/>
      <c r="AF17" s="148"/>
      <c r="AG17" s="67"/>
      <c r="AH17" s="154"/>
      <c r="AI17" s="126"/>
      <c r="AJ17" s="128"/>
    </row>
    <row r="18" spans="2:36" ht="15">
      <c r="B18" s="158"/>
      <c r="C18" s="103"/>
      <c r="D18" s="62"/>
      <c r="E18" s="62"/>
      <c r="F18" s="63"/>
      <c r="G18" s="31"/>
      <c r="H18" s="160"/>
      <c r="I18" s="162"/>
      <c r="J18" s="64"/>
      <c r="K18" s="149"/>
      <c r="L18" s="65"/>
      <c r="M18" s="165"/>
      <c r="N18" s="151"/>
      <c r="O18" s="66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148"/>
      <c r="AF18" s="148"/>
      <c r="AG18" s="67"/>
      <c r="AH18" s="154"/>
      <c r="AI18" s="126"/>
      <c r="AJ18" s="128"/>
    </row>
    <row r="19" spans="2:36" ht="15">
      <c r="B19" s="158"/>
      <c r="C19" s="103"/>
      <c r="D19" s="62"/>
      <c r="E19" s="62"/>
      <c r="F19" s="68"/>
      <c r="G19" s="31"/>
      <c r="H19" s="160"/>
      <c r="I19" s="162"/>
      <c r="J19" s="64"/>
      <c r="K19" s="149"/>
      <c r="L19" s="65"/>
      <c r="M19" s="165"/>
      <c r="N19" s="151"/>
      <c r="O19" s="66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148"/>
      <c r="AF19" s="148"/>
      <c r="AG19" s="69"/>
      <c r="AH19" s="154"/>
      <c r="AI19" s="126"/>
      <c r="AJ19" s="128"/>
    </row>
    <row r="20" spans="2:37" ht="23.25" customHeight="1" thickBot="1">
      <c r="B20" s="159"/>
      <c r="C20" s="104"/>
      <c r="D20" s="70"/>
      <c r="E20" s="70"/>
      <c r="F20" s="71"/>
      <c r="G20" s="50"/>
      <c r="H20" s="161"/>
      <c r="I20" s="163"/>
      <c r="J20" s="72"/>
      <c r="K20" s="150"/>
      <c r="L20" s="73"/>
      <c r="M20" s="166"/>
      <c r="N20" s="152"/>
      <c r="O20" s="74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153"/>
      <c r="AF20" s="153"/>
      <c r="AG20" s="75"/>
      <c r="AH20" s="155"/>
      <c r="AI20" s="127"/>
      <c r="AJ20" s="129"/>
      <c r="AK20" s="76"/>
    </row>
    <row r="21" spans="2:37" ht="4.5" customHeight="1" thickBot="1"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2"/>
      <c r="AK21" s="76"/>
    </row>
    <row r="22" spans="2:37" ht="74.25" customHeight="1" thickBot="1">
      <c r="B22" s="18" t="s">
        <v>13</v>
      </c>
      <c r="C22" s="19" t="s">
        <v>30</v>
      </c>
      <c r="D22" s="19" t="s">
        <v>14</v>
      </c>
      <c r="E22" s="19" t="s">
        <v>29</v>
      </c>
      <c r="F22" s="20" t="s">
        <v>27</v>
      </c>
      <c r="G22" s="20" t="s">
        <v>28</v>
      </c>
      <c r="H22" s="107" t="s">
        <v>17</v>
      </c>
      <c r="I22" s="109" t="s">
        <v>31</v>
      </c>
      <c r="J22" s="21"/>
      <c r="K22" s="77"/>
      <c r="L22" s="59"/>
      <c r="M22" s="60"/>
      <c r="N22" s="61"/>
      <c r="O22" s="22">
        <f>SUM(O23:O25)</f>
        <v>0</v>
      </c>
      <c r="P22" s="23">
        <f>SUM(P23:P25)</f>
        <v>0</v>
      </c>
      <c r="Q22" s="24">
        <f>SUM(Q23:Q25)</f>
        <v>0</v>
      </c>
      <c r="R22" s="23">
        <f>SUM(R23:R25)</f>
        <v>0</v>
      </c>
      <c r="S22" s="24"/>
      <c r="T22" s="23"/>
      <c r="U22" s="24"/>
      <c r="V22" s="23"/>
      <c r="W22" s="24"/>
      <c r="X22" s="23"/>
      <c r="Y22" s="24"/>
      <c r="Z22" s="23"/>
      <c r="AA22" s="24"/>
      <c r="AB22" s="23"/>
      <c r="AC22" s="24"/>
      <c r="AD22" s="23"/>
      <c r="AE22" s="78">
        <f>AE23</f>
        <v>0</v>
      </c>
      <c r="AF22" s="23">
        <f>AF23</f>
        <v>0</v>
      </c>
      <c r="AG22" s="26">
        <f>SUM(AG23:AG25)</f>
        <v>0</v>
      </c>
      <c r="AH22" s="27"/>
      <c r="AI22" s="27"/>
      <c r="AJ22" s="28"/>
      <c r="AK22" s="76"/>
    </row>
    <row r="23" spans="2:37" ht="30" customHeight="1">
      <c r="B23" s="133" t="s">
        <v>49</v>
      </c>
      <c r="C23" s="100"/>
      <c r="D23" s="29" t="s">
        <v>55</v>
      </c>
      <c r="E23" s="29" t="s">
        <v>51</v>
      </c>
      <c r="F23" s="79">
        <v>1001</v>
      </c>
      <c r="G23" s="80">
        <v>1001</v>
      </c>
      <c r="H23" s="136">
        <v>1001</v>
      </c>
      <c r="I23" s="139" t="s">
        <v>57</v>
      </c>
      <c r="J23" s="81"/>
      <c r="K23" s="142">
        <v>1001</v>
      </c>
      <c r="L23" s="82"/>
      <c r="M23" s="142">
        <v>1001</v>
      </c>
      <c r="N23" s="145">
        <v>1001</v>
      </c>
      <c r="O23" s="83"/>
      <c r="P23" s="84"/>
      <c r="Q23" s="85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38"/>
      <c r="AD23" s="38"/>
      <c r="AE23" s="148"/>
      <c r="AF23" s="148"/>
      <c r="AG23" s="67"/>
      <c r="AH23" s="126"/>
      <c r="AI23" s="126"/>
      <c r="AJ23" s="128"/>
      <c r="AK23" s="76"/>
    </row>
    <row r="24" spans="2:37" ht="21" customHeight="1">
      <c r="B24" s="134"/>
      <c r="C24" s="101"/>
      <c r="D24" s="40"/>
      <c r="E24" s="40"/>
      <c r="F24" s="86"/>
      <c r="G24" s="31"/>
      <c r="H24" s="137"/>
      <c r="I24" s="140"/>
      <c r="J24" s="42"/>
      <c r="K24" s="143"/>
      <c r="L24" s="65"/>
      <c r="M24" s="143"/>
      <c r="N24" s="146"/>
      <c r="O24" s="87"/>
      <c r="P24" s="88"/>
      <c r="Q24" s="89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38"/>
      <c r="AD24" s="38"/>
      <c r="AE24" s="149"/>
      <c r="AF24" s="149"/>
      <c r="AG24" s="67"/>
      <c r="AH24" s="126"/>
      <c r="AI24" s="126"/>
      <c r="AJ24" s="128"/>
      <c r="AK24" s="76"/>
    </row>
    <row r="25" spans="2:36" ht="28.5" customHeight="1" thickBot="1">
      <c r="B25" s="135"/>
      <c r="C25" s="102"/>
      <c r="D25" s="48"/>
      <c r="E25" s="48"/>
      <c r="F25" s="90"/>
      <c r="G25" s="50"/>
      <c r="H25" s="138"/>
      <c r="I25" s="141"/>
      <c r="J25" s="51"/>
      <c r="K25" s="144"/>
      <c r="L25" s="73"/>
      <c r="M25" s="144"/>
      <c r="N25" s="147"/>
      <c r="O25" s="74"/>
      <c r="P25" s="57"/>
      <c r="Q25" s="54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150"/>
      <c r="AF25" s="150"/>
      <c r="AG25" s="91"/>
      <c r="AH25" s="127"/>
      <c r="AI25" s="127"/>
      <c r="AJ25" s="129"/>
    </row>
    <row r="27" spans="4:5" ht="15">
      <c r="D27" s="95"/>
      <c r="E27" s="95"/>
    </row>
    <row r="28" spans="4:5" ht="15">
      <c r="D28" s="95"/>
      <c r="E28" s="95"/>
    </row>
    <row r="29" spans="9:10" ht="15">
      <c r="I29" s="96"/>
      <c r="J29" s="96"/>
    </row>
    <row r="30" spans="9:10" ht="15">
      <c r="I30" s="96"/>
      <c r="J30" s="96"/>
    </row>
    <row r="36" spans="9:10" ht="15">
      <c r="I36" s="97"/>
      <c r="J36" s="97"/>
    </row>
  </sheetData>
  <sheetProtection/>
  <mergeCells count="67">
    <mergeCell ref="B11:B14"/>
    <mergeCell ref="M6:M7"/>
    <mergeCell ref="N6:N7"/>
    <mergeCell ref="W6:X6"/>
    <mergeCell ref="Y6:Z6"/>
    <mergeCell ref="AA6:AB6"/>
    <mergeCell ref="S6:T6"/>
    <mergeCell ref="B9:AJ9"/>
    <mergeCell ref="N11:N14"/>
    <mergeCell ref="AE11:AE14"/>
    <mergeCell ref="B2:AJ2"/>
    <mergeCell ref="B6:B7"/>
    <mergeCell ref="I6:I7"/>
    <mergeCell ref="J6:J7"/>
    <mergeCell ref="K6:K7"/>
    <mergeCell ref="L6:L7"/>
    <mergeCell ref="O6:P6"/>
    <mergeCell ref="Q6:R6"/>
    <mergeCell ref="B3:AJ3"/>
    <mergeCell ref="B4:H4"/>
    <mergeCell ref="I4:T4"/>
    <mergeCell ref="U4:AJ4"/>
    <mergeCell ref="B5:D5"/>
    <mergeCell ref="F5:N5"/>
    <mergeCell ref="O5:AF5"/>
    <mergeCell ref="AG5:AJ5"/>
    <mergeCell ref="AE6:AF6"/>
    <mergeCell ref="AH6:AH7"/>
    <mergeCell ref="AI6:AI7"/>
    <mergeCell ref="AJ6:AJ7"/>
    <mergeCell ref="U6:V6"/>
    <mergeCell ref="AC6:AD6"/>
    <mergeCell ref="AG6:AG7"/>
    <mergeCell ref="K17:K20"/>
    <mergeCell ref="M17:M20"/>
    <mergeCell ref="H11:H14"/>
    <mergeCell ref="I11:I14"/>
    <mergeCell ref="K11:K14"/>
    <mergeCell ref="M11:M14"/>
    <mergeCell ref="AI17:AI20"/>
    <mergeCell ref="AJ17:AJ20"/>
    <mergeCell ref="AF11:AF14"/>
    <mergeCell ref="AH11:AH14"/>
    <mergeCell ref="AI11:AI14"/>
    <mergeCell ref="AJ11:AJ14"/>
    <mergeCell ref="B15:AJ15"/>
    <mergeCell ref="B17:B20"/>
    <mergeCell ref="H17:H20"/>
    <mergeCell ref="I17:I20"/>
    <mergeCell ref="N23:N25"/>
    <mergeCell ref="AE23:AE25"/>
    <mergeCell ref="AF23:AF25"/>
    <mergeCell ref="AH23:AH25"/>
    <mergeCell ref="N17:N20"/>
    <mergeCell ref="AE17:AE20"/>
    <mergeCell ref="AF17:AF20"/>
    <mergeCell ref="AH17:AH20"/>
    <mergeCell ref="C6:H7"/>
    <mergeCell ref="C8:H8"/>
    <mergeCell ref="AI23:AI25"/>
    <mergeCell ref="AJ23:AJ25"/>
    <mergeCell ref="B21:AJ21"/>
    <mergeCell ref="B23:B25"/>
    <mergeCell ref="H23:H25"/>
    <mergeCell ref="I23:I25"/>
    <mergeCell ref="K23:K25"/>
    <mergeCell ref="M23:M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K32"/>
  <sheetViews>
    <sheetView zoomScale="112" zoomScaleNormal="112" zoomScalePageLayoutView="0" workbookViewId="0" topLeftCell="E10">
      <selection activeCell="Q24" sqref="Q23:Q24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0.00390625" style="92" customWidth="1"/>
    <col min="4" max="4" width="20.421875" style="1" customWidth="1"/>
    <col min="5" max="5" width="10.00390625" style="1" customWidth="1"/>
    <col min="6" max="7" width="11.421875" style="1" customWidth="1"/>
    <col min="8" max="8" width="15.28125" style="93" customWidth="1"/>
    <col min="9" max="9" width="16.8515625" style="93" customWidth="1"/>
    <col min="10" max="10" width="4.8515625" style="93" customWidth="1"/>
    <col min="11" max="12" width="5.7109375" style="1" customWidth="1"/>
    <col min="13" max="13" width="6.57421875" style="1" customWidth="1"/>
    <col min="14" max="14" width="6.140625" style="1" customWidth="1"/>
    <col min="15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201" t="s">
        <v>39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3"/>
    </row>
    <row r="3" spans="2:36" ht="15.75" thickBot="1">
      <c r="B3" s="213" t="s">
        <v>87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/>
    </row>
    <row r="4" spans="2:36" ht="64.5" customHeight="1">
      <c r="B4" s="216" t="s">
        <v>62</v>
      </c>
      <c r="C4" s="217"/>
      <c r="D4" s="217"/>
      <c r="E4" s="217"/>
      <c r="F4" s="217"/>
      <c r="G4" s="217"/>
      <c r="H4" s="218"/>
      <c r="I4" s="185" t="s">
        <v>63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64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39" customHeight="1" thickBot="1">
      <c r="B5" s="190" t="s">
        <v>65</v>
      </c>
      <c r="C5" s="191"/>
      <c r="D5" s="192"/>
      <c r="E5" s="112"/>
      <c r="F5" s="193" t="s">
        <v>66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4" t="s">
        <v>18</v>
      </c>
      <c r="C6" s="120" t="s">
        <v>67</v>
      </c>
      <c r="D6" s="121"/>
      <c r="E6" s="121"/>
      <c r="F6" s="121"/>
      <c r="G6" s="121"/>
      <c r="H6" s="121"/>
      <c r="I6" s="206" t="s">
        <v>3</v>
      </c>
      <c r="J6" s="208" t="s">
        <v>19</v>
      </c>
      <c r="K6" s="208" t="s">
        <v>4</v>
      </c>
      <c r="L6" s="210" t="s">
        <v>89</v>
      </c>
      <c r="M6" s="219" t="s">
        <v>20</v>
      </c>
      <c r="N6" s="221" t="s">
        <v>21</v>
      </c>
      <c r="O6" s="212" t="s">
        <v>32</v>
      </c>
      <c r="P6" s="182"/>
      <c r="Q6" s="174" t="s">
        <v>33</v>
      </c>
      <c r="R6" s="182"/>
      <c r="S6" s="174" t="s">
        <v>34</v>
      </c>
      <c r="T6" s="182"/>
      <c r="U6" s="174" t="s">
        <v>7</v>
      </c>
      <c r="V6" s="182"/>
      <c r="W6" s="174" t="s">
        <v>6</v>
      </c>
      <c r="X6" s="182"/>
      <c r="Y6" s="174" t="s">
        <v>35</v>
      </c>
      <c r="Z6" s="182"/>
      <c r="AA6" s="174" t="s">
        <v>5</v>
      </c>
      <c r="AB6" s="182"/>
      <c r="AC6" s="174" t="s">
        <v>8</v>
      </c>
      <c r="AD6" s="182"/>
      <c r="AE6" s="174" t="s">
        <v>9</v>
      </c>
      <c r="AF6" s="175"/>
      <c r="AG6" s="183" t="s">
        <v>10</v>
      </c>
      <c r="AH6" s="176" t="s">
        <v>11</v>
      </c>
      <c r="AI6" s="178" t="s">
        <v>12</v>
      </c>
      <c r="AJ6" s="180" t="s">
        <v>22</v>
      </c>
    </row>
    <row r="7" spans="2:36" ht="61.5" customHeight="1" thickBot="1">
      <c r="B7" s="205"/>
      <c r="C7" s="122"/>
      <c r="D7" s="123"/>
      <c r="E7" s="123"/>
      <c r="F7" s="123"/>
      <c r="G7" s="123"/>
      <c r="H7" s="123"/>
      <c r="I7" s="207"/>
      <c r="J7" s="209" t="s">
        <v>19</v>
      </c>
      <c r="K7" s="209"/>
      <c r="L7" s="211"/>
      <c r="M7" s="220"/>
      <c r="N7" s="222"/>
      <c r="O7" s="6" t="s">
        <v>23</v>
      </c>
      <c r="P7" s="98" t="s">
        <v>24</v>
      </c>
      <c r="Q7" s="7" t="s">
        <v>23</v>
      </c>
      <c r="R7" s="98" t="s">
        <v>24</v>
      </c>
      <c r="S7" s="7" t="s">
        <v>23</v>
      </c>
      <c r="T7" s="98" t="s">
        <v>24</v>
      </c>
      <c r="U7" s="7" t="s">
        <v>23</v>
      </c>
      <c r="V7" s="98" t="s">
        <v>24</v>
      </c>
      <c r="W7" s="7" t="s">
        <v>23</v>
      </c>
      <c r="X7" s="98" t="s">
        <v>24</v>
      </c>
      <c r="Y7" s="7" t="s">
        <v>23</v>
      </c>
      <c r="Z7" s="98" t="s">
        <v>24</v>
      </c>
      <c r="AA7" s="7" t="s">
        <v>23</v>
      </c>
      <c r="AB7" s="98" t="s">
        <v>25</v>
      </c>
      <c r="AC7" s="7" t="s">
        <v>23</v>
      </c>
      <c r="AD7" s="98" t="s">
        <v>25</v>
      </c>
      <c r="AE7" s="7" t="s">
        <v>23</v>
      </c>
      <c r="AF7" s="99" t="s">
        <v>25</v>
      </c>
      <c r="AG7" s="184"/>
      <c r="AH7" s="177"/>
      <c r="AI7" s="179"/>
      <c r="AJ7" s="181"/>
    </row>
    <row r="8" spans="2:36" ht="129.75" customHeight="1" thickBot="1">
      <c r="B8" s="8" t="s">
        <v>68</v>
      </c>
      <c r="C8" s="124" t="s">
        <v>69</v>
      </c>
      <c r="D8" s="125"/>
      <c r="E8" s="125"/>
      <c r="F8" s="125"/>
      <c r="G8" s="125"/>
      <c r="H8" s="125"/>
      <c r="I8" s="105" t="s">
        <v>61</v>
      </c>
      <c r="J8" s="9">
        <v>20</v>
      </c>
      <c r="K8" s="10">
        <v>10</v>
      </c>
      <c r="L8" s="113">
        <v>4</v>
      </c>
      <c r="M8" s="11">
        <v>0</v>
      </c>
      <c r="N8" s="106">
        <v>0</v>
      </c>
      <c r="O8" s="12">
        <f>O10+O16</f>
        <v>0</v>
      </c>
      <c r="P8" s="12">
        <f>P10+P16</f>
        <v>0</v>
      </c>
      <c r="Q8" s="12">
        <f aca="true" t="shared" si="0" ref="Q8:AF8">Q10+Q16</f>
        <v>0</v>
      </c>
      <c r="R8" s="12">
        <f t="shared" si="0"/>
        <v>0</v>
      </c>
      <c r="S8" s="12">
        <f t="shared" si="0"/>
        <v>2000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0</v>
      </c>
      <c r="X8" s="12">
        <f t="shared" si="0"/>
        <v>0</v>
      </c>
      <c r="Y8" s="12">
        <f t="shared" si="0"/>
        <v>0</v>
      </c>
      <c r="Z8" s="12">
        <f t="shared" si="0"/>
        <v>0</v>
      </c>
      <c r="AA8" s="12">
        <f t="shared" si="0"/>
        <v>0</v>
      </c>
      <c r="AB8" s="12">
        <f t="shared" si="0"/>
        <v>0</v>
      </c>
      <c r="AC8" s="12">
        <f t="shared" si="0"/>
        <v>0</v>
      </c>
      <c r="AD8" s="12">
        <f t="shared" si="0"/>
        <v>0</v>
      </c>
      <c r="AE8" s="12">
        <f t="shared" si="0"/>
        <v>0</v>
      </c>
      <c r="AF8" s="12">
        <f t="shared" si="0"/>
        <v>0</v>
      </c>
      <c r="AG8" s="15" t="s">
        <v>70</v>
      </c>
      <c r="AH8" s="16" t="s">
        <v>71</v>
      </c>
      <c r="AI8" s="16" t="s">
        <v>72</v>
      </c>
      <c r="AJ8" s="17" t="s">
        <v>73</v>
      </c>
    </row>
    <row r="9" spans="2:36" ht="15.75" thickBot="1"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</row>
    <row r="10" spans="2:36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20" t="s">
        <v>28</v>
      </c>
      <c r="H10" s="107" t="s">
        <v>15</v>
      </c>
      <c r="I10" s="109" t="s">
        <v>31</v>
      </c>
      <c r="J10" s="110" t="s">
        <v>19</v>
      </c>
      <c r="K10" s="110" t="s">
        <v>4</v>
      </c>
      <c r="L10" s="110" t="s">
        <v>88</v>
      </c>
      <c r="M10" s="110" t="s">
        <v>20</v>
      </c>
      <c r="N10" s="111" t="s">
        <v>21</v>
      </c>
      <c r="O10" s="22">
        <f>SUM(O11:O14)</f>
        <v>0</v>
      </c>
      <c r="P10" s="23">
        <f>SUM(P11:P14)</f>
        <v>0</v>
      </c>
      <c r="Q10" s="24">
        <f>SUM(Q11:Q14)</f>
        <v>0</v>
      </c>
      <c r="R10" s="23">
        <f>SUM(R11:R14)</f>
        <v>0</v>
      </c>
      <c r="S10" s="23">
        <f aca="true" t="shared" si="1" ref="S10:AD10">SUM(S11:S14)</f>
        <v>0</v>
      </c>
      <c r="T10" s="23">
        <f t="shared" si="1"/>
        <v>0</v>
      </c>
      <c r="U10" s="23">
        <f t="shared" si="1"/>
        <v>0</v>
      </c>
      <c r="V10" s="23">
        <f t="shared" si="1"/>
        <v>0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>
        <f t="shared" si="1"/>
        <v>0</v>
      </c>
      <c r="AE10" s="25">
        <f>O10+Q10</f>
        <v>0</v>
      </c>
      <c r="AF10" s="23">
        <f>AF11</f>
        <v>0</v>
      </c>
      <c r="AG10" s="26">
        <f>SUM(AG11:AG14)</f>
        <v>0</v>
      </c>
      <c r="AH10" s="27"/>
      <c r="AI10" s="27"/>
      <c r="AJ10" s="28"/>
    </row>
    <row r="11" spans="2:36" ht="24.75" customHeight="1">
      <c r="B11" s="133" t="s">
        <v>74</v>
      </c>
      <c r="C11" s="100"/>
      <c r="D11" s="258" t="s">
        <v>75</v>
      </c>
      <c r="E11" s="258" t="s">
        <v>51</v>
      </c>
      <c r="F11" s="259">
        <v>0</v>
      </c>
      <c r="G11" s="239">
        <v>2</v>
      </c>
      <c r="H11" s="253" t="s">
        <v>76</v>
      </c>
      <c r="I11" s="248" t="s">
        <v>77</v>
      </c>
      <c r="J11" s="256">
        <v>0</v>
      </c>
      <c r="K11" s="170">
        <v>10</v>
      </c>
      <c r="L11" s="257">
        <v>2</v>
      </c>
      <c r="M11" s="172"/>
      <c r="N11" s="226"/>
      <c r="O11" s="228">
        <v>0</v>
      </c>
      <c r="P11" s="228">
        <v>0</v>
      </c>
      <c r="Q11" s="228">
        <v>0</v>
      </c>
      <c r="R11" s="228">
        <v>0</v>
      </c>
      <c r="S11" s="228">
        <v>0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v>0</v>
      </c>
      <c r="AC11" s="228">
        <v>0</v>
      </c>
      <c r="AD11" s="228">
        <v>0</v>
      </c>
      <c r="AE11" s="228">
        <v>0</v>
      </c>
      <c r="AF11" s="228">
        <v>0</v>
      </c>
      <c r="AG11" s="117"/>
      <c r="AH11" s="154"/>
      <c r="AI11" s="154"/>
      <c r="AJ11" s="156"/>
    </row>
    <row r="12" spans="2:36" ht="17.25" customHeight="1">
      <c r="B12" s="134"/>
      <c r="C12" s="101"/>
      <c r="D12" s="240"/>
      <c r="E12" s="240"/>
      <c r="F12" s="260"/>
      <c r="G12" s="240"/>
      <c r="H12" s="254"/>
      <c r="I12" s="248"/>
      <c r="J12" s="248"/>
      <c r="K12" s="170"/>
      <c r="L12" s="172"/>
      <c r="M12" s="172"/>
      <c r="N12" s="226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117"/>
      <c r="AH12" s="154"/>
      <c r="AI12" s="154"/>
      <c r="AJ12" s="156"/>
    </row>
    <row r="13" spans="2:36" ht="17.25" customHeight="1">
      <c r="B13" s="134"/>
      <c r="C13" s="101"/>
      <c r="D13" s="240"/>
      <c r="E13" s="240"/>
      <c r="F13" s="260"/>
      <c r="G13" s="240"/>
      <c r="H13" s="254"/>
      <c r="I13" s="248"/>
      <c r="J13" s="248"/>
      <c r="K13" s="170"/>
      <c r="L13" s="172"/>
      <c r="M13" s="172"/>
      <c r="N13" s="226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118"/>
      <c r="AH13" s="154"/>
      <c r="AI13" s="154"/>
      <c r="AJ13" s="156"/>
    </row>
    <row r="14" spans="2:36" ht="15.75" thickBot="1">
      <c r="B14" s="135"/>
      <c r="C14" s="102"/>
      <c r="D14" s="241"/>
      <c r="E14" s="241"/>
      <c r="F14" s="261"/>
      <c r="G14" s="241"/>
      <c r="H14" s="255"/>
      <c r="I14" s="249"/>
      <c r="J14" s="249"/>
      <c r="K14" s="171"/>
      <c r="L14" s="173"/>
      <c r="M14" s="173"/>
      <c r="N14" s="227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119"/>
      <c r="AH14" s="155"/>
      <c r="AI14" s="155"/>
      <c r="AJ14" s="157"/>
    </row>
    <row r="15" spans="2:36" ht="4.5" customHeight="1" thickBot="1"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2"/>
    </row>
    <row r="16" spans="2:36" ht="36" customHeight="1" thickBot="1">
      <c r="B16" s="18" t="s">
        <v>13</v>
      </c>
      <c r="C16" s="19" t="s">
        <v>30</v>
      </c>
      <c r="D16" s="19" t="s">
        <v>14</v>
      </c>
      <c r="E16" s="19" t="s">
        <v>29</v>
      </c>
      <c r="F16" s="20" t="s">
        <v>27</v>
      </c>
      <c r="G16" s="20" t="s">
        <v>28</v>
      </c>
      <c r="H16" s="107" t="s">
        <v>16</v>
      </c>
      <c r="I16" s="109" t="s">
        <v>31</v>
      </c>
      <c r="J16" s="21"/>
      <c r="K16" s="59"/>
      <c r="L16" s="59"/>
      <c r="M16" s="60"/>
      <c r="N16" s="61"/>
      <c r="O16" s="22">
        <f>SUM(O17:O20)</f>
        <v>0</v>
      </c>
      <c r="P16" s="23">
        <f>SUM(P17:P20)</f>
        <v>0</v>
      </c>
      <c r="Q16" s="24">
        <f>SUM(Q17:Q20)</f>
        <v>0</v>
      </c>
      <c r="R16" s="23">
        <f>SUM(R17:R20)</f>
        <v>0</v>
      </c>
      <c r="S16" s="23">
        <f aca="true" t="shared" si="2" ref="S16:AD16">SUM(S17:S20)</f>
        <v>2000</v>
      </c>
      <c r="T16" s="23">
        <f t="shared" si="2"/>
        <v>0</v>
      </c>
      <c r="U16" s="23">
        <f t="shared" si="2"/>
        <v>0</v>
      </c>
      <c r="V16" s="23">
        <f t="shared" si="2"/>
        <v>0</v>
      </c>
      <c r="W16" s="23">
        <f t="shared" si="2"/>
        <v>0</v>
      </c>
      <c r="X16" s="23">
        <f t="shared" si="2"/>
        <v>0</v>
      </c>
      <c r="Y16" s="23">
        <f t="shared" si="2"/>
        <v>0</v>
      </c>
      <c r="Z16" s="23">
        <f t="shared" si="2"/>
        <v>0</v>
      </c>
      <c r="AA16" s="23">
        <f t="shared" si="2"/>
        <v>0</v>
      </c>
      <c r="AB16" s="23">
        <f t="shared" si="2"/>
        <v>0</v>
      </c>
      <c r="AC16" s="23">
        <f t="shared" si="2"/>
        <v>0</v>
      </c>
      <c r="AD16" s="23">
        <f t="shared" si="2"/>
        <v>0</v>
      </c>
      <c r="AE16" s="24">
        <f>AE17</f>
        <v>0</v>
      </c>
      <c r="AF16" s="23">
        <f>AF17</f>
        <v>0</v>
      </c>
      <c r="AG16" s="26">
        <f>SUM(AG17:AG20)</f>
        <v>0</v>
      </c>
      <c r="AH16" s="27"/>
      <c r="AI16" s="27"/>
      <c r="AJ16" s="28"/>
    </row>
    <row r="17" spans="2:36" ht="24.75" customHeight="1">
      <c r="B17" s="158" t="s">
        <v>78</v>
      </c>
      <c r="C17" s="236"/>
      <c r="D17" s="239" t="s">
        <v>79</v>
      </c>
      <c r="E17" s="239" t="s">
        <v>51</v>
      </c>
      <c r="F17" s="242">
        <v>0</v>
      </c>
      <c r="G17" s="239">
        <v>2</v>
      </c>
      <c r="H17" s="245" t="s">
        <v>80</v>
      </c>
      <c r="I17" s="234" t="s">
        <v>81</v>
      </c>
      <c r="J17" s="247">
        <v>0</v>
      </c>
      <c r="K17" s="164">
        <v>10</v>
      </c>
      <c r="L17" s="231">
        <v>2</v>
      </c>
      <c r="M17" s="165"/>
      <c r="N17" s="151"/>
      <c r="O17" s="250">
        <v>0</v>
      </c>
      <c r="P17" s="250">
        <v>0</v>
      </c>
      <c r="Q17" s="250">
        <v>0</v>
      </c>
      <c r="R17" s="250">
        <v>0</v>
      </c>
      <c r="S17" s="262">
        <v>2000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v>0</v>
      </c>
      <c r="AG17" s="67"/>
      <c r="AH17" s="154"/>
      <c r="AI17" s="126"/>
      <c r="AJ17" s="128"/>
    </row>
    <row r="18" spans="2:36" ht="15">
      <c r="B18" s="158"/>
      <c r="C18" s="237"/>
      <c r="D18" s="240"/>
      <c r="E18" s="240"/>
      <c r="F18" s="243"/>
      <c r="G18" s="240"/>
      <c r="H18" s="245"/>
      <c r="I18" s="234"/>
      <c r="J18" s="248"/>
      <c r="K18" s="149"/>
      <c r="L18" s="232"/>
      <c r="M18" s="165"/>
      <c r="N18" s="151"/>
      <c r="O18" s="251"/>
      <c r="P18" s="251"/>
      <c r="Q18" s="251"/>
      <c r="R18" s="251"/>
      <c r="S18" s="263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67"/>
      <c r="AH18" s="154"/>
      <c r="AI18" s="126"/>
      <c r="AJ18" s="128"/>
    </row>
    <row r="19" spans="2:36" ht="15">
      <c r="B19" s="158"/>
      <c r="C19" s="237"/>
      <c r="D19" s="240"/>
      <c r="E19" s="240"/>
      <c r="F19" s="243"/>
      <c r="G19" s="240"/>
      <c r="H19" s="245"/>
      <c r="I19" s="234"/>
      <c r="J19" s="248"/>
      <c r="K19" s="149"/>
      <c r="L19" s="232"/>
      <c r="M19" s="165"/>
      <c r="N19" s="151"/>
      <c r="O19" s="251"/>
      <c r="P19" s="251"/>
      <c r="Q19" s="251"/>
      <c r="R19" s="251"/>
      <c r="S19" s="263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69"/>
      <c r="AH19" s="154"/>
      <c r="AI19" s="126"/>
      <c r="AJ19" s="128"/>
    </row>
    <row r="20" spans="2:37" ht="23.25" customHeight="1" thickBot="1">
      <c r="B20" s="159"/>
      <c r="C20" s="238"/>
      <c r="D20" s="241"/>
      <c r="E20" s="241"/>
      <c r="F20" s="244"/>
      <c r="G20" s="241"/>
      <c r="H20" s="246"/>
      <c r="I20" s="235"/>
      <c r="J20" s="249"/>
      <c r="K20" s="150"/>
      <c r="L20" s="233"/>
      <c r="M20" s="166"/>
      <c r="N20" s="152"/>
      <c r="O20" s="252"/>
      <c r="P20" s="252"/>
      <c r="Q20" s="252"/>
      <c r="R20" s="252"/>
      <c r="S20" s="264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75"/>
      <c r="AH20" s="155"/>
      <c r="AI20" s="127"/>
      <c r="AJ20" s="129"/>
      <c r="AK20" s="76"/>
    </row>
    <row r="21" spans="2:37" ht="4.5" customHeight="1" thickBot="1"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2"/>
      <c r="AK21" s="76"/>
    </row>
    <row r="23" spans="4:5" ht="15">
      <c r="D23" s="95"/>
      <c r="E23" s="95"/>
    </row>
    <row r="24" spans="4:5" ht="15">
      <c r="D24" s="95"/>
      <c r="E24" s="95"/>
    </row>
    <row r="25" spans="9:10" ht="15">
      <c r="I25" s="96"/>
      <c r="J25" s="96"/>
    </row>
    <row r="26" spans="9:10" ht="15">
      <c r="I26" s="96"/>
      <c r="J26" s="96"/>
    </row>
    <row r="32" spans="9:10" ht="15">
      <c r="I32" s="97"/>
      <c r="J32" s="97"/>
    </row>
  </sheetData>
  <sheetProtection/>
  <mergeCells count="101">
    <mergeCell ref="Y17:Y20"/>
    <mergeCell ref="Z17:Z20"/>
    <mergeCell ref="AA17:AA20"/>
    <mergeCell ref="AB17:AB20"/>
    <mergeCell ref="AC17:AC20"/>
    <mergeCell ref="AD17:AD20"/>
    <mergeCell ref="AD11:AD14"/>
    <mergeCell ref="O17:O20"/>
    <mergeCell ref="P17:P20"/>
    <mergeCell ref="Q17:Q20"/>
    <mergeCell ref="R17:R20"/>
    <mergeCell ref="T17:T20"/>
    <mergeCell ref="U17:U20"/>
    <mergeCell ref="V17:V20"/>
    <mergeCell ref="W17:W20"/>
    <mergeCell ref="X17:X20"/>
    <mergeCell ref="S17:S20"/>
    <mergeCell ref="O11:O14"/>
    <mergeCell ref="P11:P14"/>
    <mergeCell ref="Q11:Q14"/>
    <mergeCell ref="R11:R14"/>
    <mergeCell ref="S11:S14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G7"/>
    <mergeCell ref="AH6:AH7"/>
    <mergeCell ref="AI6:AI7"/>
    <mergeCell ref="AJ6:AJ7"/>
    <mergeCell ref="C8:H8"/>
    <mergeCell ref="B9:AJ9"/>
    <mergeCell ref="B11:B14"/>
    <mergeCell ref="D11:D14"/>
    <mergeCell ref="E11:E14"/>
    <mergeCell ref="F11:F14"/>
    <mergeCell ref="G11:G14"/>
    <mergeCell ref="K11:K14"/>
    <mergeCell ref="L11:L14"/>
    <mergeCell ref="M11:M14"/>
    <mergeCell ref="T11:T14"/>
    <mergeCell ref="U11:U14"/>
    <mergeCell ref="V11:V14"/>
    <mergeCell ref="AE11:AE14"/>
    <mergeCell ref="AF11:AF14"/>
    <mergeCell ref="AH11:AH14"/>
    <mergeCell ref="AI11:AI14"/>
    <mergeCell ref="AE17:AE20"/>
    <mergeCell ref="AF17:AF20"/>
    <mergeCell ref="B15:AJ15"/>
    <mergeCell ref="B17:B20"/>
    <mergeCell ref="AJ11:AJ14"/>
    <mergeCell ref="H11:H14"/>
    <mergeCell ref="C17:C20"/>
    <mergeCell ref="D17:D20"/>
    <mergeCell ref="E17:E20"/>
    <mergeCell ref="F17:F20"/>
    <mergeCell ref="G17:G20"/>
    <mergeCell ref="H17:H20"/>
    <mergeCell ref="K17:K20"/>
    <mergeCell ref="L17:L20"/>
    <mergeCell ref="M17:M20"/>
    <mergeCell ref="N17:N20"/>
    <mergeCell ref="I17:I20"/>
    <mergeCell ref="W11:W14"/>
    <mergeCell ref="J17:J20"/>
    <mergeCell ref="N11:N14"/>
    <mergeCell ref="I11:I14"/>
    <mergeCell ref="J11:J14"/>
    <mergeCell ref="AH17:AH20"/>
    <mergeCell ref="AI17:AI20"/>
    <mergeCell ref="AJ17:AJ20"/>
    <mergeCell ref="B21:AJ21"/>
    <mergeCell ref="X11:X14"/>
    <mergeCell ref="Y11:Y14"/>
    <mergeCell ref="Z11:Z14"/>
    <mergeCell ref="AA11:AA14"/>
    <mergeCell ref="AB11:AB14"/>
    <mergeCell ref="AC11:AC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J15"/>
  <sheetViews>
    <sheetView zoomScale="112" zoomScaleNormal="112" zoomScalePageLayoutView="0" workbookViewId="0" topLeftCell="A4">
      <selection activeCell="F16" sqref="F16"/>
    </sheetView>
  </sheetViews>
  <sheetFormatPr defaultColWidth="11.421875" defaultRowHeight="15"/>
  <cols>
    <col min="1" max="1" width="4.57421875" style="1" customWidth="1"/>
    <col min="2" max="2" width="14.7109375" style="92" customWidth="1"/>
    <col min="3" max="3" width="8.7109375" style="92" customWidth="1"/>
    <col min="4" max="4" width="31.28125" style="1" customWidth="1"/>
    <col min="5" max="5" width="9.28125" style="1" customWidth="1"/>
    <col min="6" max="6" width="10.00390625" style="1" customWidth="1"/>
    <col min="7" max="7" width="10.28125" style="1" customWidth="1"/>
    <col min="8" max="8" width="13.421875" style="93" customWidth="1"/>
    <col min="9" max="9" width="13.8515625" style="93" customWidth="1"/>
    <col min="10" max="10" width="4.28125" style="93" customWidth="1"/>
    <col min="11" max="11" width="4.7109375" style="1" customWidth="1"/>
    <col min="12" max="12" width="4.421875" style="1" customWidth="1"/>
    <col min="13" max="13" width="5.7109375" style="1" customWidth="1"/>
    <col min="14" max="14" width="5.28125" style="1" customWidth="1"/>
    <col min="15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201" t="s">
        <v>39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3"/>
    </row>
    <row r="3" spans="2:36" ht="15.75" thickBot="1">
      <c r="B3" s="213" t="s">
        <v>87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/>
    </row>
    <row r="4" spans="2:36" ht="24.75" customHeight="1">
      <c r="B4" s="216" t="s">
        <v>62</v>
      </c>
      <c r="C4" s="217"/>
      <c r="D4" s="217"/>
      <c r="E4" s="217"/>
      <c r="F4" s="217"/>
      <c r="G4" s="217"/>
      <c r="H4" s="218"/>
      <c r="I4" s="185" t="s">
        <v>82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64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48.75" customHeight="1" thickBot="1">
      <c r="B5" s="190" t="s">
        <v>65</v>
      </c>
      <c r="C5" s="191"/>
      <c r="D5" s="192"/>
      <c r="E5" s="116"/>
      <c r="F5" s="193" t="s">
        <v>90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4" t="s">
        <v>18</v>
      </c>
      <c r="C6" s="120" t="s">
        <v>67</v>
      </c>
      <c r="D6" s="121"/>
      <c r="E6" s="121"/>
      <c r="F6" s="121"/>
      <c r="G6" s="121"/>
      <c r="H6" s="121"/>
      <c r="I6" s="206" t="s">
        <v>3</v>
      </c>
      <c r="J6" s="208" t="s">
        <v>19</v>
      </c>
      <c r="K6" s="208" t="s">
        <v>4</v>
      </c>
      <c r="L6" s="210" t="s">
        <v>88</v>
      </c>
      <c r="M6" s="219" t="s">
        <v>20</v>
      </c>
      <c r="N6" s="221" t="s">
        <v>21</v>
      </c>
      <c r="O6" s="212" t="s">
        <v>32</v>
      </c>
      <c r="P6" s="182"/>
      <c r="Q6" s="174" t="s">
        <v>33</v>
      </c>
      <c r="R6" s="182"/>
      <c r="S6" s="174" t="s">
        <v>34</v>
      </c>
      <c r="T6" s="182"/>
      <c r="U6" s="174" t="s">
        <v>7</v>
      </c>
      <c r="V6" s="182"/>
      <c r="W6" s="174" t="s">
        <v>6</v>
      </c>
      <c r="X6" s="182"/>
      <c r="Y6" s="174" t="s">
        <v>35</v>
      </c>
      <c r="Z6" s="182"/>
      <c r="AA6" s="174" t="s">
        <v>5</v>
      </c>
      <c r="AB6" s="182"/>
      <c r="AC6" s="174" t="s">
        <v>8</v>
      </c>
      <c r="AD6" s="182"/>
      <c r="AE6" s="174" t="s">
        <v>9</v>
      </c>
      <c r="AF6" s="175"/>
      <c r="AG6" s="183" t="s">
        <v>10</v>
      </c>
      <c r="AH6" s="176" t="s">
        <v>11</v>
      </c>
      <c r="AI6" s="178" t="s">
        <v>12</v>
      </c>
      <c r="AJ6" s="180" t="s">
        <v>22</v>
      </c>
    </row>
    <row r="7" spans="2:36" ht="53.25" customHeight="1" thickBot="1">
      <c r="B7" s="205"/>
      <c r="C7" s="122"/>
      <c r="D7" s="123"/>
      <c r="E7" s="123"/>
      <c r="F7" s="123"/>
      <c r="G7" s="123"/>
      <c r="H7" s="123"/>
      <c r="I7" s="207"/>
      <c r="J7" s="209" t="s">
        <v>19</v>
      </c>
      <c r="K7" s="209"/>
      <c r="L7" s="211"/>
      <c r="M7" s="220"/>
      <c r="N7" s="222"/>
      <c r="O7" s="6" t="s">
        <v>23</v>
      </c>
      <c r="P7" s="98" t="s">
        <v>24</v>
      </c>
      <c r="Q7" s="7" t="s">
        <v>23</v>
      </c>
      <c r="R7" s="98" t="s">
        <v>24</v>
      </c>
      <c r="S7" s="7" t="s">
        <v>23</v>
      </c>
      <c r="T7" s="98" t="s">
        <v>24</v>
      </c>
      <c r="U7" s="7" t="s">
        <v>23</v>
      </c>
      <c r="V7" s="98" t="s">
        <v>24</v>
      </c>
      <c r="W7" s="7" t="s">
        <v>23</v>
      </c>
      <c r="X7" s="98" t="s">
        <v>24</v>
      </c>
      <c r="Y7" s="7" t="s">
        <v>23</v>
      </c>
      <c r="Z7" s="98" t="s">
        <v>24</v>
      </c>
      <c r="AA7" s="7" t="s">
        <v>23</v>
      </c>
      <c r="AB7" s="98" t="s">
        <v>25</v>
      </c>
      <c r="AC7" s="7" t="s">
        <v>23</v>
      </c>
      <c r="AD7" s="98" t="s">
        <v>25</v>
      </c>
      <c r="AE7" s="7" t="s">
        <v>23</v>
      </c>
      <c r="AF7" s="99" t="s">
        <v>25</v>
      </c>
      <c r="AG7" s="184"/>
      <c r="AH7" s="177"/>
      <c r="AI7" s="179"/>
      <c r="AJ7" s="181"/>
    </row>
    <row r="8" spans="2:36" ht="73.5" customHeight="1" thickBot="1">
      <c r="B8" s="8" t="s">
        <v>68</v>
      </c>
      <c r="C8" s="124" t="s">
        <v>69</v>
      </c>
      <c r="D8" s="125"/>
      <c r="E8" s="125"/>
      <c r="F8" s="125"/>
      <c r="G8" s="125"/>
      <c r="H8" s="125"/>
      <c r="I8" s="105" t="s">
        <v>60</v>
      </c>
      <c r="J8" s="9">
        <v>1</v>
      </c>
      <c r="K8" s="10">
        <v>10</v>
      </c>
      <c r="L8" s="10">
        <v>0</v>
      </c>
      <c r="M8" s="11">
        <v>0</v>
      </c>
      <c r="N8" s="106">
        <v>0</v>
      </c>
      <c r="O8" s="12">
        <f>O10</f>
        <v>0</v>
      </c>
      <c r="P8" s="12">
        <f aca="true" t="shared" si="0" ref="P8:AF8">P10</f>
        <v>0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0</v>
      </c>
      <c r="X8" s="12">
        <f t="shared" si="0"/>
        <v>0</v>
      </c>
      <c r="Y8" s="12">
        <f t="shared" si="0"/>
        <v>0</v>
      </c>
      <c r="Z8" s="12">
        <f t="shared" si="0"/>
        <v>0</v>
      </c>
      <c r="AA8" s="12">
        <f t="shared" si="0"/>
        <v>0</v>
      </c>
      <c r="AB8" s="12">
        <f t="shared" si="0"/>
        <v>0</v>
      </c>
      <c r="AC8" s="12">
        <f t="shared" si="0"/>
        <v>0</v>
      </c>
      <c r="AD8" s="12">
        <f t="shared" si="0"/>
        <v>0</v>
      </c>
      <c r="AE8" s="12">
        <f t="shared" si="0"/>
        <v>0</v>
      </c>
      <c r="AF8" s="12">
        <f t="shared" si="0"/>
        <v>0</v>
      </c>
      <c r="AG8" s="15" t="s">
        <v>70</v>
      </c>
      <c r="AH8" s="16" t="s">
        <v>71</v>
      </c>
      <c r="AI8" s="114" t="s">
        <v>72</v>
      </c>
      <c r="AJ8" s="17" t="s">
        <v>73</v>
      </c>
    </row>
    <row r="9" spans="2:36" ht="15.75" thickBot="1"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</row>
    <row r="10" spans="2:36" ht="98.2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20" t="s">
        <v>28</v>
      </c>
      <c r="H10" s="107" t="s">
        <v>15</v>
      </c>
      <c r="I10" s="109" t="s">
        <v>31</v>
      </c>
      <c r="J10" s="110" t="s">
        <v>19</v>
      </c>
      <c r="K10" s="110" t="s">
        <v>4</v>
      </c>
      <c r="L10" s="110" t="s">
        <v>88</v>
      </c>
      <c r="M10" s="110" t="s">
        <v>20</v>
      </c>
      <c r="N10" s="111" t="s">
        <v>21</v>
      </c>
      <c r="O10" s="22">
        <f>SUM(O11:O14)</f>
        <v>0</v>
      </c>
      <c r="P10" s="23">
        <f>SUM(P11:P14)</f>
        <v>0</v>
      </c>
      <c r="Q10" s="24">
        <f>SUM(Q11:Q14)</f>
        <v>0</v>
      </c>
      <c r="R10" s="23">
        <f>SUM(R11:R14)</f>
        <v>0</v>
      </c>
      <c r="S10" s="23">
        <f aca="true" t="shared" si="1" ref="S10:AE10">SUM(S11:S14)</f>
        <v>0</v>
      </c>
      <c r="T10" s="23">
        <f t="shared" si="1"/>
        <v>0</v>
      </c>
      <c r="U10" s="23">
        <f t="shared" si="1"/>
        <v>0</v>
      </c>
      <c r="V10" s="23">
        <f t="shared" si="1"/>
        <v>0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>
        <f t="shared" si="1"/>
        <v>0</v>
      </c>
      <c r="AE10" s="23">
        <f t="shared" si="1"/>
        <v>0</v>
      </c>
      <c r="AF10" s="23">
        <f>AF11</f>
        <v>0</v>
      </c>
      <c r="AG10" s="115" t="s">
        <v>83</v>
      </c>
      <c r="AH10" s="114" t="s">
        <v>71</v>
      </c>
      <c r="AI10" s="114" t="s">
        <v>72</v>
      </c>
      <c r="AJ10" s="17" t="s">
        <v>73</v>
      </c>
    </row>
    <row r="11" spans="2:36" ht="15">
      <c r="B11" s="277" t="s">
        <v>91</v>
      </c>
      <c r="C11" s="100"/>
      <c r="D11" s="258" t="s">
        <v>93</v>
      </c>
      <c r="E11" s="258" t="s">
        <v>51</v>
      </c>
      <c r="F11" s="259"/>
      <c r="G11" s="239"/>
      <c r="H11" s="253" t="s">
        <v>92</v>
      </c>
      <c r="I11" s="248" t="s">
        <v>60</v>
      </c>
      <c r="J11" s="256">
        <v>0</v>
      </c>
      <c r="K11" s="170">
        <v>10</v>
      </c>
      <c r="L11" s="257">
        <v>2</v>
      </c>
      <c r="M11" s="172"/>
      <c r="N11" s="226"/>
      <c r="O11" s="265"/>
      <c r="P11" s="268"/>
      <c r="Q11" s="271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83"/>
      <c r="AD11" s="283"/>
      <c r="AE11" s="148"/>
      <c r="AF11" s="148"/>
      <c r="AG11" s="280"/>
      <c r="AH11" s="154"/>
      <c r="AI11" s="154"/>
      <c r="AJ11" s="156"/>
    </row>
    <row r="12" spans="2:36" ht="18.75" customHeight="1">
      <c r="B12" s="278"/>
      <c r="C12" s="101"/>
      <c r="D12" s="240"/>
      <c r="E12" s="240"/>
      <c r="F12" s="260"/>
      <c r="G12" s="240"/>
      <c r="H12" s="254"/>
      <c r="I12" s="248"/>
      <c r="J12" s="248"/>
      <c r="K12" s="170"/>
      <c r="L12" s="172"/>
      <c r="M12" s="172"/>
      <c r="N12" s="226"/>
      <c r="O12" s="266"/>
      <c r="P12" s="269"/>
      <c r="Q12" s="272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148"/>
      <c r="AF12" s="148"/>
      <c r="AG12" s="281"/>
      <c r="AH12" s="154"/>
      <c r="AI12" s="154"/>
      <c r="AJ12" s="156"/>
    </row>
    <row r="13" spans="2:36" ht="15">
      <c r="B13" s="278"/>
      <c r="C13" s="101"/>
      <c r="D13" s="240"/>
      <c r="E13" s="240"/>
      <c r="F13" s="260"/>
      <c r="G13" s="240"/>
      <c r="H13" s="254"/>
      <c r="I13" s="248"/>
      <c r="J13" s="248"/>
      <c r="K13" s="170"/>
      <c r="L13" s="172"/>
      <c r="M13" s="172"/>
      <c r="N13" s="226"/>
      <c r="O13" s="266"/>
      <c r="P13" s="269"/>
      <c r="Q13" s="272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148"/>
      <c r="AF13" s="148"/>
      <c r="AG13" s="281"/>
      <c r="AH13" s="154"/>
      <c r="AI13" s="154"/>
      <c r="AJ13" s="156"/>
    </row>
    <row r="14" spans="2:36" ht="67.5" customHeight="1" thickBot="1">
      <c r="B14" s="279"/>
      <c r="C14" s="102"/>
      <c r="D14" s="241"/>
      <c r="E14" s="241"/>
      <c r="F14" s="261"/>
      <c r="G14" s="241"/>
      <c r="H14" s="255"/>
      <c r="I14" s="249"/>
      <c r="J14" s="249"/>
      <c r="K14" s="171"/>
      <c r="L14" s="173"/>
      <c r="M14" s="173"/>
      <c r="N14" s="227"/>
      <c r="O14" s="267"/>
      <c r="P14" s="270"/>
      <c r="Q14" s="273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153"/>
      <c r="AF14" s="153"/>
      <c r="AG14" s="282"/>
      <c r="AH14" s="155"/>
      <c r="AI14" s="155"/>
      <c r="AJ14" s="157"/>
    </row>
    <row r="15" spans="2:36" ht="4.5" customHeight="1" thickBot="1"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2"/>
    </row>
  </sheetData>
  <sheetProtection/>
  <mergeCells count="67">
    <mergeCell ref="AG11:AG14"/>
    <mergeCell ref="Y11:Y14"/>
    <mergeCell ref="Z11:Z14"/>
    <mergeCell ref="AA11:AA14"/>
    <mergeCell ref="AB11:AB14"/>
    <mergeCell ref="AC11:AC14"/>
    <mergeCell ref="AD11:AD14"/>
    <mergeCell ref="S11:S14"/>
    <mergeCell ref="T11:T14"/>
    <mergeCell ref="U11:U14"/>
    <mergeCell ref="V11:V14"/>
    <mergeCell ref="W11:W14"/>
    <mergeCell ref="X11:X14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G7"/>
    <mergeCell ref="AH6:AH7"/>
    <mergeCell ref="AI6:AI7"/>
    <mergeCell ref="AJ6:AJ7"/>
    <mergeCell ref="C8:H8"/>
    <mergeCell ref="B9:AJ9"/>
    <mergeCell ref="B11:B14"/>
    <mergeCell ref="D11:D14"/>
    <mergeCell ref="E11:E14"/>
    <mergeCell ref="F11:F14"/>
    <mergeCell ref="G11:G14"/>
    <mergeCell ref="R11:R14"/>
    <mergeCell ref="H11:H14"/>
    <mergeCell ref="I11:I14"/>
    <mergeCell ref="J11:J14"/>
    <mergeCell ref="K11:K14"/>
    <mergeCell ref="L11:L14"/>
    <mergeCell ref="M11:M14"/>
    <mergeCell ref="B15:AJ15"/>
    <mergeCell ref="N11:N14"/>
    <mergeCell ref="AE11:AE14"/>
    <mergeCell ref="AF11:AF14"/>
    <mergeCell ref="AH11:AH14"/>
    <mergeCell ref="AI11:AI14"/>
    <mergeCell ref="AJ11:AJ14"/>
    <mergeCell ref="O11:O14"/>
    <mergeCell ref="P11:P14"/>
    <mergeCell ref="Q11:Q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J14"/>
  <sheetViews>
    <sheetView zoomScale="112" zoomScaleNormal="112" zoomScalePageLayoutView="0" workbookViewId="0" topLeftCell="A5">
      <selection activeCell="H11" sqref="H11:H14"/>
    </sheetView>
  </sheetViews>
  <sheetFormatPr defaultColWidth="11.421875" defaultRowHeight="15"/>
  <cols>
    <col min="1" max="1" width="4.57421875" style="1" customWidth="1"/>
    <col min="2" max="2" width="16.8515625" style="92" customWidth="1"/>
    <col min="3" max="3" width="10.00390625" style="92" customWidth="1"/>
    <col min="4" max="4" width="26.57421875" style="1" customWidth="1"/>
    <col min="5" max="5" width="10.00390625" style="1" customWidth="1"/>
    <col min="6" max="7" width="11.421875" style="1" customWidth="1"/>
    <col min="8" max="8" width="15.28125" style="93" customWidth="1"/>
    <col min="9" max="9" width="16.8515625" style="93" customWidth="1"/>
    <col min="10" max="10" width="4.8515625" style="93" customWidth="1"/>
    <col min="11" max="12" width="5.7109375" style="1" customWidth="1"/>
    <col min="13" max="13" width="6.57421875" style="1" customWidth="1"/>
    <col min="14" max="14" width="6.140625" style="1" customWidth="1"/>
    <col min="15" max="18" width="5.00390625" style="1" customWidth="1"/>
    <col min="19" max="19" width="9.7109375" style="1" customWidth="1"/>
    <col min="20" max="28" width="5.00390625" style="1" customWidth="1"/>
    <col min="29" max="29" width="10.8515625" style="1" customWidth="1"/>
    <col min="30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201" t="s">
        <v>39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3"/>
    </row>
    <row r="3" spans="2:36" ht="15.75" thickBot="1">
      <c r="B3" s="213" t="s">
        <v>87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/>
    </row>
    <row r="4" spans="2:36" ht="24.75" customHeight="1">
      <c r="B4" s="216" t="s">
        <v>62</v>
      </c>
      <c r="C4" s="217"/>
      <c r="D4" s="217"/>
      <c r="E4" s="217"/>
      <c r="F4" s="217"/>
      <c r="G4" s="217"/>
      <c r="H4" s="218"/>
      <c r="I4" s="185" t="s">
        <v>84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64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48.75" customHeight="1" thickBot="1">
      <c r="B5" s="190" t="s">
        <v>65</v>
      </c>
      <c r="C5" s="191"/>
      <c r="D5" s="192"/>
      <c r="E5" s="116"/>
      <c r="F5" s="193" t="s">
        <v>85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4" t="s">
        <v>18</v>
      </c>
      <c r="C6" s="120" t="s">
        <v>67</v>
      </c>
      <c r="D6" s="121"/>
      <c r="E6" s="121"/>
      <c r="F6" s="121"/>
      <c r="G6" s="121"/>
      <c r="H6" s="121"/>
      <c r="I6" s="206" t="s">
        <v>3</v>
      </c>
      <c r="J6" s="208" t="s">
        <v>19</v>
      </c>
      <c r="K6" s="208" t="s">
        <v>4</v>
      </c>
      <c r="L6" s="210" t="s">
        <v>88</v>
      </c>
      <c r="M6" s="219" t="s">
        <v>20</v>
      </c>
      <c r="N6" s="221" t="s">
        <v>21</v>
      </c>
      <c r="O6" s="212" t="s">
        <v>32</v>
      </c>
      <c r="P6" s="182"/>
      <c r="Q6" s="174" t="s">
        <v>33</v>
      </c>
      <c r="R6" s="182"/>
      <c r="S6" s="174" t="s">
        <v>34</v>
      </c>
      <c r="T6" s="182"/>
      <c r="U6" s="174" t="s">
        <v>7</v>
      </c>
      <c r="V6" s="182"/>
      <c r="W6" s="174" t="s">
        <v>6</v>
      </c>
      <c r="X6" s="182"/>
      <c r="Y6" s="174" t="s">
        <v>35</v>
      </c>
      <c r="Z6" s="182"/>
      <c r="AA6" s="174" t="s">
        <v>5</v>
      </c>
      <c r="AB6" s="182"/>
      <c r="AC6" s="174" t="s">
        <v>8</v>
      </c>
      <c r="AD6" s="182"/>
      <c r="AE6" s="174" t="s">
        <v>9</v>
      </c>
      <c r="AF6" s="175"/>
      <c r="AG6" s="183" t="s">
        <v>10</v>
      </c>
      <c r="AH6" s="176" t="s">
        <v>11</v>
      </c>
      <c r="AI6" s="178" t="s">
        <v>12</v>
      </c>
      <c r="AJ6" s="180" t="s">
        <v>22</v>
      </c>
    </row>
    <row r="7" spans="2:36" ht="53.25" customHeight="1" thickBot="1">
      <c r="B7" s="205"/>
      <c r="C7" s="122"/>
      <c r="D7" s="123"/>
      <c r="E7" s="123"/>
      <c r="F7" s="123"/>
      <c r="G7" s="123"/>
      <c r="H7" s="123"/>
      <c r="I7" s="207"/>
      <c r="J7" s="209" t="s">
        <v>19</v>
      </c>
      <c r="K7" s="209"/>
      <c r="L7" s="211"/>
      <c r="M7" s="220"/>
      <c r="N7" s="222"/>
      <c r="O7" s="6" t="s">
        <v>23</v>
      </c>
      <c r="P7" s="98" t="s">
        <v>24</v>
      </c>
      <c r="Q7" s="7" t="s">
        <v>23</v>
      </c>
      <c r="R7" s="98" t="s">
        <v>24</v>
      </c>
      <c r="S7" s="7" t="s">
        <v>23</v>
      </c>
      <c r="T7" s="98" t="s">
        <v>24</v>
      </c>
      <c r="U7" s="7" t="s">
        <v>23</v>
      </c>
      <c r="V7" s="98" t="s">
        <v>24</v>
      </c>
      <c r="W7" s="7" t="s">
        <v>23</v>
      </c>
      <c r="X7" s="98" t="s">
        <v>24</v>
      </c>
      <c r="Y7" s="7" t="s">
        <v>23</v>
      </c>
      <c r="Z7" s="98" t="s">
        <v>24</v>
      </c>
      <c r="AA7" s="7" t="s">
        <v>23</v>
      </c>
      <c r="AB7" s="98" t="s">
        <v>25</v>
      </c>
      <c r="AC7" s="7" t="s">
        <v>23</v>
      </c>
      <c r="AD7" s="98" t="s">
        <v>25</v>
      </c>
      <c r="AE7" s="7" t="s">
        <v>23</v>
      </c>
      <c r="AF7" s="99" t="s">
        <v>25</v>
      </c>
      <c r="AG7" s="184"/>
      <c r="AH7" s="177"/>
      <c r="AI7" s="179"/>
      <c r="AJ7" s="181"/>
    </row>
    <row r="8" spans="2:36" ht="73.5" customHeight="1" thickBot="1">
      <c r="B8" s="8" t="s">
        <v>68</v>
      </c>
      <c r="C8" s="124" t="s">
        <v>69</v>
      </c>
      <c r="D8" s="125"/>
      <c r="E8" s="125"/>
      <c r="F8" s="125"/>
      <c r="G8" s="125"/>
      <c r="H8" s="125"/>
      <c r="I8" s="105" t="s">
        <v>59</v>
      </c>
      <c r="J8" s="9">
        <v>1</v>
      </c>
      <c r="K8" s="10">
        <v>4</v>
      </c>
      <c r="L8" s="10">
        <v>1</v>
      </c>
      <c r="M8" s="11"/>
      <c r="N8" s="106"/>
      <c r="O8" s="12">
        <f>O10</f>
        <v>0</v>
      </c>
      <c r="P8" s="12">
        <f aca="true" t="shared" si="0" ref="P8:AF8">P10</f>
        <v>0</v>
      </c>
      <c r="Q8" s="12">
        <f t="shared" si="0"/>
        <v>0</v>
      </c>
      <c r="R8" s="12">
        <f t="shared" si="0"/>
        <v>0</v>
      </c>
      <c r="S8" s="12">
        <f t="shared" si="0"/>
        <v>201980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0</v>
      </c>
      <c r="X8" s="12">
        <f t="shared" si="0"/>
        <v>0</v>
      </c>
      <c r="Y8" s="12">
        <f t="shared" si="0"/>
        <v>0</v>
      </c>
      <c r="Z8" s="12">
        <f t="shared" si="0"/>
        <v>0</v>
      </c>
      <c r="AA8" s="12">
        <f t="shared" si="0"/>
        <v>0</v>
      </c>
      <c r="AB8" s="12">
        <f t="shared" si="0"/>
        <v>0</v>
      </c>
      <c r="AC8" s="12">
        <f t="shared" si="0"/>
        <v>19020619.42</v>
      </c>
      <c r="AD8" s="12">
        <f t="shared" si="0"/>
        <v>0</v>
      </c>
      <c r="AE8" s="12">
        <f t="shared" si="0"/>
        <v>19222599.42</v>
      </c>
      <c r="AF8" s="12">
        <f t="shared" si="0"/>
        <v>0</v>
      </c>
      <c r="AG8" s="15" t="s">
        <v>70</v>
      </c>
      <c r="AH8" s="16" t="s">
        <v>71</v>
      </c>
      <c r="AI8" s="114" t="s">
        <v>72</v>
      </c>
      <c r="AJ8" s="17" t="s">
        <v>73</v>
      </c>
    </row>
    <row r="9" spans="2:36" ht="15.75" thickBot="1"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</row>
    <row r="10" spans="2:36" ht="98.2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20" t="s">
        <v>28</v>
      </c>
      <c r="H10" s="107" t="s">
        <v>15</v>
      </c>
      <c r="I10" s="109" t="s">
        <v>31</v>
      </c>
      <c r="J10" s="110" t="s">
        <v>19</v>
      </c>
      <c r="K10" s="110" t="s">
        <v>4</v>
      </c>
      <c r="L10" s="110" t="s">
        <v>88</v>
      </c>
      <c r="M10" s="110" t="s">
        <v>20</v>
      </c>
      <c r="N10" s="111" t="s">
        <v>21</v>
      </c>
      <c r="O10" s="22">
        <f>SUM(O11:O14)</f>
        <v>0</v>
      </c>
      <c r="P10" s="23">
        <f>SUM(P11:P14)</f>
        <v>0</v>
      </c>
      <c r="Q10" s="24">
        <f>SUM(Q11:Q14)</f>
        <v>0</v>
      </c>
      <c r="R10" s="23">
        <f>SUM(R11:R14)</f>
        <v>0</v>
      </c>
      <c r="S10" s="23">
        <f aca="true" t="shared" si="1" ref="S10:AE10">SUM(S11:S14)</f>
        <v>201980</v>
      </c>
      <c r="T10" s="23">
        <f t="shared" si="1"/>
        <v>0</v>
      </c>
      <c r="U10" s="23">
        <f t="shared" si="1"/>
        <v>0</v>
      </c>
      <c r="V10" s="23">
        <f t="shared" si="1"/>
        <v>0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19020619.42</v>
      </c>
      <c r="AD10" s="23">
        <f t="shared" si="1"/>
        <v>0</v>
      </c>
      <c r="AE10" s="23">
        <f t="shared" si="1"/>
        <v>19222599.42</v>
      </c>
      <c r="AF10" s="23">
        <f>AF11</f>
        <v>0</v>
      </c>
      <c r="AG10" s="115" t="s">
        <v>83</v>
      </c>
      <c r="AH10" s="114" t="s">
        <v>71</v>
      </c>
      <c r="AI10" s="114" t="s">
        <v>72</v>
      </c>
      <c r="AJ10" s="17" t="s">
        <v>73</v>
      </c>
    </row>
    <row r="11" spans="2:36" ht="11.25" customHeight="1">
      <c r="B11" s="133" t="s">
        <v>94</v>
      </c>
      <c r="C11" s="100"/>
      <c r="D11" s="258" t="s">
        <v>95</v>
      </c>
      <c r="E11" s="258" t="s">
        <v>51</v>
      </c>
      <c r="F11" s="259"/>
      <c r="G11" s="239"/>
      <c r="H11" s="253" t="s">
        <v>96</v>
      </c>
      <c r="I11" s="248" t="s">
        <v>59</v>
      </c>
      <c r="J11" s="256">
        <v>0</v>
      </c>
      <c r="K11" s="170">
        <v>4</v>
      </c>
      <c r="L11" s="257">
        <v>1</v>
      </c>
      <c r="M11" s="172"/>
      <c r="N11" s="226"/>
      <c r="O11" s="265"/>
      <c r="P11" s="268"/>
      <c r="Q11" s="271"/>
      <c r="R11" s="274"/>
      <c r="S11" s="274">
        <f>36980+5000+125000+30000+5000</f>
        <v>201980</v>
      </c>
      <c r="T11" s="274"/>
      <c r="U11" s="274"/>
      <c r="V11" s="274"/>
      <c r="W11" s="274"/>
      <c r="X11" s="274"/>
      <c r="Y11" s="274"/>
      <c r="Z11" s="274"/>
      <c r="AA11" s="274"/>
      <c r="AB11" s="274"/>
      <c r="AC11" s="283">
        <f>9020619.42+10000000</f>
        <v>19020619.42</v>
      </c>
      <c r="AD11" s="283"/>
      <c r="AE11" s="148">
        <f>SUM(O11:AD14)</f>
        <v>19222599.42</v>
      </c>
      <c r="AF11" s="148"/>
      <c r="AG11" s="280"/>
      <c r="AH11" s="154"/>
      <c r="AI11" s="154"/>
      <c r="AJ11" s="156"/>
    </row>
    <row r="12" spans="2:36" ht="15" customHeight="1">
      <c r="B12" s="134"/>
      <c r="C12" s="101"/>
      <c r="D12" s="240"/>
      <c r="E12" s="240"/>
      <c r="F12" s="260"/>
      <c r="G12" s="240"/>
      <c r="H12" s="254"/>
      <c r="I12" s="248"/>
      <c r="J12" s="248"/>
      <c r="K12" s="170"/>
      <c r="L12" s="172"/>
      <c r="M12" s="172"/>
      <c r="N12" s="226"/>
      <c r="O12" s="266"/>
      <c r="P12" s="269"/>
      <c r="Q12" s="272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148"/>
      <c r="AF12" s="148"/>
      <c r="AG12" s="281"/>
      <c r="AH12" s="154"/>
      <c r="AI12" s="154"/>
      <c r="AJ12" s="156"/>
    </row>
    <row r="13" spans="2:36" ht="10.5" customHeight="1">
      <c r="B13" s="134"/>
      <c r="C13" s="101"/>
      <c r="D13" s="240"/>
      <c r="E13" s="240"/>
      <c r="F13" s="260"/>
      <c r="G13" s="240"/>
      <c r="H13" s="254"/>
      <c r="I13" s="248"/>
      <c r="J13" s="248"/>
      <c r="K13" s="170"/>
      <c r="L13" s="172"/>
      <c r="M13" s="172"/>
      <c r="N13" s="226"/>
      <c r="O13" s="266"/>
      <c r="P13" s="269"/>
      <c r="Q13" s="272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148"/>
      <c r="AF13" s="148"/>
      <c r="AG13" s="281"/>
      <c r="AH13" s="154"/>
      <c r="AI13" s="154"/>
      <c r="AJ13" s="156"/>
    </row>
    <row r="14" spans="2:36" ht="59.25" customHeight="1" thickBot="1">
      <c r="B14" s="135"/>
      <c r="C14" s="102"/>
      <c r="D14" s="241"/>
      <c r="E14" s="241"/>
      <c r="F14" s="261"/>
      <c r="G14" s="241"/>
      <c r="H14" s="255"/>
      <c r="I14" s="249"/>
      <c r="J14" s="249"/>
      <c r="K14" s="171"/>
      <c r="L14" s="173"/>
      <c r="M14" s="173"/>
      <c r="N14" s="227"/>
      <c r="O14" s="267"/>
      <c r="P14" s="270"/>
      <c r="Q14" s="273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153"/>
      <c r="AF14" s="153"/>
      <c r="AG14" s="282"/>
      <c r="AH14" s="155"/>
      <c r="AI14" s="155"/>
      <c r="AJ14" s="157"/>
    </row>
    <row r="15" ht="5.25" customHeight="1"/>
  </sheetData>
  <sheetProtection/>
  <mergeCells count="66">
    <mergeCell ref="AG11:AG14"/>
    <mergeCell ref="Y11:Y14"/>
    <mergeCell ref="Z11:Z14"/>
    <mergeCell ref="AA11:AA14"/>
    <mergeCell ref="AB11:AB14"/>
    <mergeCell ref="AC11:AC14"/>
    <mergeCell ref="AD11:AD14"/>
    <mergeCell ref="S11:S14"/>
    <mergeCell ref="T11:T14"/>
    <mergeCell ref="U11:U14"/>
    <mergeCell ref="V11:V14"/>
    <mergeCell ref="W11:W14"/>
    <mergeCell ref="X11:X14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G7"/>
    <mergeCell ref="AH6:AH7"/>
    <mergeCell ref="AI6:AI7"/>
    <mergeCell ref="AJ6:AJ7"/>
    <mergeCell ref="C8:H8"/>
    <mergeCell ref="B9:AJ9"/>
    <mergeCell ref="B11:B14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E11:AE14"/>
    <mergeCell ref="AF11:AF14"/>
    <mergeCell ref="AH11:AH14"/>
    <mergeCell ref="AI11:AI14"/>
    <mergeCell ref="AJ11:AJ14"/>
    <mergeCell ref="O11:O14"/>
    <mergeCell ref="P11:P14"/>
    <mergeCell ref="Q11:Q14"/>
    <mergeCell ref="R11:R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J15"/>
  <sheetViews>
    <sheetView tabSelected="1" zoomScale="112" zoomScaleNormal="112" zoomScalePageLayoutView="0" workbookViewId="0" topLeftCell="A1">
      <selection activeCell="M18" sqref="M18"/>
    </sheetView>
  </sheetViews>
  <sheetFormatPr defaultColWidth="11.421875" defaultRowHeight="15"/>
  <cols>
    <col min="1" max="1" width="4.57421875" style="1" customWidth="1"/>
    <col min="2" max="2" width="14.7109375" style="92" customWidth="1"/>
    <col min="3" max="3" width="8.7109375" style="92" customWidth="1"/>
    <col min="4" max="4" width="33.8515625" style="1" customWidth="1"/>
    <col min="5" max="5" width="10.00390625" style="1" customWidth="1"/>
    <col min="6" max="6" width="10.421875" style="1" customWidth="1"/>
    <col min="7" max="7" width="9.8515625" style="1" customWidth="1"/>
    <col min="8" max="8" width="13.7109375" style="93" customWidth="1"/>
    <col min="9" max="9" width="13.140625" style="93" customWidth="1"/>
    <col min="10" max="10" width="3.421875" style="93" customWidth="1"/>
    <col min="11" max="11" width="3.28125" style="1" customWidth="1"/>
    <col min="12" max="12" width="3.57421875" style="1" customWidth="1"/>
    <col min="13" max="13" width="5.421875" style="1" customWidth="1"/>
    <col min="14" max="14" width="5.140625" style="1" customWidth="1"/>
    <col min="15" max="18" width="5.00390625" style="1" customWidth="1"/>
    <col min="19" max="19" width="11.421875" style="1" customWidth="1"/>
    <col min="20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201" t="s">
        <v>39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3"/>
    </row>
    <row r="3" spans="2:36" ht="15.75" thickBot="1">
      <c r="B3" s="213" t="s">
        <v>87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5"/>
    </row>
    <row r="4" spans="2:36" ht="24.75" customHeight="1">
      <c r="B4" s="216" t="s">
        <v>62</v>
      </c>
      <c r="C4" s="217"/>
      <c r="D4" s="217"/>
      <c r="E4" s="217"/>
      <c r="F4" s="217"/>
      <c r="G4" s="217"/>
      <c r="H4" s="218"/>
      <c r="I4" s="185" t="s">
        <v>84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64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48.75" customHeight="1" thickBot="1">
      <c r="B5" s="190" t="s">
        <v>65</v>
      </c>
      <c r="C5" s="191"/>
      <c r="D5" s="192"/>
      <c r="E5" s="112"/>
      <c r="F5" s="193" t="s">
        <v>86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4" t="s">
        <v>18</v>
      </c>
      <c r="C6" s="120" t="s">
        <v>67</v>
      </c>
      <c r="D6" s="121"/>
      <c r="E6" s="121"/>
      <c r="F6" s="121"/>
      <c r="G6" s="121"/>
      <c r="H6" s="121"/>
      <c r="I6" s="206" t="s">
        <v>3</v>
      </c>
      <c r="J6" s="208" t="s">
        <v>19</v>
      </c>
      <c r="K6" s="208" t="s">
        <v>4</v>
      </c>
      <c r="L6" s="210" t="s">
        <v>88</v>
      </c>
      <c r="M6" s="219" t="s">
        <v>20</v>
      </c>
      <c r="N6" s="221" t="s">
        <v>21</v>
      </c>
      <c r="O6" s="212" t="s">
        <v>32</v>
      </c>
      <c r="P6" s="182"/>
      <c r="Q6" s="174" t="s">
        <v>33</v>
      </c>
      <c r="R6" s="182"/>
      <c r="S6" s="174" t="s">
        <v>34</v>
      </c>
      <c r="T6" s="182"/>
      <c r="U6" s="174" t="s">
        <v>7</v>
      </c>
      <c r="V6" s="182"/>
      <c r="W6" s="174" t="s">
        <v>6</v>
      </c>
      <c r="X6" s="182"/>
      <c r="Y6" s="174" t="s">
        <v>35</v>
      </c>
      <c r="Z6" s="182"/>
      <c r="AA6" s="174" t="s">
        <v>5</v>
      </c>
      <c r="AB6" s="182"/>
      <c r="AC6" s="174" t="s">
        <v>8</v>
      </c>
      <c r="AD6" s="182"/>
      <c r="AE6" s="174" t="s">
        <v>9</v>
      </c>
      <c r="AF6" s="175"/>
      <c r="AG6" s="183" t="s">
        <v>10</v>
      </c>
      <c r="AH6" s="176" t="s">
        <v>11</v>
      </c>
      <c r="AI6" s="178" t="s">
        <v>12</v>
      </c>
      <c r="AJ6" s="180" t="s">
        <v>22</v>
      </c>
    </row>
    <row r="7" spans="2:36" ht="53.25" customHeight="1" thickBot="1">
      <c r="B7" s="205"/>
      <c r="C7" s="122"/>
      <c r="D7" s="123"/>
      <c r="E7" s="123"/>
      <c r="F7" s="123"/>
      <c r="G7" s="123"/>
      <c r="H7" s="123"/>
      <c r="I7" s="207"/>
      <c r="J7" s="209" t="s">
        <v>19</v>
      </c>
      <c r="K7" s="209"/>
      <c r="L7" s="211"/>
      <c r="M7" s="220"/>
      <c r="N7" s="222"/>
      <c r="O7" s="6" t="s">
        <v>23</v>
      </c>
      <c r="P7" s="98" t="s">
        <v>24</v>
      </c>
      <c r="Q7" s="7" t="s">
        <v>23</v>
      </c>
      <c r="R7" s="98" t="s">
        <v>24</v>
      </c>
      <c r="S7" s="7" t="s">
        <v>23</v>
      </c>
      <c r="T7" s="98" t="s">
        <v>24</v>
      </c>
      <c r="U7" s="7" t="s">
        <v>23</v>
      </c>
      <c r="V7" s="98" t="s">
        <v>24</v>
      </c>
      <c r="W7" s="7" t="s">
        <v>23</v>
      </c>
      <c r="X7" s="98" t="s">
        <v>24</v>
      </c>
      <c r="Y7" s="7" t="s">
        <v>23</v>
      </c>
      <c r="Z7" s="98" t="s">
        <v>24</v>
      </c>
      <c r="AA7" s="7" t="s">
        <v>23</v>
      </c>
      <c r="AB7" s="98" t="s">
        <v>25</v>
      </c>
      <c r="AC7" s="7" t="s">
        <v>23</v>
      </c>
      <c r="AD7" s="98" t="s">
        <v>25</v>
      </c>
      <c r="AE7" s="7" t="s">
        <v>23</v>
      </c>
      <c r="AF7" s="99" t="s">
        <v>25</v>
      </c>
      <c r="AG7" s="184"/>
      <c r="AH7" s="177"/>
      <c r="AI7" s="179"/>
      <c r="AJ7" s="181"/>
    </row>
    <row r="8" spans="2:36" ht="73.5" customHeight="1" thickBot="1">
      <c r="B8" s="8" t="s">
        <v>68</v>
      </c>
      <c r="C8" s="124" t="s">
        <v>69</v>
      </c>
      <c r="D8" s="125"/>
      <c r="E8" s="125"/>
      <c r="F8" s="125"/>
      <c r="G8" s="125"/>
      <c r="H8" s="125"/>
      <c r="I8" s="105" t="s">
        <v>58</v>
      </c>
      <c r="J8" s="9">
        <v>1</v>
      </c>
      <c r="K8" s="10">
        <v>4</v>
      </c>
      <c r="L8" s="10">
        <v>1</v>
      </c>
      <c r="M8" s="11"/>
      <c r="N8" s="106"/>
      <c r="O8" s="12">
        <f>O10</f>
        <v>0</v>
      </c>
      <c r="P8" s="12">
        <f aca="true" t="shared" si="0" ref="P8:AF8">P10</f>
        <v>0</v>
      </c>
      <c r="Q8" s="12">
        <f t="shared" si="0"/>
        <v>0</v>
      </c>
      <c r="R8" s="12">
        <f t="shared" si="0"/>
        <v>0</v>
      </c>
      <c r="S8" s="12">
        <f t="shared" si="0"/>
        <v>103200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0</v>
      </c>
      <c r="X8" s="12">
        <f t="shared" si="0"/>
        <v>0</v>
      </c>
      <c r="Y8" s="12">
        <f t="shared" si="0"/>
        <v>0</v>
      </c>
      <c r="Z8" s="12">
        <f t="shared" si="0"/>
        <v>0</v>
      </c>
      <c r="AA8" s="12">
        <f t="shared" si="0"/>
        <v>0</v>
      </c>
      <c r="AB8" s="12">
        <f t="shared" si="0"/>
        <v>0</v>
      </c>
      <c r="AC8" s="12">
        <f t="shared" si="0"/>
        <v>0</v>
      </c>
      <c r="AD8" s="12">
        <f t="shared" si="0"/>
        <v>0</v>
      </c>
      <c r="AE8" s="12">
        <f t="shared" si="0"/>
        <v>103200</v>
      </c>
      <c r="AF8" s="12">
        <f t="shared" si="0"/>
        <v>0</v>
      </c>
      <c r="AG8" s="15" t="s">
        <v>70</v>
      </c>
      <c r="AH8" s="16" t="s">
        <v>71</v>
      </c>
      <c r="AI8" s="114" t="s">
        <v>72</v>
      </c>
      <c r="AJ8" s="17" t="s">
        <v>73</v>
      </c>
    </row>
    <row r="9" spans="2:36" ht="15.75" thickBot="1"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</row>
    <row r="10" spans="2:36" ht="98.2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20" t="s">
        <v>28</v>
      </c>
      <c r="H10" s="107" t="s">
        <v>15</v>
      </c>
      <c r="I10" s="109" t="s">
        <v>31</v>
      </c>
      <c r="J10" s="110" t="s">
        <v>19</v>
      </c>
      <c r="K10" s="110" t="s">
        <v>4</v>
      </c>
      <c r="L10" s="110" t="s">
        <v>88</v>
      </c>
      <c r="M10" s="110" t="s">
        <v>20</v>
      </c>
      <c r="N10" s="111" t="s">
        <v>21</v>
      </c>
      <c r="O10" s="22">
        <f>SUM(O11:O14)</f>
        <v>0</v>
      </c>
      <c r="P10" s="23">
        <f>SUM(P11:P14)</f>
        <v>0</v>
      </c>
      <c r="Q10" s="24">
        <f>SUM(Q11:Q14)</f>
        <v>0</v>
      </c>
      <c r="R10" s="23">
        <f>SUM(R11:R14)</f>
        <v>0</v>
      </c>
      <c r="S10" s="23">
        <f aca="true" t="shared" si="1" ref="S10:AD10">SUM(S11:S14)</f>
        <v>103200</v>
      </c>
      <c r="T10" s="23">
        <f t="shared" si="1"/>
        <v>0</v>
      </c>
      <c r="U10" s="23">
        <f t="shared" si="1"/>
        <v>0</v>
      </c>
      <c r="V10" s="23">
        <f t="shared" si="1"/>
        <v>0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>
        <f t="shared" si="1"/>
        <v>0</v>
      </c>
      <c r="AE10" s="23">
        <f>SUM(O10:AD10)</f>
        <v>103200</v>
      </c>
      <c r="AF10" s="23">
        <f>AF11</f>
        <v>0</v>
      </c>
      <c r="AG10" s="115" t="s">
        <v>83</v>
      </c>
      <c r="AH10" s="114" t="s">
        <v>71</v>
      </c>
      <c r="AI10" s="114" t="s">
        <v>72</v>
      </c>
      <c r="AJ10" s="17" t="s">
        <v>73</v>
      </c>
    </row>
    <row r="11" spans="2:36" ht="11.25" customHeight="1">
      <c r="B11" s="133" t="s">
        <v>98</v>
      </c>
      <c r="C11" s="100"/>
      <c r="D11" s="258" t="s">
        <v>99</v>
      </c>
      <c r="E11" s="258" t="s">
        <v>51</v>
      </c>
      <c r="F11" s="259"/>
      <c r="G11" s="239"/>
      <c r="H11" s="253" t="s">
        <v>97</v>
      </c>
      <c r="I11" s="248" t="s">
        <v>58</v>
      </c>
      <c r="J11" s="286">
        <v>1</v>
      </c>
      <c r="K11" s="170">
        <v>4</v>
      </c>
      <c r="L11" s="257">
        <v>1</v>
      </c>
      <c r="M11" s="172"/>
      <c r="N11" s="226"/>
      <c r="O11" s="265"/>
      <c r="P11" s="268"/>
      <c r="Q11" s="271"/>
      <c r="R11" s="274"/>
      <c r="S11" s="274">
        <f>32000+10000+55000+6200</f>
        <v>103200</v>
      </c>
      <c r="T11" s="274"/>
      <c r="U11" s="274"/>
      <c r="V11" s="274"/>
      <c r="W11" s="274"/>
      <c r="X11" s="274"/>
      <c r="Y11" s="274"/>
      <c r="Z11" s="274"/>
      <c r="AA11" s="274"/>
      <c r="AB11" s="274"/>
      <c r="AC11" s="283"/>
      <c r="AD11" s="283"/>
      <c r="AE11" s="148"/>
      <c r="AF11" s="148"/>
      <c r="AG11" s="280"/>
      <c r="AH11" s="154"/>
      <c r="AI11" s="154"/>
      <c r="AJ11" s="156"/>
    </row>
    <row r="12" spans="2:36" ht="15" customHeight="1">
      <c r="B12" s="134"/>
      <c r="C12" s="101"/>
      <c r="D12" s="240"/>
      <c r="E12" s="240"/>
      <c r="F12" s="260"/>
      <c r="G12" s="240"/>
      <c r="H12" s="254"/>
      <c r="I12" s="248"/>
      <c r="J12" s="168"/>
      <c r="K12" s="170"/>
      <c r="L12" s="172"/>
      <c r="M12" s="172"/>
      <c r="N12" s="226"/>
      <c r="O12" s="266"/>
      <c r="P12" s="269"/>
      <c r="Q12" s="272"/>
      <c r="R12" s="284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148"/>
      <c r="AF12" s="148"/>
      <c r="AG12" s="281"/>
      <c r="AH12" s="154"/>
      <c r="AI12" s="154"/>
      <c r="AJ12" s="156"/>
    </row>
    <row r="13" spans="2:36" ht="10.5" customHeight="1">
      <c r="B13" s="134"/>
      <c r="C13" s="101"/>
      <c r="D13" s="240"/>
      <c r="E13" s="240"/>
      <c r="F13" s="260"/>
      <c r="G13" s="240"/>
      <c r="H13" s="254"/>
      <c r="I13" s="248"/>
      <c r="J13" s="168"/>
      <c r="K13" s="170"/>
      <c r="L13" s="172"/>
      <c r="M13" s="172"/>
      <c r="N13" s="226"/>
      <c r="O13" s="266"/>
      <c r="P13" s="269"/>
      <c r="Q13" s="272"/>
      <c r="R13" s="284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148"/>
      <c r="AF13" s="148"/>
      <c r="AG13" s="281"/>
      <c r="AH13" s="154"/>
      <c r="AI13" s="154"/>
      <c r="AJ13" s="156"/>
    </row>
    <row r="14" spans="2:36" ht="50.25" customHeight="1" thickBot="1">
      <c r="B14" s="135"/>
      <c r="C14" s="102"/>
      <c r="D14" s="241"/>
      <c r="E14" s="241"/>
      <c r="F14" s="261"/>
      <c r="G14" s="241"/>
      <c r="H14" s="255"/>
      <c r="I14" s="249"/>
      <c r="J14" s="169"/>
      <c r="K14" s="171"/>
      <c r="L14" s="173"/>
      <c r="M14" s="173"/>
      <c r="N14" s="227"/>
      <c r="O14" s="267"/>
      <c r="P14" s="270"/>
      <c r="Q14" s="273"/>
      <c r="R14" s="285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153"/>
      <c r="AF14" s="153"/>
      <c r="AG14" s="282"/>
      <c r="AH14" s="155"/>
      <c r="AI14" s="155"/>
      <c r="AJ14" s="157"/>
    </row>
    <row r="15" spans="2:36" ht="4.5" customHeight="1" thickBot="1"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2"/>
    </row>
    <row r="16" ht="6" customHeight="1"/>
  </sheetData>
  <sheetProtection/>
  <mergeCells count="67">
    <mergeCell ref="AD11:AD14"/>
    <mergeCell ref="AG11:AG14"/>
    <mergeCell ref="X11:X14"/>
    <mergeCell ref="Y11:Y14"/>
    <mergeCell ref="Z11:Z14"/>
    <mergeCell ref="AA11:AA14"/>
    <mergeCell ref="AB11:AB14"/>
    <mergeCell ref="AC11:AC14"/>
    <mergeCell ref="S11:S14"/>
    <mergeCell ref="T11:T14"/>
    <mergeCell ref="U11:U14"/>
    <mergeCell ref="V11:V14"/>
    <mergeCell ref="W11:W14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G7"/>
    <mergeCell ref="AH6:AH7"/>
    <mergeCell ref="AI6:AI7"/>
    <mergeCell ref="AJ6:AJ7"/>
    <mergeCell ref="C8:H8"/>
    <mergeCell ref="B9:AJ9"/>
    <mergeCell ref="B11:B14"/>
    <mergeCell ref="D11:D14"/>
    <mergeCell ref="E11:E14"/>
    <mergeCell ref="F11:F14"/>
    <mergeCell ref="G11:G14"/>
    <mergeCell ref="R11:R14"/>
    <mergeCell ref="H11:H14"/>
    <mergeCell ref="I11:I14"/>
    <mergeCell ref="J11:J14"/>
    <mergeCell ref="K11:K14"/>
    <mergeCell ref="L11:L14"/>
    <mergeCell ref="M11:M14"/>
    <mergeCell ref="B15:AJ15"/>
    <mergeCell ref="N11:N14"/>
    <mergeCell ref="AE11:AE14"/>
    <mergeCell ref="AF11:AF14"/>
    <mergeCell ref="AH11:AH14"/>
    <mergeCell ref="AI11:AI14"/>
    <mergeCell ref="AJ11:AJ14"/>
    <mergeCell ref="O11:O14"/>
    <mergeCell ref="P11:P14"/>
    <mergeCell ref="Q11:Q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nohosala</cp:lastModifiedBy>
  <dcterms:created xsi:type="dcterms:W3CDTF">2012-06-04T03:15:36Z</dcterms:created>
  <dcterms:modified xsi:type="dcterms:W3CDTF">2013-04-10T23:51:02Z</dcterms:modified>
  <cp:category/>
  <cp:version/>
  <cp:contentType/>
  <cp:contentStatus/>
</cp:coreProperties>
</file>